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regiozona.sharepoint.com/sites/RZ/Sdilene dokumenty/02/02_VZ/24/000/X00_MMR_CR_Nejdek_Pumptrack/01_ZD/"/>
    </mc:Choice>
  </mc:AlternateContent>
  <xr:revisionPtr revIDLastSave="2" documentId="8_{C78F2929-F205-4E3F-A4B6-D8E970489E07}" xr6:coauthVersionLast="47" xr6:coauthVersionMax="47" xr10:uidLastSave="{D81079B5-6FE3-4382-A038-3300D44F3B22}"/>
  <bookViews>
    <workbookView xWindow="-120" yWindow="-120" windowWidth="29040" windowHeight="15720" activeTab="1" xr2:uid="{00000000-000D-0000-FFFF-FFFF00000000}"/>
  </bookViews>
  <sheets>
    <sheet name="úvodní strana" sheetId="8" r:id="rId1"/>
    <sheet name="VÝKAZ VÝMĚR" sheetId="6" r:id="rId2"/>
  </sheets>
  <definedNames>
    <definedName name="_xlnm.Print_Area" localSheetId="0">'úvodní strana'!$A$1:$D$29</definedName>
    <definedName name="_xlnm.Print_Area" localSheetId="1">'VÝKAZ VÝMĚR'!$A$1:$F$45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6" l="1"/>
  <c r="F4" i="6"/>
  <c r="F11" i="6"/>
  <c r="D18" i="6"/>
  <c r="F18" i="6" s="1"/>
  <c r="F15" i="6"/>
  <c r="F6" i="6"/>
  <c r="F7" i="6"/>
  <c r="F10" i="6"/>
  <c r="F9" i="6"/>
  <c r="F39" i="6"/>
  <c r="F38" i="6"/>
  <c r="F37" i="6"/>
  <c r="F36" i="6"/>
  <c r="F32" i="6"/>
  <c r="F14" i="6"/>
  <c r="F27" i="6"/>
  <c r="F25" i="6"/>
  <c r="F24" i="6"/>
  <c r="F21" i="6"/>
  <c r="F26" i="6"/>
  <c r="F30" i="6"/>
  <c r="F13" i="6"/>
  <c r="F12" i="6"/>
  <c r="F8" i="6"/>
  <c r="F23" i="6"/>
  <c r="F20" i="6"/>
  <c r="F19" i="6"/>
  <c r="F29" i="6"/>
  <c r="F31" i="6"/>
  <c r="F16" i="6"/>
  <c r="F28" i="6"/>
  <c r="F34" i="6"/>
  <c r="F40" i="6" l="1"/>
  <c r="F42" i="6" s="1"/>
  <c r="F41" i="6" l="1"/>
  <c r="F43" i="6" s="1"/>
  <c r="C27" i="8" s="1"/>
  <c r="F44" i="6" l="1"/>
  <c r="F45" i="6" s="1"/>
  <c r="C28" i="8"/>
  <c r="C29" i="8" s="1"/>
</calcChain>
</file>

<file path=xl/sharedStrings.xml><?xml version="1.0" encoding="utf-8"?>
<sst xmlns="http://schemas.openxmlformats.org/spreadsheetml/2006/main" count="124" uniqueCount="85">
  <si>
    <t>cena celkem</t>
  </si>
  <si>
    <t>M.J.</t>
  </si>
  <si>
    <t>množství</t>
  </si>
  <si>
    <t>cena celkem s DPH</t>
  </si>
  <si>
    <t>Kč</t>
  </si>
  <si>
    <t>-</t>
  </si>
  <si>
    <t>DPH 21%</t>
  </si>
  <si>
    <t>m2</t>
  </si>
  <si>
    <t>kpl</t>
  </si>
  <si>
    <t>m3</t>
  </si>
  <si>
    <t>ks</t>
  </si>
  <si>
    <t>%</t>
  </si>
  <si>
    <t>VRN (zařízení staveniště -vybudování, provoz a likidace)</t>
  </si>
  <si>
    <t>m</t>
  </si>
  <si>
    <t>VSAKOVACÍ PLOCHA - JÁMA ZASYPÁNA ŘÍČNÍM ŠTĚRKEM (KAČÍRKEM) DO ÚROVNĚ TERÉNU
hl. 0,20-0,30m - PLOCHA  cca 6m2</t>
  </si>
  <si>
    <t>položky</t>
  </si>
  <si>
    <t>Projektant:</t>
  </si>
  <si>
    <r>
      <t>TRAIL SYSTEM s</t>
    </r>
    <r>
      <rPr>
        <sz val="9.5"/>
        <color indexed="63"/>
        <rFont val="Arial"/>
        <family val="2"/>
        <charset val="238"/>
      </rPr>
      <t>.</t>
    </r>
    <r>
      <rPr>
        <sz val="9.5"/>
        <color indexed="8"/>
        <rFont val="Arial"/>
        <family val="2"/>
        <charset val="238"/>
      </rPr>
      <t>r</t>
    </r>
    <r>
      <rPr>
        <sz val="9.5"/>
        <color indexed="63"/>
        <rFont val="Arial"/>
        <family val="2"/>
        <charset val="238"/>
      </rPr>
      <t>.</t>
    </r>
    <r>
      <rPr>
        <sz val="9.5"/>
        <color indexed="8"/>
        <rFont val="Arial"/>
        <family val="2"/>
        <charset val="238"/>
      </rPr>
      <t>o</t>
    </r>
    <r>
      <rPr>
        <sz val="9.5"/>
        <color indexed="63"/>
        <rFont val="Arial"/>
        <family val="2"/>
        <charset val="238"/>
      </rPr>
      <t>.</t>
    </r>
  </si>
  <si>
    <r>
      <t>Masarykovo nám</t>
    </r>
    <r>
      <rPr>
        <sz val="9.5"/>
        <color indexed="63"/>
        <rFont val="Arial"/>
        <family val="2"/>
        <charset val="238"/>
      </rPr>
      <t xml:space="preserve">. </t>
    </r>
    <r>
      <rPr>
        <sz val="9.5"/>
        <color indexed="8"/>
        <rFont val="Arial"/>
        <family val="2"/>
        <charset val="238"/>
      </rPr>
      <t>66</t>
    </r>
  </si>
  <si>
    <r>
      <t>768 61</t>
    </r>
    <r>
      <rPr>
        <sz val="9.5"/>
        <color indexed="63"/>
        <rFont val="Arial"/>
        <family val="2"/>
        <charset val="238"/>
      </rPr>
      <t xml:space="preserve">, </t>
    </r>
    <r>
      <rPr>
        <sz val="9.5"/>
        <color indexed="8"/>
        <rFont val="Arial"/>
        <family val="2"/>
        <charset val="238"/>
      </rPr>
      <t>Bystřice pod Hostýnem</t>
    </r>
  </si>
  <si>
    <t>IČO: 05323797</t>
  </si>
  <si>
    <r>
      <t xml:space="preserve">Investor </t>
    </r>
    <r>
      <rPr>
        <sz val="9.5"/>
        <color indexed="63"/>
        <rFont val="Arial"/>
        <family val="2"/>
        <charset val="238"/>
      </rPr>
      <t xml:space="preserve">: </t>
    </r>
  </si>
  <si>
    <t>DATUM</t>
  </si>
  <si>
    <t>STUPEŇ</t>
  </si>
  <si>
    <t>FORMÁT/ MĚŘÍTKO</t>
  </si>
  <si>
    <r>
      <t xml:space="preserve">VÝKRES </t>
    </r>
    <r>
      <rPr>
        <sz val="9.5"/>
        <color indexed="8"/>
        <rFont val="Times New Roman"/>
        <family val="1"/>
        <charset val="238"/>
      </rPr>
      <t>Č</t>
    </r>
    <r>
      <rPr>
        <sz val="9.5"/>
        <color indexed="63"/>
        <rFont val="Times New Roman"/>
        <family val="1"/>
        <charset val="238"/>
      </rPr>
      <t>.</t>
    </r>
  </si>
  <si>
    <t>PARÉ</t>
  </si>
  <si>
    <t>Pumptrack - výkaz výměr</t>
  </si>
  <si>
    <t>DPS</t>
  </si>
  <si>
    <t>Jednotková cena</t>
  </si>
  <si>
    <t>Cena (Kč)</t>
  </si>
  <si>
    <t>Položka</t>
  </si>
  <si>
    <t>Číslo</t>
  </si>
  <si>
    <t>DRENÁŽ</t>
  </si>
  <si>
    <t>ZATRAVNĚNÍ</t>
  </si>
  <si>
    <r>
      <rPr>
        <b/>
        <sz val="12"/>
        <rFont val="Calibri"/>
        <family val="2"/>
        <charset val="238"/>
      </rPr>
      <t>Mobilní dřevěné překážky</t>
    </r>
    <r>
      <rPr>
        <b/>
        <sz val="10"/>
        <rFont val="Calibri"/>
        <family val="2"/>
        <charset val="238"/>
      </rPr>
      <t xml:space="preserve"> - </t>
    </r>
    <r>
      <rPr>
        <sz val="10"/>
        <rFont val="Calibri"/>
        <family val="2"/>
        <charset val="238"/>
      </rPr>
      <t>výroba dle specifikace v PD včetně osazení, umístění na připravený terén</t>
    </r>
  </si>
  <si>
    <t>CELKEM</t>
  </si>
  <si>
    <t>CENA CELKEM</t>
  </si>
  <si>
    <t>CENA CELKEM S DPH</t>
  </si>
  <si>
    <t>REKAPITULACE STAVBY</t>
  </si>
  <si>
    <t>Zadavatel:</t>
  </si>
  <si>
    <t>IČ:</t>
  </si>
  <si>
    <t>DIČ:</t>
  </si>
  <si>
    <t>Zhotovitel:</t>
  </si>
  <si>
    <t>Poznámka:</t>
  </si>
  <si>
    <t>Datum:</t>
  </si>
  <si>
    <t>Kontaktní osoba:</t>
  </si>
  <si>
    <r>
      <t>Vypracoval</t>
    </r>
    <r>
      <rPr>
        <sz val="9.5"/>
        <color indexed="63"/>
        <rFont val="Arial"/>
        <family val="2"/>
        <charset val="238"/>
      </rPr>
      <t xml:space="preserve">: </t>
    </r>
  </si>
  <si>
    <r>
      <rPr>
        <b/>
        <sz val="10"/>
        <rFont val="Calibri"/>
        <family val="2"/>
        <charset val="238"/>
      </rPr>
      <t>Pumptrack</t>
    </r>
    <r>
      <rPr>
        <sz val="10"/>
        <rFont val="Calibri"/>
        <family val="2"/>
        <charset val="238"/>
      </rPr>
      <t xml:space="preserve"> - pokládka asfaltové vrstvy - asfaltu tl.5-8cm (ACO 11), včetně dodávky materiálu (Asf.) a hutnění, včetně spojovacího postřiku 0,50 kg/m2</t>
    </r>
  </si>
  <si>
    <r>
      <rPr>
        <b/>
        <sz val="10"/>
        <rFont val="Calibri"/>
        <family val="2"/>
        <charset val="238"/>
      </rPr>
      <t>In-line dráha</t>
    </r>
    <r>
      <rPr>
        <sz val="10"/>
        <rFont val="Calibri"/>
        <family val="2"/>
        <charset val="238"/>
      </rPr>
      <t xml:space="preserve"> - pokládka asfaltové vrstvy - asfaltu tl.5-10cm (ACO 11+ACL16), včetně dodávky materiálu (Asf.) a hutnění, včetně spojovacího postřiku 0,50 kg/m2</t>
    </r>
  </si>
  <si>
    <t>PUMPTRACK, IN-LINE DRÁHA A SKATE RAMPA</t>
  </si>
  <si>
    <t>Směrovací nástřiky</t>
  </si>
  <si>
    <t>Kamenná sekce</t>
  </si>
  <si>
    <t>Houpačka</t>
  </si>
  <si>
    <t>Inženýrská projektová činnost při realizaci (projektová dokumentace skutečného stavu, výrobní dokumentace)</t>
  </si>
  <si>
    <t xml:space="preserve">Geodetické práce </t>
  </si>
  <si>
    <t>Dodávka zeminy pro modelaci trati hlinitopísčitá zemina (nákup, naložení, doprava, složení, přesun hmot)</t>
  </si>
  <si>
    <t>Modelace základu trati dle PD</t>
  </si>
  <si>
    <t>Hutnění konstrukčních vrstev po tl. 0,20 m</t>
  </si>
  <si>
    <t>Dodávka štěrkové vrstvy, štěrkodrť frakce 0-32mm, tl. 200 mm</t>
  </si>
  <si>
    <t>Dodávka štěrkové vrstvy, štěrkodrť frakce 0-22mm, tl. 150 mm</t>
  </si>
  <si>
    <t xml:space="preserve">Finální modelace povrchu podkladu vrstvy štěrkodrti </t>
  </si>
  <si>
    <t xml:space="preserve">Hutnění povrchu vibrační deskou </t>
  </si>
  <si>
    <t>SO 105 - skate rampa</t>
  </si>
  <si>
    <t xml:space="preserve">Vsakovací koše - vsakovací systém - 2x vsakovací koš (0,6x0,6x1,2m), zakopáno do stávajícího svahu, zakryto zeminou a zatravněno
</t>
  </si>
  <si>
    <t>Drenážní potrubí DN150mm - položení, obsyp, zasypání zhutnění</t>
  </si>
  <si>
    <t>Drenážní potrubí DN100mm - položení, obsyp, zasypání zhutnění</t>
  </si>
  <si>
    <r>
      <t xml:space="preserve">Zatravnění -rovná plocha, založení trávníku včetně přípravy podkladu - </t>
    </r>
    <r>
      <rPr>
        <b/>
        <sz val="10"/>
        <rFont val="Calibri"/>
        <family val="2"/>
        <charset val="238"/>
      </rPr>
      <t>HYDROOSEV</t>
    </r>
  </si>
  <si>
    <r>
      <t xml:space="preserve">Zatravnění - šikmé části dráhy - </t>
    </r>
    <r>
      <rPr>
        <b/>
        <sz val="10"/>
        <rFont val="Calibri"/>
        <family val="2"/>
        <charset val="238"/>
      </rPr>
      <t>HYDROOSEV</t>
    </r>
  </si>
  <si>
    <t>Přístupové mlatové. cesty - celk včetně podkladu, skladba- stávající srovnaný terén, zhutněná štěrková vrstva 10cm f 0-32</t>
  </si>
  <si>
    <t>Dodávka ornice</t>
  </si>
  <si>
    <t>Uvedení dráhy do provozu</t>
  </si>
  <si>
    <t>Mobiliář - lavička</t>
  </si>
  <si>
    <t>Mobiliář - stojan na kola</t>
  </si>
  <si>
    <t>Mobiliář - odpadkový koš venkovní o min. objemu 65l se stříškou</t>
  </si>
  <si>
    <t>Typový díl 1 jednoduchý</t>
  </si>
  <si>
    <t>Typový díl 2 rozšířený</t>
  </si>
  <si>
    <t xml:space="preserve">Dodávka a osazení obrubníků podél in-line dráhy </t>
  </si>
  <si>
    <t>mb</t>
  </si>
  <si>
    <t>Město Nejdek</t>
  </si>
  <si>
    <r>
      <t xml:space="preserve">Místo realizace </t>
    </r>
    <r>
      <rPr>
        <sz val="9.5"/>
        <color indexed="63"/>
        <rFont val="Arial"/>
        <family val="2"/>
        <charset val="238"/>
      </rPr>
      <t xml:space="preserve">: </t>
    </r>
    <r>
      <rPr>
        <sz val="9.5"/>
        <color indexed="8"/>
        <rFont val="Arial"/>
        <family val="2"/>
        <charset val="238"/>
      </rPr>
      <t>Nejdek</t>
    </r>
  </si>
  <si>
    <t>Plocha pro sezení - mlat - celk včetně podkladu, skladba- stávající srovnaný terén, zhutněná štěrková vrstva 10cm f 0-32</t>
  </si>
  <si>
    <t>NEJDEK, VOLNOČASOVÝ AREÁL POZORKA-LIMNICE</t>
  </si>
  <si>
    <t>„Informační panel - dřevěná smrková nebo modřínová fošna (kulatina řezaná podélně) cca 70 x min. 150mm a 900mm; montáž + doprava Obsahem infopanelu bude stručné představení lokality a okolí. Na infopanelu bude dále uvedena mapa okolí s vyznačením místa areálu, pěších tras a cyklotras. Obsah bude doplněn povinnou publicitou.“</t>
  </si>
  <si>
    <t>Provozní řád - cedule včetně stojanu (ocelový nerezový rám jackl 20x30 s oboustraně potištěnou tabulkou vel. 600x1000mm, konstrukce zabetonována, deska Dibond 3mm oboustranný barevný potisk)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</si>
</sst>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name val="Arial CE"/>
    </font>
    <font>
      <sz val="10"/>
      <name val="Arial CE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9.5"/>
      <color indexed="8"/>
      <name val="Arial"/>
      <family val="2"/>
      <charset val="238"/>
    </font>
    <font>
      <sz val="9.5"/>
      <name val="Arial"/>
      <family val="2"/>
      <charset val="238"/>
    </font>
    <font>
      <sz val="9.5"/>
      <color indexed="63"/>
      <name val="Arial"/>
      <family val="2"/>
      <charset val="238"/>
    </font>
    <font>
      <sz val="3"/>
      <name val="Times New Roman"/>
      <family val="1"/>
      <charset val="238"/>
    </font>
    <font>
      <sz val="9"/>
      <name val="Times New Roman"/>
      <family val="1"/>
      <charset val="238"/>
    </font>
    <font>
      <sz val="10.5"/>
      <name val="Times New Roman"/>
      <family val="1"/>
      <charset val="238"/>
    </font>
    <font>
      <sz val="9.5"/>
      <color indexed="8"/>
      <name val="Times New Roman"/>
      <family val="1"/>
      <charset val="238"/>
    </font>
    <font>
      <sz val="9.5"/>
      <color indexed="63"/>
      <name val="Times New Roman"/>
      <family val="1"/>
      <charset val="238"/>
    </font>
    <font>
      <sz val="8"/>
      <name val="Arial CE"/>
      <family val="2"/>
    </font>
    <font>
      <b/>
      <sz val="14"/>
      <name val="Arial CE"/>
      <family val="2"/>
      <charset val="238"/>
    </font>
    <font>
      <strike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b/>
      <sz val="14"/>
      <color rgb="FFFF0000"/>
      <name val="Arial CE"/>
      <family val="2"/>
      <charset val="238"/>
    </font>
    <font>
      <sz val="10"/>
      <color rgb="FFFF0000"/>
      <name val="Arial CE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.5"/>
      <color rgb="FF030303"/>
      <name val="Arial"/>
      <family val="2"/>
      <charset val="238"/>
    </font>
    <font>
      <sz val="10"/>
      <color rgb="FF030303"/>
      <name val="Times New Roman"/>
      <family val="1"/>
      <charset val="238"/>
    </font>
    <font>
      <sz val="7.5"/>
      <color rgb="FF030303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.5"/>
      <color rgb="FF030303"/>
      <name val="Arial"/>
      <family val="2"/>
      <charset val="238"/>
    </font>
    <font>
      <b/>
      <sz val="9.5"/>
      <color rgb="FF424242"/>
      <name val="Arial"/>
      <family val="2"/>
      <charset val="238"/>
    </font>
    <font>
      <sz val="9.5"/>
      <color rgb="FF424242"/>
      <name val="Arial"/>
      <family val="2"/>
      <charset val="238"/>
    </font>
    <font>
      <b/>
      <sz val="20"/>
      <color rgb="FFFF0000"/>
      <name val="Calibri"/>
      <family val="2"/>
      <charset val="238"/>
      <scheme val="minor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15" fillId="0" borderId="0"/>
  </cellStyleXfs>
  <cellXfs count="169">
    <xf numFmtId="0" fontId="0" fillId="0" borderId="0" xfId="0"/>
    <xf numFmtId="0" fontId="19" fillId="0" borderId="0" xfId="0" applyFont="1"/>
    <xf numFmtId="4" fontId="20" fillId="0" borderId="0" xfId="0" applyNumberFormat="1" applyFont="1"/>
    <xf numFmtId="0" fontId="21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4" fontId="19" fillId="0" borderId="0" xfId="0" applyNumberFormat="1" applyFont="1"/>
    <xf numFmtId="4" fontId="21" fillId="0" borderId="0" xfId="0" applyNumberFormat="1" applyFont="1"/>
    <xf numFmtId="0" fontId="22" fillId="0" borderId="0" xfId="0" applyFont="1"/>
    <xf numFmtId="4" fontId="2" fillId="0" borderId="0" xfId="0" applyNumberFormat="1" applyFont="1"/>
    <xf numFmtId="0" fontId="23" fillId="0" borderId="1" xfId="0" applyFont="1" applyBorder="1" applyAlignment="1">
      <alignment horizontal="right"/>
    </xf>
    <xf numFmtId="4" fontId="23" fillId="0" borderId="1" xfId="0" applyNumberFormat="1" applyFont="1" applyBorder="1"/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right"/>
    </xf>
    <xf numFmtId="4" fontId="23" fillId="0" borderId="3" xfId="0" applyNumberFormat="1" applyFont="1" applyBorder="1"/>
    <xf numFmtId="4" fontId="24" fillId="0" borderId="4" xfId="0" applyNumberFormat="1" applyFont="1" applyBorder="1"/>
    <xf numFmtId="0" fontId="23" fillId="0" borderId="5" xfId="0" applyFont="1" applyBorder="1" applyAlignment="1">
      <alignment horizontal="right"/>
    </xf>
    <xf numFmtId="4" fontId="23" fillId="2" borderId="5" xfId="0" applyNumberFormat="1" applyFont="1" applyFill="1" applyBorder="1"/>
    <xf numFmtId="4" fontId="24" fillId="0" borderId="6" xfId="0" applyNumberFormat="1" applyFont="1" applyBorder="1"/>
    <xf numFmtId="4" fontId="23" fillId="0" borderId="5" xfId="0" applyNumberFormat="1" applyFont="1" applyBorder="1"/>
    <xf numFmtId="2" fontId="23" fillId="0" borderId="5" xfId="0" applyNumberFormat="1" applyFont="1" applyBorder="1"/>
    <xf numFmtId="0" fontId="23" fillId="0" borderId="7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right"/>
    </xf>
    <xf numFmtId="4" fontId="23" fillId="0" borderId="9" xfId="0" applyNumberFormat="1" applyFont="1" applyBorder="1"/>
    <xf numFmtId="0" fontId="23" fillId="0" borderId="10" xfId="0" applyFont="1" applyBorder="1" applyAlignment="1">
      <alignment horizontal="right"/>
    </xf>
    <xf numFmtId="4" fontId="23" fillId="0" borderId="10" xfId="0" applyNumberFormat="1" applyFont="1" applyBorder="1"/>
    <xf numFmtId="4" fontId="24" fillId="0" borderId="11" xfId="0" applyNumberFormat="1" applyFont="1" applyBorder="1"/>
    <xf numFmtId="2" fontId="23" fillId="0" borderId="1" xfId="0" applyNumberFormat="1" applyFont="1" applyBorder="1"/>
    <xf numFmtId="4" fontId="24" fillId="0" borderId="12" xfId="0" applyNumberFormat="1" applyFont="1" applyBorder="1"/>
    <xf numFmtId="0" fontId="25" fillId="0" borderId="7" xfId="0" applyFont="1" applyBorder="1"/>
    <xf numFmtId="0" fontId="26" fillId="0" borderId="5" xfId="0" applyFont="1" applyBorder="1" applyAlignment="1">
      <alignment horizontal="right"/>
    </xf>
    <xf numFmtId="0" fontId="26" fillId="0" borderId="10" xfId="0" applyFont="1" applyBorder="1" applyAlignment="1">
      <alignment horizontal="right"/>
    </xf>
    <xf numFmtId="0" fontId="23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right"/>
    </xf>
    <xf numFmtId="4" fontId="27" fillId="0" borderId="15" xfId="0" applyNumberFormat="1" applyFont="1" applyBorder="1"/>
    <xf numFmtId="2" fontId="23" fillId="0" borderId="15" xfId="0" applyNumberFormat="1" applyFont="1" applyBorder="1"/>
    <xf numFmtId="4" fontId="28" fillId="0" borderId="16" xfId="0" applyNumberFormat="1" applyFont="1" applyBorder="1"/>
    <xf numFmtId="4" fontId="23" fillId="0" borderId="15" xfId="0" applyNumberFormat="1" applyFont="1" applyBorder="1"/>
    <xf numFmtId="0" fontId="29" fillId="0" borderId="45" xfId="0" applyFont="1" applyBorder="1" applyAlignment="1">
      <alignment horizontal="left" vertical="center" wrapText="1" indent="1"/>
    </xf>
    <xf numFmtId="0" fontId="29" fillId="0" borderId="46" xfId="0" applyFont="1" applyBorder="1" applyAlignment="1">
      <alignment horizontal="left" vertical="center" wrapText="1" indent="1"/>
    </xf>
    <xf numFmtId="0" fontId="29" fillId="0" borderId="47" xfId="0" applyFont="1" applyBorder="1" applyAlignment="1">
      <alignment horizontal="left" vertical="center" wrapText="1" indent="1"/>
    </xf>
    <xf numFmtId="0" fontId="29" fillId="0" borderId="48" xfId="0" applyFont="1" applyBorder="1" applyAlignment="1">
      <alignment vertical="center" wrapText="1"/>
    </xf>
    <xf numFmtId="17" fontId="30" fillId="0" borderId="48" xfId="0" applyNumberFormat="1" applyFont="1" applyBorder="1" applyAlignment="1">
      <alignment vertical="center" wrapText="1"/>
    </xf>
    <xf numFmtId="0" fontId="31" fillId="0" borderId="48" xfId="0" applyFont="1" applyBorder="1" applyAlignment="1">
      <alignment vertical="center" wrapText="1"/>
    </xf>
    <xf numFmtId="4" fontId="28" fillId="0" borderId="0" xfId="0" applyNumberFormat="1" applyFont="1"/>
    <xf numFmtId="4" fontId="25" fillId="0" borderId="0" xfId="0" applyNumberFormat="1" applyFont="1"/>
    <xf numFmtId="4" fontId="32" fillId="0" borderId="0" xfId="0" applyNumberFormat="1" applyFont="1"/>
    <xf numFmtId="0" fontId="28" fillId="0" borderId="17" xfId="0" applyFont="1" applyBorder="1"/>
    <xf numFmtId="0" fontId="26" fillId="0" borderId="3" xfId="0" applyFont="1" applyBorder="1" applyAlignment="1">
      <alignment horizontal="right"/>
    </xf>
    <xf numFmtId="0" fontId="32" fillId="0" borderId="18" xfId="0" applyFont="1" applyBorder="1"/>
    <xf numFmtId="4" fontId="23" fillId="3" borderId="3" xfId="0" applyNumberFormat="1" applyFont="1" applyFill="1" applyBorder="1" applyAlignment="1">
      <alignment horizontal="right"/>
    </xf>
    <xf numFmtId="4" fontId="23" fillId="3" borderId="5" xfId="0" applyNumberFormat="1" applyFont="1" applyFill="1" applyBorder="1" applyAlignment="1">
      <alignment horizontal="right"/>
    </xf>
    <xf numFmtId="2" fontId="23" fillId="3" borderId="5" xfId="0" applyNumberFormat="1" applyFont="1" applyFill="1" applyBorder="1"/>
    <xf numFmtId="4" fontId="24" fillId="2" borderId="6" xfId="0" applyNumberFormat="1" applyFont="1" applyFill="1" applyBorder="1"/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4" fontId="26" fillId="0" borderId="21" xfId="0" applyNumberFormat="1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6" fillId="0" borderId="25" xfId="0" applyFont="1" applyBorder="1" applyAlignment="1">
      <alignment horizontal="right"/>
    </xf>
    <xf numFmtId="4" fontId="27" fillId="0" borderId="25" xfId="0" applyNumberFormat="1" applyFont="1" applyBorder="1"/>
    <xf numFmtId="0" fontId="23" fillId="0" borderId="25" xfId="0" applyFont="1" applyBorder="1"/>
    <xf numFmtId="4" fontId="32" fillId="0" borderId="26" xfId="0" applyNumberFormat="1" applyFont="1" applyBorder="1"/>
    <xf numFmtId="4" fontId="33" fillId="0" borderId="15" xfId="0" applyNumberFormat="1" applyFont="1" applyBorder="1"/>
    <xf numFmtId="4" fontId="34" fillId="0" borderId="15" xfId="0" applyNumberFormat="1" applyFont="1" applyBorder="1"/>
    <xf numFmtId="4" fontId="25" fillId="0" borderId="16" xfId="0" applyNumberFormat="1" applyFont="1" applyBorder="1"/>
    <xf numFmtId="0" fontId="15" fillId="0" borderId="0" xfId="2"/>
    <xf numFmtId="0" fontId="15" fillId="0" borderId="0" xfId="2" applyAlignment="1">
      <alignment vertical="center"/>
    </xf>
    <xf numFmtId="0" fontId="35" fillId="0" borderId="0" xfId="2" applyFont="1" applyAlignment="1">
      <alignment vertical="center"/>
    </xf>
    <xf numFmtId="0" fontId="16" fillId="0" borderId="0" xfId="2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15" fillId="0" borderId="49" xfId="2" applyBorder="1"/>
    <xf numFmtId="0" fontId="15" fillId="0" borderId="50" xfId="2" applyBorder="1" applyAlignment="1">
      <alignment vertical="center"/>
    </xf>
    <xf numFmtId="0" fontId="35" fillId="0" borderId="0" xfId="2" applyFont="1" applyAlignment="1">
      <alignment horizontal="right" vertical="center"/>
    </xf>
    <xf numFmtId="0" fontId="3" fillId="0" borderId="0" xfId="0" applyFont="1"/>
    <xf numFmtId="0" fontId="1" fillId="0" borderId="0" xfId="2" applyFont="1" applyAlignment="1">
      <alignment horizontal="left" vertical="center"/>
    </xf>
    <xf numFmtId="0" fontId="1" fillId="0" borderId="0" xfId="0" applyFont="1"/>
    <xf numFmtId="0" fontId="2" fillId="0" borderId="0" xfId="0" applyFont="1"/>
    <xf numFmtId="0" fontId="23" fillId="0" borderId="17" xfId="0" applyFont="1" applyBorder="1" applyAlignment="1">
      <alignment vertical="center"/>
    </xf>
    <xf numFmtId="0" fontId="23" fillId="0" borderId="7" xfId="0" applyFont="1" applyBorder="1" applyAlignment="1">
      <alignment vertical="center" wrapText="1"/>
    </xf>
    <xf numFmtId="0" fontId="23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23" fillId="0" borderId="27" xfId="0" applyFont="1" applyBorder="1" applyAlignment="1">
      <alignment vertical="center"/>
    </xf>
    <xf numFmtId="0" fontId="23" fillId="0" borderId="27" xfId="0" applyFont="1" applyBorder="1" applyAlignment="1">
      <alignment vertical="center" wrapText="1"/>
    </xf>
    <xf numFmtId="0" fontId="23" fillId="0" borderId="18" xfId="0" applyFont="1" applyBorder="1" applyAlignment="1">
      <alignment vertical="center" wrapText="1"/>
    </xf>
    <xf numFmtId="0" fontId="28" fillId="0" borderId="28" xfId="0" applyFont="1" applyBorder="1" applyAlignment="1">
      <alignment vertical="center"/>
    </xf>
    <xf numFmtId="0" fontId="23" fillId="0" borderId="29" xfId="0" applyFont="1" applyBorder="1" applyAlignment="1">
      <alignment vertical="center"/>
    </xf>
    <xf numFmtId="0" fontId="17" fillId="0" borderId="0" xfId="0" applyFont="1" applyAlignment="1">
      <alignment horizontal="center"/>
    </xf>
    <xf numFmtId="0" fontId="23" fillId="2" borderId="17" xfId="0" applyFont="1" applyFill="1" applyBorder="1" applyAlignment="1">
      <alignment vertical="center" wrapText="1"/>
    </xf>
    <xf numFmtId="4" fontId="23" fillId="2" borderId="3" xfId="0" applyNumberFormat="1" applyFont="1" applyFill="1" applyBorder="1"/>
    <xf numFmtId="4" fontId="24" fillId="2" borderId="4" xfId="0" applyNumberFormat="1" applyFont="1" applyFill="1" applyBorder="1"/>
    <xf numFmtId="0" fontId="23" fillId="2" borderId="7" xfId="0" applyFont="1" applyFill="1" applyBorder="1" applyAlignment="1">
      <alignment vertical="center" wrapText="1"/>
    </xf>
    <xf numFmtId="0" fontId="23" fillId="2" borderId="18" xfId="0" applyFont="1" applyFill="1" applyBorder="1" applyAlignment="1">
      <alignment vertical="center" wrapText="1"/>
    </xf>
    <xf numFmtId="4" fontId="23" fillId="2" borderId="10" xfId="0" applyNumberFormat="1" applyFont="1" applyFill="1" applyBorder="1"/>
    <xf numFmtId="4" fontId="23" fillId="3" borderId="10" xfId="0" applyNumberFormat="1" applyFont="1" applyFill="1" applyBorder="1" applyAlignment="1">
      <alignment horizontal="right"/>
    </xf>
    <xf numFmtId="4" fontId="24" fillId="2" borderId="11" xfId="0" applyNumberFormat="1" applyFont="1" applyFill="1" applyBorder="1"/>
    <xf numFmtId="4" fontId="23" fillId="3" borderId="9" xfId="0" applyNumberFormat="1" applyFont="1" applyFill="1" applyBorder="1"/>
    <xf numFmtId="4" fontId="23" fillId="3" borderId="10" xfId="0" applyNumberFormat="1" applyFont="1" applyFill="1" applyBorder="1"/>
    <xf numFmtId="0" fontId="23" fillId="0" borderId="30" xfId="0" applyFont="1" applyBorder="1" applyAlignment="1">
      <alignment horizontal="right"/>
    </xf>
    <xf numFmtId="4" fontId="23" fillId="0" borderId="30" xfId="0" applyNumberFormat="1" applyFont="1" applyBorder="1"/>
    <xf numFmtId="2" fontId="23" fillId="0" borderId="30" xfId="0" applyNumberFormat="1" applyFont="1" applyBorder="1"/>
    <xf numFmtId="4" fontId="24" fillId="0" borderId="30" xfId="0" applyNumberFormat="1" applyFont="1" applyBorder="1"/>
    <xf numFmtId="0" fontId="23" fillId="0" borderId="31" xfId="0" applyFont="1" applyBorder="1" applyAlignment="1">
      <alignment vertical="center" wrapText="1"/>
    </xf>
    <xf numFmtId="0" fontId="28" fillId="0" borderId="32" xfId="0" applyFont="1" applyBorder="1" applyAlignment="1">
      <alignment vertical="center"/>
    </xf>
    <xf numFmtId="0" fontId="25" fillId="0" borderId="32" xfId="0" applyFont="1" applyBorder="1" applyAlignment="1">
      <alignment vertical="center"/>
    </xf>
    <xf numFmtId="0" fontId="32" fillId="0" borderId="33" xfId="0" applyFont="1" applyBorder="1" applyAlignment="1">
      <alignment vertical="center"/>
    </xf>
    <xf numFmtId="0" fontId="23" fillId="0" borderId="34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3" fillId="0" borderId="17" xfId="0" applyFont="1" applyBorder="1" applyAlignment="1">
      <alignment vertical="center" wrapText="1"/>
    </xf>
    <xf numFmtId="4" fontId="23" fillId="3" borderId="3" xfId="0" applyNumberFormat="1" applyFont="1" applyFill="1" applyBorder="1"/>
    <xf numFmtId="2" fontId="23" fillId="3" borderId="3" xfId="0" applyNumberFormat="1" applyFont="1" applyFill="1" applyBorder="1"/>
    <xf numFmtId="4" fontId="24" fillId="0" borderId="35" xfId="0" applyNumberFormat="1" applyFont="1" applyBorder="1"/>
    <xf numFmtId="0" fontId="41" fillId="0" borderId="34" xfId="0" applyFont="1" applyBorder="1" applyAlignment="1">
      <alignment horizontal="center"/>
    </xf>
    <xf numFmtId="0" fontId="41" fillId="0" borderId="2" xfId="0" applyFont="1" applyBorder="1" applyAlignment="1">
      <alignment horizontal="center"/>
    </xf>
    <xf numFmtId="0" fontId="41" fillId="0" borderId="13" xfId="0" applyFont="1" applyBorder="1" applyAlignment="1">
      <alignment horizontal="center"/>
    </xf>
    <xf numFmtId="4" fontId="24" fillId="0" borderId="59" xfId="0" applyNumberFormat="1" applyFont="1" applyBorder="1"/>
    <xf numFmtId="0" fontId="23" fillId="0" borderId="60" xfId="0" applyFont="1" applyBorder="1" applyAlignment="1">
      <alignment vertical="center" wrapText="1"/>
    </xf>
    <xf numFmtId="0" fontId="23" fillId="0" borderId="61" xfId="0" applyFont="1" applyBorder="1" applyAlignment="1">
      <alignment horizontal="center"/>
    </xf>
    <xf numFmtId="4" fontId="36" fillId="0" borderId="3" xfId="0" applyNumberFormat="1" applyFont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5" xfId="0" applyNumberFormat="1" applyFont="1" applyBorder="1" applyAlignment="1">
      <alignment horizontal="right"/>
    </xf>
    <xf numFmtId="4" fontId="36" fillId="0" borderId="6" xfId="0" applyNumberFormat="1" applyFont="1" applyBorder="1" applyAlignment="1">
      <alignment horizontal="right"/>
    </xf>
    <xf numFmtId="4" fontId="36" fillId="0" borderId="10" xfId="0" applyNumberFormat="1" applyFont="1" applyBorder="1" applyAlignment="1">
      <alignment horizontal="right"/>
    </xf>
    <xf numFmtId="4" fontId="36" fillId="0" borderId="11" xfId="0" applyNumberFormat="1" applyFont="1" applyBorder="1" applyAlignment="1">
      <alignment horizontal="right"/>
    </xf>
    <xf numFmtId="0" fontId="29" fillId="0" borderId="51" xfId="0" applyFont="1" applyBorder="1" applyAlignment="1">
      <alignment horizontal="left" vertical="center" wrapText="1" indent="1"/>
    </xf>
    <xf numFmtId="0" fontId="29" fillId="0" borderId="48" xfId="0" applyFont="1" applyBorder="1" applyAlignment="1">
      <alignment horizontal="left" vertical="center" wrapText="1" indent="1"/>
    </xf>
    <xf numFmtId="0" fontId="11" fillId="0" borderId="52" xfId="0" applyFont="1" applyBorder="1" applyAlignment="1">
      <alignment vertical="center" wrapText="1"/>
    </xf>
    <xf numFmtId="0" fontId="11" fillId="0" borderId="53" xfId="0" applyFont="1" applyBorder="1" applyAlignment="1">
      <alignment vertical="center" wrapText="1"/>
    </xf>
    <xf numFmtId="0" fontId="29" fillId="0" borderId="52" xfId="0" applyFont="1" applyBorder="1" applyAlignment="1">
      <alignment horizontal="left" vertical="center" wrapText="1" indent="1"/>
    </xf>
    <xf numFmtId="0" fontId="29" fillId="0" borderId="53" xfId="0" applyFont="1" applyBorder="1" applyAlignment="1">
      <alignment horizontal="left" vertical="center" wrapText="1" indent="1"/>
    </xf>
    <xf numFmtId="0" fontId="12" fillId="0" borderId="54" xfId="0" applyFont="1" applyBorder="1" applyAlignment="1">
      <alignment vertical="center" wrapText="1"/>
    </xf>
    <xf numFmtId="0" fontId="12" fillId="0" borderId="55" xfId="0" applyFont="1" applyBorder="1" applyAlignment="1">
      <alignment vertical="center" wrapText="1"/>
    </xf>
    <xf numFmtId="0" fontId="31" fillId="0" borderId="51" xfId="0" applyFont="1" applyBorder="1" applyAlignment="1">
      <alignment horizontal="left" vertical="center" wrapText="1" indent="1"/>
    </xf>
    <xf numFmtId="0" fontId="31" fillId="0" borderId="48" xfId="0" applyFont="1" applyBorder="1" applyAlignment="1">
      <alignment horizontal="left" vertical="center" wrapText="1" indent="1"/>
    </xf>
    <xf numFmtId="0" fontId="29" fillId="0" borderId="45" xfId="0" applyFont="1" applyBorder="1" applyAlignment="1">
      <alignment vertical="top" wrapText="1"/>
    </xf>
    <xf numFmtId="0" fontId="29" fillId="0" borderId="46" xfId="0" applyFont="1" applyBorder="1" applyAlignment="1">
      <alignment vertical="top" wrapText="1"/>
    </xf>
    <xf numFmtId="0" fontId="29" fillId="0" borderId="47" xfId="0" applyFont="1" applyBorder="1" applyAlignment="1">
      <alignment vertical="top" wrapText="1"/>
    </xf>
    <xf numFmtId="0" fontId="37" fillId="0" borderId="52" xfId="0" applyFont="1" applyBorder="1" applyAlignment="1">
      <alignment horizontal="left" vertical="center" wrapText="1" indent="7"/>
    </xf>
    <xf numFmtId="0" fontId="37" fillId="0" borderId="53" xfId="0" applyFont="1" applyBorder="1" applyAlignment="1">
      <alignment horizontal="left" vertical="center" wrapText="1" indent="7"/>
    </xf>
    <xf numFmtId="0" fontId="10" fillId="0" borderId="45" xfId="0" applyFont="1" applyBorder="1" applyAlignment="1">
      <alignment vertical="center" wrapText="1"/>
    </xf>
    <xf numFmtId="0" fontId="10" fillId="0" borderId="46" xfId="0" applyFont="1" applyBorder="1" applyAlignment="1">
      <alignment vertical="center" wrapText="1"/>
    </xf>
    <xf numFmtId="0" fontId="10" fillId="0" borderId="56" xfId="0" applyFont="1" applyBorder="1" applyAlignment="1">
      <alignment vertical="center" wrapText="1"/>
    </xf>
    <xf numFmtId="0" fontId="29" fillId="0" borderId="54" xfId="0" applyFont="1" applyBorder="1" applyAlignment="1">
      <alignment vertical="center" wrapText="1"/>
    </xf>
    <xf numFmtId="0" fontId="29" fillId="0" borderId="55" xfId="0" applyFont="1" applyBorder="1" applyAlignment="1">
      <alignment vertical="center" wrapText="1"/>
    </xf>
    <xf numFmtId="0" fontId="38" fillId="0" borderId="57" xfId="0" applyFont="1" applyBorder="1" applyAlignment="1">
      <alignment vertical="center" wrapText="1"/>
    </xf>
    <xf numFmtId="0" fontId="38" fillId="0" borderId="58" xfId="0" applyFont="1" applyBorder="1" applyAlignment="1">
      <alignment vertical="center" wrapText="1"/>
    </xf>
    <xf numFmtId="0" fontId="39" fillId="0" borderId="57" xfId="0" applyFont="1" applyBorder="1" applyAlignment="1">
      <alignment vertical="center" wrapText="1"/>
    </xf>
    <xf numFmtId="0" fontId="39" fillId="0" borderId="58" xfId="0" applyFont="1" applyBorder="1" applyAlignment="1">
      <alignment vertical="center" wrapText="1"/>
    </xf>
    <xf numFmtId="0" fontId="8" fillId="0" borderId="51" xfId="0" applyFont="1" applyBorder="1" applyAlignment="1">
      <alignment vertical="center" wrapText="1"/>
    </xf>
    <xf numFmtId="0" fontId="8" fillId="0" borderId="48" xfId="0" applyFont="1" applyBorder="1" applyAlignment="1">
      <alignment vertical="center" wrapText="1"/>
    </xf>
    <xf numFmtId="0" fontId="40" fillId="0" borderId="36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44" xfId="0" applyFont="1" applyFill="1" applyBorder="1" applyAlignment="1">
      <alignment horizontal="center" vertical="center" wrapText="1"/>
    </xf>
  </cellXfs>
  <cellStyles count="3">
    <cellStyle name="Hypertextový odkaz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1943100</xdr:colOff>
      <xdr:row>0</xdr:row>
      <xdr:rowOff>28575</xdr:rowOff>
    </xdr:from>
    <xdr:to>
      <xdr:col>0</xdr:col>
      <xdr:colOff>2781300</xdr:colOff>
      <xdr:row>3</xdr:row>
      <xdr:rowOff>19050</xdr:rowOff>
    </xdr:to>
    <xdr:pic>
      <xdr:nvPicPr>
        <xdr:cNvPr id="2067" name="image1.jpeg">
          <a:extLst>
            <a:ext uri="{FF2B5EF4-FFF2-40B4-BE49-F238E27FC236}">
              <a16:creationId xmlns:a16="http://schemas.microsoft.com/office/drawing/2014/main" id="{963C3D29-199D-E394-FAFA-7692D75EE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28575"/>
          <a:ext cx="8382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0</xdr:row>
      <xdr:rowOff>38100</xdr:rowOff>
    </xdr:from>
    <xdr:to>
      <xdr:col>5</xdr:col>
      <xdr:colOff>1333500</xdr:colOff>
      <xdr:row>0</xdr:row>
      <xdr:rowOff>600075</xdr:rowOff>
    </xdr:to>
    <xdr:pic>
      <xdr:nvPicPr>
        <xdr:cNvPr id="1038" name="image1.jpeg">
          <a:extLst>
            <a:ext uri="{FF2B5EF4-FFF2-40B4-BE49-F238E27FC236}">
              <a16:creationId xmlns:a16="http://schemas.microsoft.com/office/drawing/2014/main" id="{15C2CBEB-9F7B-F8F2-EADB-5A3681E23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38100"/>
          <a:ext cx="8382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workbookViewId="0">
      <selection activeCell="A16" sqref="A16"/>
    </sheetView>
  </sheetViews>
  <sheetFormatPr defaultColWidth="8.7109375" defaultRowHeight="12.75" x14ac:dyDescent="0.2"/>
  <cols>
    <col min="1" max="1" width="42.85546875" customWidth="1"/>
    <col min="2" max="2" width="37.7109375" customWidth="1"/>
    <col min="4" max="4" width="29.28515625" customWidth="1"/>
  </cols>
  <sheetData>
    <row r="1" spans="1:4" ht="15" customHeight="1" x14ac:dyDescent="0.2">
      <c r="A1" s="39" t="s">
        <v>16</v>
      </c>
      <c r="B1" s="145"/>
      <c r="C1" s="148" t="s">
        <v>21</v>
      </c>
      <c r="D1" s="149"/>
    </row>
    <row r="2" spans="1:4" ht="15" customHeight="1" x14ac:dyDescent="0.2">
      <c r="A2" s="40" t="s">
        <v>17</v>
      </c>
      <c r="B2" s="146"/>
      <c r="C2" s="150" t="s">
        <v>79</v>
      </c>
      <c r="D2" s="151"/>
    </row>
    <row r="3" spans="1:4" ht="15" customHeight="1" x14ac:dyDescent="0.2">
      <c r="A3" s="40" t="s">
        <v>18</v>
      </c>
      <c r="B3" s="146"/>
      <c r="C3" s="152"/>
      <c r="D3" s="153"/>
    </row>
    <row r="4" spans="1:4" ht="15" customHeight="1" x14ac:dyDescent="0.2">
      <c r="A4" s="40" t="s">
        <v>19</v>
      </c>
      <c r="B4" s="146"/>
      <c r="C4" s="152"/>
      <c r="D4" s="153"/>
    </row>
    <row r="5" spans="1:4" ht="15" customHeight="1" thickBot="1" x14ac:dyDescent="0.25">
      <c r="A5" s="41" t="s">
        <v>20</v>
      </c>
      <c r="B5" s="147"/>
      <c r="C5" s="154"/>
      <c r="D5" s="155"/>
    </row>
    <row r="6" spans="1:4" ht="25.5" customHeight="1" thickBot="1" x14ac:dyDescent="0.25">
      <c r="A6" s="130" t="s">
        <v>47</v>
      </c>
      <c r="B6" s="131"/>
      <c r="C6" s="42" t="s">
        <v>22</v>
      </c>
      <c r="D6" s="43">
        <v>45323</v>
      </c>
    </row>
    <row r="7" spans="1:4" ht="13.5" thickBot="1" x14ac:dyDescent="0.25">
      <c r="A7" s="132"/>
      <c r="B7" s="133"/>
      <c r="C7" s="42" t="s">
        <v>23</v>
      </c>
      <c r="D7" s="42" t="s">
        <v>28</v>
      </c>
    </row>
    <row r="8" spans="1:4" ht="38.25" customHeight="1" thickBot="1" x14ac:dyDescent="0.25">
      <c r="A8" s="134" t="s">
        <v>80</v>
      </c>
      <c r="B8" s="135"/>
      <c r="C8" s="44" t="s">
        <v>24</v>
      </c>
      <c r="D8" s="44" t="s">
        <v>5</v>
      </c>
    </row>
    <row r="9" spans="1:4" ht="13.5" customHeight="1" x14ac:dyDescent="0.2">
      <c r="A9" s="136"/>
      <c r="B9" s="137"/>
      <c r="C9" s="140" t="s">
        <v>25</v>
      </c>
      <c r="D9" s="140" t="s">
        <v>26</v>
      </c>
    </row>
    <row r="10" spans="1:4" ht="13.5" customHeight="1" thickBot="1" x14ac:dyDescent="0.25">
      <c r="A10" s="138"/>
      <c r="B10" s="139"/>
      <c r="C10" s="141"/>
      <c r="D10" s="141"/>
    </row>
    <row r="11" spans="1:4" ht="28.5" customHeight="1" thickBot="1" x14ac:dyDescent="0.25">
      <c r="A11" s="143" t="s">
        <v>27</v>
      </c>
      <c r="B11" s="144"/>
      <c r="C11" s="142"/>
      <c r="D11" s="142"/>
    </row>
    <row r="13" spans="1:4" ht="18" x14ac:dyDescent="0.2">
      <c r="A13" s="75" t="s">
        <v>39</v>
      </c>
    </row>
    <row r="15" spans="1:4" x14ac:dyDescent="0.2">
      <c r="A15" s="76" t="s">
        <v>40</v>
      </c>
      <c r="B15" s="81" t="s">
        <v>41</v>
      </c>
      <c r="D15" t="s">
        <v>46</v>
      </c>
    </row>
    <row r="16" spans="1:4" x14ac:dyDescent="0.2">
      <c r="A16" s="83" t="s">
        <v>79</v>
      </c>
      <c r="B16" s="81" t="s">
        <v>42</v>
      </c>
    </row>
    <row r="17" spans="1:6" x14ac:dyDescent="0.2">
      <c r="A17" s="80"/>
      <c r="B17" s="82"/>
    </row>
    <row r="18" spans="1:6" x14ac:dyDescent="0.2">
      <c r="A18" s="80"/>
      <c r="B18" s="82"/>
    </row>
    <row r="19" spans="1:6" x14ac:dyDescent="0.2">
      <c r="A19" s="80"/>
      <c r="B19" s="82"/>
    </row>
    <row r="20" spans="1:6" x14ac:dyDescent="0.2">
      <c r="A20" s="76" t="s">
        <v>43</v>
      </c>
      <c r="B20" s="81" t="s">
        <v>41</v>
      </c>
      <c r="D20" t="s">
        <v>46</v>
      </c>
    </row>
    <row r="21" spans="1:6" x14ac:dyDescent="0.2">
      <c r="A21" s="80"/>
      <c r="B21" s="81" t="s">
        <v>42</v>
      </c>
    </row>
    <row r="22" spans="1:6" x14ac:dyDescent="0.2">
      <c r="A22" s="80"/>
      <c r="D22" t="s">
        <v>45</v>
      </c>
    </row>
    <row r="23" spans="1:6" x14ac:dyDescent="0.2">
      <c r="A23" s="80"/>
    </row>
    <row r="24" spans="1:6" x14ac:dyDescent="0.2">
      <c r="A24" s="76" t="s">
        <v>44</v>
      </c>
    </row>
    <row r="25" spans="1:6" x14ac:dyDescent="0.2">
      <c r="F25" s="72"/>
    </row>
    <row r="26" spans="1:6" ht="13.5" thickBot="1" x14ac:dyDescent="0.25">
      <c r="F26" s="72"/>
    </row>
    <row r="27" spans="1:6" ht="18.75" x14ac:dyDescent="0.3">
      <c r="A27" s="48" t="s">
        <v>0</v>
      </c>
      <c r="B27" s="49" t="s">
        <v>4</v>
      </c>
      <c r="C27" s="124">
        <f>'VÝKAZ VÝMĚR'!F43</f>
        <v>0</v>
      </c>
      <c r="D27" s="125"/>
      <c r="E27" s="45"/>
    </row>
    <row r="28" spans="1:6" ht="18.75" x14ac:dyDescent="0.3">
      <c r="A28" s="30" t="s">
        <v>6</v>
      </c>
      <c r="B28" s="31" t="s">
        <v>4</v>
      </c>
      <c r="C28" s="126">
        <f>C27*0.21</f>
        <v>0</v>
      </c>
      <c r="D28" s="127"/>
      <c r="E28" s="46"/>
    </row>
    <row r="29" spans="1:6" ht="21.75" thickBot="1" x14ac:dyDescent="0.4">
      <c r="A29" s="50" t="s">
        <v>3</v>
      </c>
      <c r="B29" s="32" t="s">
        <v>4</v>
      </c>
      <c r="C29" s="128">
        <f>SUM(C27:D28)</f>
        <v>0</v>
      </c>
      <c r="D29" s="129"/>
      <c r="E29" s="47"/>
    </row>
    <row r="30" spans="1:6" x14ac:dyDescent="0.2">
      <c r="F30" s="72"/>
    </row>
    <row r="31" spans="1:6" x14ac:dyDescent="0.2">
      <c r="F31" s="72"/>
    </row>
    <row r="32" spans="1:6" x14ac:dyDescent="0.2">
      <c r="F32" s="72"/>
    </row>
    <row r="33" spans="6:6" x14ac:dyDescent="0.2">
      <c r="F33" s="72"/>
    </row>
    <row r="34" spans="6:6" x14ac:dyDescent="0.2">
      <c r="F34" s="72"/>
    </row>
    <row r="35" spans="6:6" x14ac:dyDescent="0.2">
      <c r="F35" s="72"/>
    </row>
    <row r="36" spans="6:6" x14ac:dyDescent="0.2">
      <c r="F36" s="72"/>
    </row>
    <row r="37" spans="6:6" x14ac:dyDescent="0.2">
      <c r="F37" s="72"/>
    </row>
    <row r="38" spans="6:6" x14ac:dyDescent="0.2">
      <c r="F38" s="72"/>
    </row>
    <row r="39" spans="6:6" x14ac:dyDescent="0.2">
      <c r="F39" s="72"/>
    </row>
    <row r="40" spans="6:6" x14ac:dyDescent="0.2">
      <c r="F40" s="72"/>
    </row>
    <row r="41" spans="6:6" x14ac:dyDescent="0.2">
      <c r="F41" s="72"/>
    </row>
    <row r="42" spans="6:6" x14ac:dyDescent="0.2">
      <c r="F42" s="72"/>
    </row>
    <row r="43" spans="6:6" x14ac:dyDescent="0.2">
      <c r="F43" s="72"/>
    </row>
    <row r="44" spans="6:6" x14ac:dyDescent="0.2">
      <c r="F44" s="72"/>
    </row>
    <row r="45" spans="6:6" x14ac:dyDescent="0.2">
      <c r="F45" s="72"/>
    </row>
    <row r="46" spans="6:6" x14ac:dyDescent="0.2">
      <c r="F46" s="77"/>
    </row>
    <row r="47" spans="6:6" x14ac:dyDescent="0.2">
      <c r="F47" s="78"/>
    </row>
    <row r="48" spans="6:6" x14ac:dyDescent="0.2">
      <c r="F48" s="73"/>
    </row>
    <row r="49" spans="6:6" x14ac:dyDescent="0.2">
      <c r="F49" s="79"/>
    </row>
    <row r="50" spans="6:6" x14ac:dyDescent="0.2">
      <c r="F50" s="74"/>
    </row>
    <row r="51" spans="6:6" x14ac:dyDescent="0.2">
      <c r="F51" s="74"/>
    </row>
  </sheetData>
  <mergeCells count="17">
    <mergeCell ref="B1:B5"/>
    <mergeCell ref="C1:D1"/>
    <mergeCell ref="C2:D2"/>
    <mergeCell ref="C3:D3"/>
    <mergeCell ref="C4:D4"/>
    <mergeCell ref="C5:D5"/>
    <mergeCell ref="C27:D27"/>
    <mergeCell ref="C28:D28"/>
    <mergeCell ref="C29:D29"/>
    <mergeCell ref="A6:B6"/>
    <mergeCell ref="A7:B7"/>
    <mergeCell ref="A8:B8"/>
    <mergeCell ref="A9:B9"/>
    <mergeCell ref="A10:B10"/>
    <mergeCell ref="C9:C11"/>
    <mergeCell ref="D9:D11"/>
    <mergeCell ref="A11:B11"/>
  </mergeCells>
  <phoneticPr fontId="0" type="noConversion"/>
  <printOptions horizontalCentered="1"/>
  <pageMargins left="1.3385826771653544" right="0.78740157480314965" top="0.98425196850393704" bottom="0.98425196850393704" header="0.51181102362204722" footer="0.51181102362204722"/>
  <pageSetup paperSize="9" scale="6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1"/>
  <sheetViews>
    <sheetView tabSelected="1" topLeftCell="A33" zoomScale="130" zoomScaleNormal="130" workbookViewId="0">
      <selection activeCell="B50" sqref="B50"/>
    </sheetView>
  </sheetViews>
  <sheetFormatPr defaultColWidth="8.7109375" defaultRowHeight="12.75" x14ac:dyDescent="0.2"/>
  <cols>
    <col min="1" max="1" width="8.7109375" style="1"/>
    <col min="2" max="2" width="49.5703125" style="4" customWidth="1"/>
    <col min="3" max="3" width="9.28515625" style="5" customWidth="1"/>
    <col min="4" max="4" width="19.85546875" style="6" customWidth="1"/>
    <col min="5" max="5" width="16.140625" style="1" customWidth="1"/>
    <col min="6" max="6" width="23.140625" style="4" customWidth="1"/>
    <col min="7" max="8" width="10.140625" style="1" bestFit="1" customWidth="1"/>
    <col min="9" max="9" width="10.5703125" style="1" bestFit="1" customWidth="1"/>
    <col min="10" max="16384" width="8.7109375" style="1"/>
  </cols>
  <sheetData>
    <row r="1" spans="1:6" ht="54" customHeight="1" thickBot="1" x14ac:dyDescent="0.25">
      <c r="A1" s="156" t="s">
        <v>82</v>
      </c>
      <c r="B1" s="156"/>
      <c r="C1" s="156"/>
      <c r="D1" s="156"/>
      <c r="E1" s="156"/>
      <c r="F1" s="156"/>
    </row>
    <row r="2" spans="1:6" ht="15" x14ac:dyDescent="0.25">
      <c r="A2" s="55" t="s">
        <v>32</v>
      </c>
      <c r="B2" s="56" t="s">
        <v>31</v>
      </c>
      <c r="C2" s="57" t="s">
        <v>1</v>
      </c>
      <c r="D2" s="58" t="s">
        <v>2</v>
      </c>
      <c r="E2" s="57" t="s">
        <v>29</v>
      </c>
      <c r="F2" s="59" t="s">
        <v>30</v>
      </c>
    </row>
    <row r="3" spans="1:6" ht="15.75" thickBot="1" x14ac:dyDescent="0.3">
      <c r="A3" s="60" t="s">
        <v>15</v>
      </c>
      <c r="B3" s="61"/>
      <c r="C3" s="62"/>
      <c r="D3" s="63" t="s">
        <v>2</v>
      </c>
      <c r="E3" s="62"/>
      <c r="F3" s="64"/>
    </row>
    <row r="4" spans="1:6" ht="14.1" customHeight="1" thickBot="1" x14ac:dyDescent="0.25">
      <c r="A4" s="33">
        <v>1</v>
      </c>
      <c r="B4" s="84" t="s">
        <v>55</v>
      </c>
      <c r="C4" s="13" t="s">
        <v>8</v>
      </c>
      <c r="D4" s="14">
        <v>1</v>
      </c>
      <c r="E4" s="51">
        <v>0</v>
      </c>
      <c r="F4" s="15">
        <f>E4*D4</f>
        <v>0</v>
      </c>
    </row>
    <row r="5" spans="1:6" ht="15.95" customHeight="1" thickBot="1" x14ac:dyDescent="0.25">
      <c r="A5" s="157" t="s">
        <v>50</v>
      </c>
      <c r="B5" s="158"/>
      <c r="C5" s="158"/>
      <c r="D5" s="158"/>
      <c r="E5" s="158"/>
      <c r="F5" s="159"/>
    </row>
    <row r="6" spans="1:6" ht="27" customHeight="1" x14ac:dyDescent="0.2">
      <c r="A6" s="112">
        <v>2</v>
      </c>
      <c r="B6" s="114" t="s">
        <v>56</v>
      </c>
      <c r="C6" s="13" t="s">
        <v>9</v>
      </c>
      <c r="D6" s="14">
        <v>1475</v>
      </c>
      <c r="E6" s="115">
        <v>0</v>
      </c>
      <c r="F6" s="15">
        <f>D6*E6</f>
        <v>0</v>
      </c>
    </row>
    <row r="7" spans="1:6" ht="14.1" customHeight="1" x14ac:dyDescent="0.2">
      <c r="A7" s="12">
        <v>3</v>
      </c>
      <c r="B7" s="85" t="s">
        <v>57</v>
      </c>
      <c r="C7" s="16" t="s">
        <v>7</v>
      </c>
      <c r="D7" s="19">
        <v>1850</v>
      </c>
      <c r="E7" s="52">
        <v>0</v>
      </c>
      <c r="F7" s="18">
        <f>E7*D7</f>
        <v>0</v>
      </c>
    </row>
    <row r="8" spans="1:6" ht="14.1" customHeight="1" x14ac:dyDescent="0.2">
      <c r="A8" s="12">
        <v>4</v>
      </c>
      <c r="B8" s="86" t="s">
        <v>58</v>
      </c>
      <c r="C8" s="16" t="s">
        <v>7</v>
      </c>
      <c r="D8" s="19">
        <v>1850</v>
      </c>
      <c r="E8" s="52">
        <v>0</v>
      </c>
      <c r="F8" s="18">
        <f>E8*D8</f>
        <v>0</v>
      </c>
    </row>
    <row r="9" spans="1:6" ht="25.5" x14ac:dyDescent="0.2">
      <c r="A9" s="12">
        <v>5</v>
      </c>
      <c r="B9" s="85" t="s">
        <v>59</v>
      </c>
      <c r="C9" s="16" t="s">
        <v>9</v>
      </c>
      <c r="D9" s="19">
        <v>370</v>
      </c>
      <c r="E9" s="52">
        <v>0</v>
      </c>
      <c r="F9" s="18">
        <f>E9*D9</f>
        <v>0</v>
      </c>
    </row>
    <row r="10" spans="1:6" ht="25.5" x14ac:dyDescent="0.2">
      <c r="A10" s="12">
        <v>6</v>
      </c>
      <c r="B10" s="85" t="s">
        <v>60</v>
      </c>
      <c r="C10" s="16" t="s">
        <v>9</v>
      </c>
      <c r="D10" s="19">
        <v>277.5</v>
      </c>
      <c r="E10" s="52">
        <v>0</v>
      </c>
      <c r="F10" s="18">
        <f>E10*D10</f>
        <v>0</v>
      </c>
    </row>
    <row r="11" spans="1:6" ht="14.1" customHeight="1" x14ac:dyDescent="0.2">
      <c r="A11" s="12">
        <v>7</v>
      </c>
      <c r="B11" s="85" t="s">
        <v>61</v>
      </c>
      <c r="C11" s="16" t="s">
        <v>7</v>
      </c>
      <c r="D11" s="19">
        <v>1850</v>
      </c>
      <c r="E11" s="52">
        <v>0</v>
      </c>
      <c r="F11" s="18">
        <f>SUM(D11*E11)</f>
        <v>0</v>
      </c>
    </row>
    <row r="12" spans="1:6" ht="14.1" customHeight="1" x14ac:dyDescent="0.2">
      <c r="A12" s="12">
        <v>8</v>
      </c>
      <c r="B12" s="86" t="s">
        <v>62</v>
      </c>
      <c r="C12" s="16" t="s">
        <v>7</v>
      </c>
      <c r="D12" s="19">
        <v>1850</v>
      </c>
      <c r="E12" s="52">
        <v>0</v>
      </c>
      <c r="F12" s="18">
        <f>E12*D12</f>
        <v>0</v>
      </c>
    </row>
    <row r="13" spans="1:6" ht="37.5" customHeight="1" x14ac:dyDescent="0.2">
      <c r="A13" s="12">
        <v>9</v>
      </c>
      <c r="B13" s="87" t="s">
        <v>48</v>
      </c>
      <c r="C13" s="16" t="s">
        <v>7</v>
      </c>
      <c r="D13" s="20">
        <v>520</v>
      </c>
      <c r="E13" s="52">
        <v>0</v>
      </c>
      <c r="F13" s="18">
        <f>E13*D13</f>
        <v>0</v>
      </c>
    </row>
    <row r="14" spans="1:6" ht="37.5" customHeight="1" x14ac:dyDescent="0.2">
      <c r="A14" s="12">
        <v>10</v>
      </c>
      <c r="B14" s="87" t="s">
        <v>49</v>
      </c>
      <c r="C14" s="16" t="s">
        <v>7</v>
      </c>
      <c r="D14" s="20">
        <v>1200</v>
      </c>
      <c r="E14" s="52">
        <v>0</v>
      </c>
      <c r="F14" s="18">
        <f>E14*D14</f>
        <v>0</v>
      </c>
    </row>
    <row r="15" spans="1:6" ht="37.5" customHeight="1" x14ac:dyDescent="0.2">
      <c r="A15" s="12">
        <v>11</v>
      </c>
      <c r="B15" s="87" t="s">
        <v>77</v>
      </c>
      <c r="C15" s="16" t="s">
        <v>78</v>
      </c>
      <c r="D15" s="20">
        <v>820</v>
      </c>
      <c r="E15" s="52">
        <v>0</v>
      </c>
      <c r="F15" s="18">
        <f>E15*D15</f>
        <v>0</v>
      </c>
    </row>
    <row r="16" spans="1:6" ht="13.5" customHeight="1" thickBot="1" x14ac:dyDescent="0.25">
      <c r="A16" s="113">
        <v>12</v>
      </c>
      <c r="B16" s="90" t="s">
        <v>63</v>
      </c>
      <c r="C16" s="25" t="s">
        <v>8</v>
      </c>
      <c r="D16" s="26">
        <v>1</v>
      </c>
      <c r="E16" s="103">
        <v>0</v>
      </c>
      <c r="F16" s="117">
        <f>E16*D16</f>
        <v>0</v>
      </c>
    </row>
    <row r="17" spans="1:7" ht="15.95" customHeight="1" x14ac:dyDescent="0.2">
      <c r="A17" s="160" t="s">
        <v>33</v>
      </c>
      <c r="B17" s="161"/>
      <c r="C17" s="161"/>
      <c r="D17" s="161"/>
      <c r="E17" s="161"/>
      <c r="F17" s="162"/>
    </row>
    <row r="18" spans="1:7" ht="44.25" customHeight="1" x14ac:dyDescent="0.2">
      <c r="A18" s="12">
        <v>13</v>
      </c>
      <c r="B18" s="21" t="s">
        <v>14</v>
      </c>
      <c r="C18" s="16" t="s">
        <v>7</v>
      </c>
      <c r="D18" s="19">
        <f>6*6</f>
        <v>36</v>
      </c>
      <c r="E18" s="53">
        <v>0</v>
      </c>
      <c r="F18" s="18">
        <f>E18*D18</f>
        <v>0</v>
      </c>
    </row>
    <row r="19" spans="1:7" ht="44.25" customHeight="1" x14ac:dyDescent="0.2">
      <c r="A19" s="12">
        <v>14</v>
      </c>
      <c r="B19" s="22" t="s">
        <v>64</v>
      </c>
      <c r="C19" s="16" t="s">
        <v>10</v>
      </c>
      <c r="D19" s="19">
        <v>2</v>
      </c>
      <c r="E19" s="53">
        <v>0</v>
      </c>
      <c r="F19" s="18">
        <f>E19*D19</f>
        <v>0</v>
      </c>
    </row>
    <row r="20" spans="1:7" ht="27" customHeight="1" x14ac:dyDescent="0.2">
      <c r="A20" s="12">
        <v>15</v>
      </c>
      <c r="B20" s="22" t="s">
        <v>65</v>
      </c>
      <c r="C20" s="16" t="s">
        <v>13</v>
      </c>
      <c r="D20" s="19">
        <v>60</v>
      </c>
      <c r="E20" s="52">
        <v>0</v>
      </c>
      <c r="F20" s="18">
        <f>E20*D20</f>
        <v>0</v>
      </c>
    </row>
    <row r="21" spans="1:7" ht="27" customHeight="1" x14ac:dyDescent="0.2">
      <c r="A21" s="12">
        <v>16</v>
      </c>
      <c r="B21" s="22" t="s">
        <v>66</v>
      </c>
      <c r="C21" s="16" t="s">
        <v>13</v>
      </c>
      <c r="D21" s="19">
        <v>60</v>
      </c>
      <c r="E21" s="52">
        <v>0</v>
      </c>
      <c r="F21" s="18">
        <f>E21*D21</f>
        <v>0</v>
      </c>
    </row>
    <row r="22" spans="1:7" ht="18" customHeight="1" thickBot="1" x14ac:dyDescent="0.25">
      <c r="A22" s="163" t="s">
        <v>34</v>
      </c>
      <c r="B22" s="164"/>
      <c r="C22" s="164"/>
      <c r="D22" s="164"/>
      <c r="E22" s="164"/>
      <c r="F22" s="165"/>
    </row>
    <row r="23" spans="1:7" ht="30" customHeight="1" x14ac:dyDescent="0.2">
      <c r="A23" s="112">
        <v>17</v>
      </c>
      <c r="B23" s="114" t="s">
        <v>67</v>
      </c>
      <c r="C23" s="13" t="s">
        <v>7</v>
      </c>
      <c r="D23" s="14">
        <v>1800</v>
      </c>
      <c r="E23" s="116">
        <v>0</v>
      </c>
      <c r="F23" s="15">
        <f>E23*D23</f>
        <v>0</v>
      </c>
    </row>
    <row r="24" spans="1:7" x14ac:dyDescent="0.2">
      <c r="A24" s="12">
        <v>18</v>
      </c>
      <c r="B24" s="86" t="s">
        <v>68</v>
      </c>
      <c r="C24" s="16" t="s">
        <v>7</v>
      </c>
      <c r="D24" s="19">
        <v>600</v>
      </c>
      <c r="E24" s="53">
        <v>0</v>
      </c>
      <c r="F24" s="18">
        <f>E24*D24</f>
        <v>0</v>
      </c>
    </row>
    <row r="25" spans="1:7" ht="38.25" x14ac:dyDescent="0.2">
      <c r="A25" s="12">
        <v>19</v>
      </c>
      <c r="B25" s="21" t="s">
        <v>69</v>
      </c>
      <c r="C25" s="16" t="s">
        <v>7</v>
      </c>
      <c r="D25" s="20">
        <v>50</v>
      </c>
      <c r="E25" s="52">
        <v>0</v>
      </c>
      <c r="F25" s="18">
        <f>E25*D25</f>
        <v>0</v>
      </c>
      <c r="G25" s="9"/>
    </row>
    <row r="26" spans="1:7" ht="38.25" x14ac:dyDescent="0.2">
      <c r="A26" s="12">
        <v>20</v>
      </c>
      <c r="B26" s="21" t="s">
        <v>81</v>
      </c>
      <c r="C26" s="16" t="s">
        <v>7</v>
      </c>
      <c r="D26" s="20">
        <v>60</v>
      </c>
      <c r="E26" s="52">
        <v>0</v>
      </c>
      <c r="F26" s="18">
        <f>E26*D26</f>
        <v>0</v>
      </c>
      <c r="G26" s="9"/>
    </row>
    <row r="27" spans="1:7" x14ac:dyDescent="0.2">
      <c r="A27" s="12">
        <v>21</v>
      </c>
      <c r="B27" s="85" t="s">
        <v>70</v>
      </c>
      <c r="C27" s="16" t="s">
        <v>9</v>
      </c>
      <c r="D27" s="19">
        <v>120</v>
      </c>
      <c r="E27" s="52">
        <v>0</v>
      </c>
      <c r="F27" s="18">
        <f>E27*D27</f>
        <v>0</v>
      </c>
      <c r="G27" s="9"/>
    </row>
    <row r="28" spans="1:7" x14ac:dyDescent="0.2">
      <c r="A28" s="12">
        <v>22</v>
      </c>
      <c r="B28" s="88" t="s">
        <v>71</v>
      </c>
      <c r="C28" s="16" t="s">
        <v>8</v>
      </c>
      <c r="D28" s="19">
        <v>1</v>
      </c>
      <c r="E28" s="102">
        <v>0</v>
      </c>
      <c r="F28" s="18">
        <f t="shared" ref="F28:F34" si="0">E28*D28</f>
        <v>0</v>
      </c>
    </row>
    <row r="29" spans="1:7" x14ac:dyDescent="0.2">
      <c r="A29" s="12">
        <v>23</v>
      </c>
      <c r="B29" s="89" t="s">
        <v>72</v>
      </c>
      <c r="C29" s="23" t="s">
        <v>10</v>
      </c>
      <c r="D29" s="24">
        <v>4</v>
      </c>
      <c r="E29" s="102">
        <v>0</v>
      </c>
      <c r="F29" s="18">
        <f t="shared" si="0"/>
        <v>0</v>
      </c>
    </row>
    <row r="30" spans="1:7" ht="12.75" customHeight="1" x14ac:dyDescent="0.2">
      <c r="A30" s="12">
        <v>24</v>
      </c>
      <c r="B30" s="89" t="s">
        <v>73</v>
      </c>
      <c r="C30" s="23" t="s">
        <v>10</v>
      </c>
      <c r="D30" s="24">
        <v>2</v>
      </c>
      <c r="E30" s="102">
        <v>0</v>
      </c>
      <c r="F30" s="18">
        <f t="shared" si="0"/>
        <v>0</v>
      </c>
    </row>
    <row r="31" spans="1:7" ht="25.5" x14ac:dyDescent="0.2">
      <c r="A31" s="12">
        <v>25</v>
      </c>
      <c r="B31" s="89" t="s">
        <v>74</v>
      </c>
      <c r="C31" s="23" t="s">
        <v>10</v>
      </c>
      <c r="D31" s="24">
        <v>2</v>
      </c>
      <c r="E31" s="102">
        <v>0</v>
      </c>
      <c r="F31" s="18">
        <f t="shared" si="0"/>
        <v>0</v>
      </c>
    </row>
    <row r="32" spans="1:7" s="8" customFormat="1" ht="15.95" customHeight="1" x14ac:dyDescent="0.2">
      <c r="A32" s="12">
        <v>26</v>
      </c>
      <c r="B32" s="85" t="s">
        <v>51</v>
      </c>
      <c r="C32" s="16" t="s">
        <v>8</v>
      </c>
      <c r="D32" s="24">
        <v>1</v>
      </c>
      <c r="E32" s="102">
        <v>0</v>
      </c>
      <c r="F32" s="18">
        <f>E32*D32</f>
        <v>0</v>
      </c>
    </row>
    <row r="33" spans="1:7" s="8" customFormat="1" ht="81" customHeight="1" x14ac:dyDescent="0.2">
      <c r="A33" s="123">
        <v>27</v>
      </c>
      <c r="B33" s="85" t="s">
        <v>83</v>
      </c>
      <c r="C33" s="23" t="s">
        <v>10</v>
      </c>
      <c r="D33" s="24">
        <v>1</v>
      </c>
      <c r="E33" s="102">
        <v>0</v>
      </c>
      <c r="F33" s="121">
        <f>E33*D33</f>
        <v>0</v>
      </c>
    </row>
    <row r="34" spans="1:7" ht="51.75" thickBot="1" x14ac:dyDescent="0.25">
      <c r="A34" s="113">
        <v>28</v>
      </c>
      <c r="B34" s="122" t="s">
        <v>84</v>
      </c>
      <c r="C34" s="25" t="s">
        <v>10</v>
      </c>
      <c r="D34" s="26">
        <v>1</v>
      </c>
      <c r="E34" s="103">
        <v>0</v>
      </c>
      <c r="F34" s="27">
        <f t="shared" si="0"/>
        <v>0</v>
      </c>
    </row>
    <row r="35" spans="1:7" ht="15.75" customHeight="1" thickBot="1" x14ac:dyDescent="0.25">
      <c r="A35" s="166" t="s">
        <v>35</v>
      </c>
      <c r="B35" s="167"/>
      <c r="C35" s="167"/>
      <c r="D35" s="167"/>
      <c r="E35" s="167"/>
      <c r="F35" s="168"/>
    </row>
    <row r="36" spans="1:7" x14ac:dyDescent="0.2">
      <c r="A36" s="118">
        <v>29</v>
      </c>
      <c r="B36" s="94" t="s">
        <v>75</v>
      </c>
      <c r="C36" s="13" t="s">
        <v>10</v>
      </c>
      <c r="D36" s="95">
        <v>7</v>
      </c>
      <c r="E36" s="51">
        <v>0</v>
      </c>
      <c r="F36" s="96">
        <f>E36*D36</f>
        <v>0</v>
      </c>
    </row>
    <row r="37" spans="1:7" x14ac:dyDescent="0.2">
      <c r="A37" s="119">
        <v>30</v>
      </c>
      <c r="B37" s="97" t="s">
        <v>76</v>
      </c>
      <c r="C37" s="16" t="s">
        <v>10</v>
      </c>
      <c r="D37" s="17">
        <v>1</v>
      </c>
      <c r="E37" s="52">
        <v>0</v>
      </c>
      <c r="F37" s="54">
        <f>E37*D37</f>
        <v>0</v>
      </c>
    </row>
    <row r="38" spans="1:7" x14ac:dyDescent="0.2">
      <c r="A38" s="119">
        <v>31</v>
      </c>
      <c r="B38" s="97" t="s">
        <v>52</v>
      </c>
      <c r="C38" s="16" t="s">
        <v>10</v>
      </c>
      <c r="D38" s="17">
        <v>2</v>
      </c>
      <c r="E38" s="52">
        <v>0</v>
      </c>
      <c r="F38" s="54">
        <f>E38*D38</f>
        <v>0</v>
      </c>
      <c r="G38" s="93"/>
    </row>
    <row r="39" spans="1:7" ht="13.5" thickBot="1" x14ac:dyDescent="0.25">
      <c r="A39" s="120">
        <v>32</v>
      </c>
      <c r="B39" s="98" t="s">
        <v>53</v>
      </c>
      <c r="C39" s="25" t="s">
        <v>10</v>
      </c>
      <c r="D39" s="99">
        <v>2</v>
      </c>
      <c r="E39" s="100">
        <v>0</v>
      </c>
      <c r="F39" s="101">
        <f>E39*D39</f>
        <v>0</v>
      </c>
    </row>
    <row r="40" spans="1:7" ht="19.5" thickBot="1" x14ac:dyDescent="0.35">
      <c r="A40" s="33"/>
      <c r="B40" s="91" t="s">
        <v>36</v>
      </c>
      <c r="C40" s="34" t="s">
        <v>4</v>
      </c>
      <c r="D40" s="35"/>
      <c r="E40" s="36"/>
      <c r="F40" s="37">
        <f>F4+F6+F7+F8+F9+F10+F11+F12+F13+F14+F15+F16+F18+F19+F20+F21+F23+F24+F25+F26+F27+F28+F29+F30+F31+F32+F34+F36+F37+F38+F39+F33</f>
        <v>0</v>
      </c>
    </row>
    <row r="41" spans="1:7" ht="25.5" x14ac:dyDescent="0.2">
      <c r="A41" s="112">
        <v>33</v>
      </c>
      <c r="B41" s="108" t="s">
        <v>54</v>
      </c>
      <c r="C41" s="104" t="s">
        <v>11</v>
      </c>
      <c r="D41" s="105">
        <v>2</v>
      </c>
      <c r="E41" s="106"/>
      <c r="F41" s="107">
        <f>F40*D41*0.01</f>
        <v>0</v>
      </c>
    </row>
    <row r="42" spans="1:7" ht="13.5" thickBot="1" x14ac:dyDescent="0.25">
      <c r="A42" s="12">
        <v>34</v>
      </c>
      <c r="B42" s="92" t="s">
        <v>12</v>
      </c>
      <c r="C42" s="10" t="s">
        <v>11</v>
      </c>
      <c r="D42" s="11">
        <v>2</v>
      </c>
      <c r="E42" s="28"/>
      <c r="F42" s="29">
        <f>F40*D42*0.01</f>
        <v>0</v>
      </c>
    </row>
    <row r="43" spans="1:7" ht="19.5" thickBot="1" x14ac:dyDescent="0.35">
      <c r="A43" s="12"/>
      <c r="B43" s="109" t="s">
        <v>37</v>
      </c>
      <c r="C43" s="34" t="s">
        <v>4</v>
      </c>
      <c r="D43" s="35"/>
      <c r="E43" s="38"/>
      <c r="F43" s="37">
        <f>SUM(F40:F42)</f>
        <v>0</v>
      </c>
    </row>
    <row r="44" spans="1:7" ht="16.5" thickBot="1" x14ac:dyDescent="0.3">
      <c r="A44" s="12"/>
      <c r="B44" s="110" t="s">
        <v>6</v>
      </c>
      <c r="C44" s="34" t="s">
        <v>4</v>
      </c>
      <c r="D44" s="69"/>
      <c r="E44" s="70"/>
      <c r="F44" s="71">
        <f>F43*0.21</f>
        <v>0</v>
      </c>
    </row>
    <row r="45" spans="1:7" ht="21.75" thickBot="1" x14ac:dyDescent="0.4">
      <c r="A45" s="113"/>
      <c r="B45" s="111" t="s">
        <v>38</v>
      </c>
      <c r="C45" s="65" t="s">
        <v>4</v>
      </c>
      <c r="D45" s="66"/>
      <c r="E45" s="67"/>
      <c r="F45" s="68">
        <f>SUM(F43:F44)</f>
        <v>0</v>
      </c>
    </row>
    <row r="58" spans="5:5" x14ac:dyDescent="0.2">
      <c r="E58" s="2"/>
    </row>
    <row r="59" spans="5:5" x14ac:dyDescent="0.2">
      <c r="E59" s="6"/>
    </row>
    <row r="60" spans="5:5" x14ac:dyDescent="0.2">
      <c r="E60" s="6"/>
    </row>
    <row r="61" spans="5:5" x14ac:dyDescent="0.2">
      <c r="E61" s="6"/>
    </row>
    <row r="62" spans="5:5" x14ac:dyDescent="0.2">
      <c r="E62" s="6"/>
    </row>
    <row r="63" spans="5:5" x14ac:dyDescent="0.2">
      <c r="E63" s="2"/>
    </row>
    <row r="64" spans="5:5" x14ac:dyDescent="0.2">
      <c r="E64" s="6"/>
    </row>
    <row r="65" spans="2:5" x14ac:dyDescent="0.2">
      <c r="E65" s="6"/>
    </row>
    <row r="66" spans="2:5" x14ac:dyDescent="0.2">
      <c r="E66" s="6"/>
    </row>
    <row r="67" spans="2:5" x14ac:dyDescent="0.2">
      <c r="E67" s="6"/>
    </row>
    <row r="68" spans="2:5" x14ac:dyDescent="0.2">
      <c r="E68" s="2"/>
    </row>
    <row r="71" spans="2:5" ht="18" x14ac:dyDescent="0.25">
      <c r="B71" s="3"/>
      <c r="E71" s="7"/>
    </row>
  </sheetData>
  <mergeCells count="5">
    <mergeCell ref="A1:F1"/>
    <mergeCell ref="A5:F5"/>
    <mergeCell ref="A17:F17"/>
    <mergeCell ref="A22:F22"/>
    <mergeCell ref="A35:F35"/>
  </mergeCells>
  <phoneticPr fontId="0" type="noConversion"/>
  <printOptions horizontalCentered="1" verticalCentered="1"/>
  <pageMargins left="1.2204724409448819" right="0.62992125984251968" top="0.98425196850393704" bottom="0.98425196850393704" header="0.51181102362204722" footer="0.51181102362204722"/>
  <pageSetup paperSize="9" scale="65" orientation="portrait" horizontalDpi="300" verticalDpi="300" r:id="rId1"/>
  <headerFooter alignWithMargins="0">
    <oddFooter>&amp;RStránka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2659024F3442418007FBC67063E419" ma:contentTypeVersion="19" ma:contentTypeDescription="Vytvoří nový dokument" ma:contentTypeScope="" ma:versionID="6180c6af336168dbba2ff974b3f49778">
  <xsd:schema xmlns:xsd="http://www.w3.org/2001/XMLSchema" xmlns:xs="http://www.w3.org/2001/XMLSchema" xmlns:p="http://schemas.microsoft.com/office/2006/metadata/properties" xmlns:ns2="95b419f4-261c-4a5d-b742-5f3743c0166a" xmlns:ns3="9f3ad58d-445d-40ba-9cc1-3cc97fa0dc19" targetNamespace="http://schemas.microsoft.com/office/2006/metadata/properties" ma:root="true" ma:fieldsID="1c316f5013f3bed36d86052090f40f76" ns2:_="" ns3:_="">
    <xsd:import namespace="95b419f4-261c-4a5d-b742-5f3743c0166a"/>
    <xsd:import namespace="9f3ad58d-445d-40ba-9cc1-3cc97fa0dc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Osoby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419f4-261c-4a5d-b742-5f3743c01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Osoby" ma:index="18" nillable="true" ma:displayName="Osoby" ma:list="UserInfo" ma:SharePointGroup="0" ma:internalName="Oso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3c39a8f0-0e74-4675-afc0-d454c6128d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ad58d-445d-40ba-9cc1-3cc97fa0dc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fc8204f-c9e9-44bd-8d34-ab0ad8c9e17e}" ma:internalName="TaxCatchAll" ma:showField="CatchAllData" ma:web="9f3ad58d-445d-40ba-9cc1-3cc97fa0dc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EE157A-B9FC-4901-8971-5321573765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0BED4-D987-431A-981C-DBFFCE554D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b419f4-261c-4a5d-b742-5f3743c0166a"/>
    <ds:schemaRef ds:uri="9f3ad58d-445d-40ba-9cc1-3cc97fa0dc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úvodní strana</vt:lpstr>
      <vt:lpstr>VÝKAZ VÝMĚR</vt:lpstr>
      <vt:lpstr>'úvodní strana'!Oblast_tisku</vt:lpstr>
      <vt:lpstr>'VÝKAZ VÝMĚR'!Oblast_tisku</vt:lpstr>
    </vt:vector>
  </TitlesOfParts>
  <Company>SINRECO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SEVERA</dc:creator>
  <cp:lastModifiedBy>Martin Chmela</cp:lastModifiedBy>
  <cp:lastPrinted>2024-02-13T17:16:26Z</cp:lastPrinted>
  <dcterms:created xsi:type="dcterms:W3CDTF">2003-04-15T06:20:10Z</dcterms:created>
  <dcterms:modified xsi:type="dcterms:W3CDTF">2024-09-05T08:42:51Z</dcterms:modified>
</cp:coreProperties>
</file>