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jdek-my.sharepoint.com/personal/d_mikova_nejdek_cz/Documents/Plocha/zadávací řízení/"/>
    </mc:Choice>
  </mc:AlternateContent>
  <xr:revisionPtr revIDLastSave="11" documentId="8_{E4E44470-8323-433E-B0AD-BB7598B07002}" xr6:coauthVersionLast="47" xr6:coauthVersionMax="47" xr10:uidLastSave="{DCE6EDA8-ABB7-4011-9C24-AB4A71D6882F}"/>
  <bookViews>
    <workbookView xWindow="-120" yWindow="-120" windowWidth="29040" windowHeight="15720" xr2:uid="{00000000-000D-0000-FFFF-FFFF00000000}"/>
  </bookViews>
  <sheets>
    <sheet name="POLOŽKOVÝ VÝKAZ VÝMĚR" sheetId="2" r:id="rId1"/>
  </sheets>
  <definedNames>
    <definedName name="_xlnm.Print_Area" localSheetId="0">'POLOŽKOVÝ VÝKAZ VÝMĚR'!$A$1:$G$64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G59" i="2" s="1"/>
  <c r="G57" i="2"/>
  <c r="G53" i="2"/>
  <c r="G52" i="2"/>
  <c r="G51" i="2"/>
  <c r="G50" i="2"/>
  <c r="G49" i="2"/>
  <c r="G48" i="2"/>
  <c r="G47" i="2"/>
  <c r="G46" i="2"/>
  <c r="G54" i="2" l="1"/>
  <c r="G15" i="2"/>
  <c r="G12" i="2" l="1"/>
  <c r="G41" i="2" l="1"/>
  <c r="G40" i="2"/>
  <c r="G39" i="2"/>
  <c r="G38" i="2"/>
  <c r="G37" i="2"/>
  <c r="G5" i="2"/>
  <c r="G13" i="2"/>
  <c r="G22" i="2" l="1"/>
  <c r="G25" i="2"/>
  <c r="G6" i="2" l="1"/>
  <c r="G9" i="2" l="1"/>
  <c r="G42" i="2"/>
  <c r="G36" i="2"/>
  <c r="G35" i="2"/>
  <c r="G31" i="2"/>
  <c r="G30" i="2"/>
  <c r="G29" i="2"/>
  <c r="G28" i="2"/>
  <c r="G27" i="2"/>
  <c r="G26" i="2"/>
  <c r="G24" i="2"/>
  <c r="G23" i="2"/>
  <c r="G21" i="2"/>
  <c r="G20" i="2"/>
  <c r="G7" i="2"/>
  <c r="G8" i="2"/>
  <c r="G10" i="2"/>
  <c r="G11" i="2"/>
  <c r="G14" i="2"/>
  <c r="G16" i="2"/>
  <c r="G4" i="2"/>
  <c r="G17" i="2" l="1"/>
  <c r="G43" i="2"/>
  <c r="G32" i="2"/>
  <c r="G61" i="2" l="1"/>
  <c r="G62" i="2" s="1"/>
  <c r="G63" i="2" l="1"/>
</calcChain>
</file>

<file path=xl/sharedStrings.xml><?xml version="1.0" encoding="utf-8"?>
<sst xmlns="http://schemas.openxmlformats.org/spreadsheetml/2006/main" count="145" uniqueCount="102">
  <si>
    <t>Označení</t>
  </si>
  <si>
    <t>Popis</t>
  </si>
  <si>
    <t>Množstevní jednotka</t>
  </si>
  <si>
    <t>Množství</t>
  </si>
  <si>
    <t>Jednotková cena / Kč bez DPH</t>
  </si>
  <si>
    <t>Cena celkem / Kč bez DPH</t>
  </si>
  <si>
    <t>DCI TECHNOLOGIE PRO PŘEHRÁVÁNÍ A SPRÁVU DIGITÁLNÍHO OBSAHU - 2D</t>
  </si>
  <si>
    <t>set</t>
  </si>
  <si>
    <t>ks</t>
  </si>
  <si>
    <t>PODSTAVEC</t>
  </si>
  <si>
    <t>UPS</t>
  </si>
  <si>
    <t xml:space="preserve">Rackové řešení záložního zdroje 2RU, pro backup při výpadku elektrické energie, kapacita: 15000 VA, nominální napětí: 230 V, Komunikační rozhraní:DB-9 RS-232, SmartSlot, USB. </t>
  </si>
  <si>
    <t>INSTALAČNÍ MATERIÁL</t>
  </si>
  <si>
    <t>kpl</t>
  </si>
  <si>
    <t>INSTALAČNÍ PRÁCE</t>
  </si>
  <si>
    <t>Dolby Atmos procesor</t>
  </si>
  <si>
    <t>SUBWOOFER</t>
  </si>
  <si>
    <t>TECHNOLOGICKÝ STOJAN</t>
  </si>
  <si>
    <t>Kabel ozvučení - doplnění</t>
  </si>
  <si>
    <t>m</t>
  </si>
  <si>
    <t>Drobný instalační materiál</t>
  </si>
  <si>
    <t>CELKEM BEZ DPH</t>
  </si>
  <si>
    <t>CELKEM S DPH</t>
  </si>
  <si>
    <t>Digitální zvukový kinoprocesor 7.1, Atmos ready, připojení DCI serveru AES-EBU 8-ti kanál a alternativních audio zdrojů s podporou dekódování zvuku Dolby Digital. Minimální konfigurace vstupů: DB25/digitál (8-kanál), 2x stereo (2x cinch), mikrofoní vstup. 1x HDMI vstup / 1x HDMI výstup, Podpora vzdálené správy prostřednictvím LAN. Plná podpora 5.1/7.1. LCD dotykový display. Možnost upgardu na zvukový procesor Dolby Atmos. Integrovaný reproduktor pro lokální odposlech.</t>
  </si>
  <si>
    <t>Nabízený produkt
značka a typ</t>
  </si>
  <si>
    <t>Instalační materiál, krátké propojovací kabely, set konektorů.</t>
  </si>
  <si>
    <t>ZESILOVAČE</t>
  </si>
  <si>
    <t>CELKEM ZA ČÁST: DCI TECHNOLOGIE PRO PŘEHRÁVÁNÍ A SPRÁVU DIGITÁLNÍHO OBSAHU - 2D</t>
  </si>
  <si>
    <t>DPH 21%</t>
  </si>
  <si>
    <t>Kabel ozvučení, LCR+SUB</t>
  </si>
  <si>
    <t>*dodavatel vyplňuje všechna žlutá pole</t>
  </si>
  <si>
    <t>DCI server</t>
  </si>
  <si>
    <t>Multimediální PC</t>
  </si>
  <si>
    <t>Monitor</t>
  </si>
  <si>
    <t>Monitor s viditelnou úhlopříčkou min. 23,8 palců, rozlišení 1920x1080, panel IIPS, matný, antireflexní, LED podsvícení, Flicker Free, jas 250 cd/m2, statický kontrast 1000:1, odezva 5 ms g/g, výškově nastavitelný 150mm, pivot rotace, usb hub, konektory DP 1.2, HDMI 1.4, USB3.2, bez integrovaných reproduktorů</t>
  </si>
  <si>
    <t>PROMÍTACÍ PLOCHA</t>
  </si>
  <si>
    <t>FILMOVÉ OZVUČENÍ 7.1</t>
  </si>
  <si>
    <t>Helukabel 2x 2,5 FRNC, kabel reproduktorový 2x 2,5 mm2. FRNC, bezhalogenový, instalační, černá barva, licna - není možné nahradit drátem! Délka odhadovaná!</t>
  </si>
  <si>
    <t>Podstavec pod LCR</t>
  </si>
  <si>
    <t>CELKEM ZA ČÁST: FILMOVÉ OZVUČENÍ 7.1</t>
  </si>
  <si>
    <t>Černá látka, min. 200g/m2, tkalouny na horní a spodní straně, na okrajích zapraveno, zajišťuje boční lemování plátna</t>
  </si>
  <si>
    <t>Maskování svislé</t>
  </si>
  <si>
    <t>HDMI křížový přepínač</t>
  </si>
  <si>
    <t xml:space="preserve">Extender pro přenos HDMI po kabelu CATx - Vysílač/Přijímač, podpora standardů HDBase-T, HDMI 1.4a, HDCP 2.2, podpora 4K/UHD@60Hz 4:2:0, kompatibilní s CAT5e/6/7 twisted pair kabely - DOPORUČENY STÍNĚNÉ, přenos 1920x1200 a 1080p/60 na max. 100 m, přenos 4K/UHD na 70 m  (obojí při použití kabelu CAT6/7), přenos RS-232 (obousměrně) a IR příkazů, HDCP kompatibilní, podpora přenosu EDID, CEC, 3D, PoCc napájení přijímače po CATx kabelu, setKompatibilní přijímač </t>
  </si>
  <si>
    <t>Funkční set kabelů k propojení jednotlivých komponent</t>
  </si>
  <si>
    <t>HDMI kabely</t>
  </si>
  <si>
    <t>CAT6</t>
  </si>
  <si>
    <t xml:space="preserve">Kvalitní stíněný kabel CAT6 s LSOH pláštěm a třídou reakce na oheň Dca-s2,d2,a1. Nejvyšší podporovaný protokol 1000BaseT, 1000BaseTX. Stínění - fólie kolem všech 4 párů. Šířka pásma - 250 MHz. Jednotlivé páry odděleny plastovým křížem. </t>
  </si>
  <si>
    <t>Audio</t>
  </si>
  <si>
    <t>Helukabel 2x 4 FRNC, kabel reproduktorový 2x 4,0 mm2. FRNC, bezhalogenový, instalační, černá barva, licna - není možné nahradit drátem! Délka odhadovaná!</t>
  </si>
  <si>
    <t xml:space="preserve">Podstavec pod daný typ DCI projektoru s možností přesného i výškového nastavení a aretace pozice podstavce i projektoru. Minimálně 2 x 19 RU prostor pro technologická zařízení. </t>
  </si>
  <si>
    <r>
      <t>4K IMS blok/DCI kinoserver</t>
    </r>
    <r>
      <rPr>
        <sz val="11"/>
        <color theme="1"/>
        <rFont val="Calibri"/>
        <family val="2"/>
        <charset val="238"/>
        <scheme val="minor"/>
      </rPr>
      <t xml:space="preserve"> (Internal Media Server = zásuvný modul pro DCI projektor)  s plnou kompatibilitou propojení s nabízeným DCI projektorem. Integrovaný audioprocesor. Podpora audio systémů min. 5.1/7.1, Dolby Atmos. IMB podporuje pasivní 3D systém na principu polarizace světla s možností projekce na polarizační plátno. Podpora vysokorychlostního 3D HFR (High Frame Rates). Včetně HFR licence. Min. dual 3G HD-SDI vstup a výstup, 1x HDMI vstup 4K s podporou 3D a deinterlacingu, </t>
    </r>
    <r>
      <rPr>
        <sz val="10"/>
        <rFont val="Calibri"/>
        <family val="2"/>
        <charset val="238"/>
        <scheme val="minor"/>
      </rPr>
      <t>2x USB 3.0, 1x USB 2.0, 1x E-sata.</t>
    </r>
    <r>
      <rPr>
        <sz val="11"/>
        <color theme="1"/>
        <rFont val="Calibri"/>
        <family val="2"/>
        <charset val="238"/>
        <scheme val="minor"/>
      </rPr>
      <t xml:space="preserve"> Funkce automatické korekce barevného prostoru. Možnost přehrávání DCP přímo z externího NAS/knihovny. Podpora přehrávání HDR/VDR obsahu. Min. konfigurace: </t>
    </r>
    <r>
      <rPr>
        <sz val="10"/>
        <rFont val="Calibri"/>
        <family val="2"/>
        <charset val="238"/>
        <scheme val="minor"/>
      </rPr>
      <t>RAID5 pole 3x 2 TB SSD (3,6 TB kapacita v RAID5).</t>
    </r>
  </si>
  <si>
    <t>Laserový RBe projektor dle specifikace DCI cinema, technologie DMD DLP 3-chip min. 0,69", barevný standard (color gamut) min. DCI-P3, rozlišení min. 2K , světelný výkon projektoru min 9.000lm, Kontrast min 2.000:1, motorově ovládané výměnné objektivy s možností aretace pozice objektivu (zoom, focus, horizontální i vertikální lens-shift). Životnost laser technologie min. 50.000 provozních hodin. Technologie DCI s možnost nasazení nové VDR licence pro zvýšení kontrastu a prodloužení životnosti. Vstupy: 2x HDMI 2.0. Součástí osazený originální LCD dotykový panel pro pohodlné lokální nastavení a ovládání projektoru a integrovaného kinoserveru. Včetně osazeného 2K motorového objektivu stejného výrobce pro plnou kompatibilitu (dle parametrů sálu: projekční vzdál. cca 20m k plátnu dle položky výše), s rozsahem zoomu minimálně pro plné pokrytí kinoformátu SCOPE a FLAT s pamětí pro jednotlivé formáty.</t>
  </si>
  <si>
    <t>Kompletní PC sestava obsluhy pro správu zařízení (Projektor, Server, audioprocesor) a přehrávání alternativního obsahu (videa, prezentace...). PC sestava zároveň slouží jako archívní disková záloha pro uchovávání DCP masterů. Minimální disková kapacita 1TB. Min. konfigurace vstupů: USB 3.0, Esata a výstupů 1x DVI-I, 1x HDMI. SW Ext2/3 driver(reader), FTP klient, SW výbava pro projekci multimediálního obsahu a prezentace. BD mechanika. Minimální výstupní rozlišením 1920x1080 bodů, Včetně bezdrátové klávesnice a myší.</t>
  </si>
  <si>
    <t>DCI prvky vzdálené správy</t>
  </si>
  <si>
    <t>Aktivní síťové prvky pro LAN propojení dodaných komponent a vzdálenou správu zařízení (router s DHCP řízením a správou DNS, aktivní switch 1Gbps, min. 8 portů). Profesionální vzdálená správa (není možně pomocí VNC!).</t>
  </si>
  <si>
    <t>Projekční okno nového typu (sklo) s minimálním odrazem, antireflexními vrstvami a potlačením zkreslení barev, plně podporující DCI i kino projekci, bez lomů a odrazu světla, vhodná velikost dle situace okénka režie. Světelná propustnost min. 97%.</t>
  </si>
  <si>
    <t>Instalační práce: Kompletní instalace, nastavení a kalibrace projekčního systému a příslušenství dle platných DCI a kinonorem. DCI projekce pro 2D (min 14fL) pro formáty FLAT a SCOPE, nastavení pro přehrávání z počítače, blu-ray. Zaostření, zarovnání, a uložení formátů Nastavení parametrů projekčního systému dle DCI certifikace s doložením správnosti pro registraci kina / získání KDM klíčů, zaškolení obsluhy. Montáž promítací plochy. Nastavení bude provádět kvalifikovaný technik, jenž disponuje platným školením od výrobce DCI projektoru, DCI serveru a audioprocesoru. Doloženo na vyžádání platnými certifikáty o školení a certifikaci od daných výrobců. Plnohodnotné zaškolení obsluhy kina v minimálním rozsahu 2x 2 hodiny.</t>
  </si>
  <si>
    <t>SERVISNÍ PRÁCE - záruka a dohled</t>
  </si>
  <si>
    <t>Kompletní záruka na veškeré vady kompletu: dílů, materiálů, provedení, funkce, dopravy, instalace, montáže.
Servis prováděný 1x ročně profilaxe / obsahující výměnu a čištění filtrů, kontrolu obrazového a zvukového řetězce, aktualizaci SW a FW a další kontroly dle doporučení výrobce. Dále online monitorování stavu zařízení a vzdálená podpora. Techn. on-line support na vyžádání.</t>
  </si>
  <si>
    <t>Bílá promítací plocha s perforací. Maximální zisk plochy 1.4, min. pozorovací úhel při polovičním zisku (HGA) 85°. Velikost perforace max. 0,9mm. Plocha perforace min .4,15 %. Nehořlavý materiál vhodný pro hromadně shromažďovací prostory (doloženo certifikátem). Šířka obrazu minimálně dle aktuální velikosti obrazu (nutno zaměřit a upřesnit - předem rozměr blízký š.9 x v. bílé plochy 3,4m) dle montážních možností na stávající rám, vč. vyvazovacího příslušenství přes oka (min. 5 ok na š.1m). Vč. služby úpravy rámu projekční plochy pro zvýšení tuhosti.</t>
  </si>
  <si>
    <t xml:space="preserve">DCI PROJEKTOR RBe@LASER P3-gamut                                                                                                  </t>
  </si>
  <si>
    <t>REPRODUKTORY přední set za plátnem L,R,C</t>
  </si>
  <si>
    <t>Kino reprosoustava, třípásmový systém. Měniče: min. 2x 12"LF + 8"MF + 1,5"HF, max. SPL : 128dB, citlivost: 101 dB LF / 105 dB MF/HF (1W/m), frekvenční rozsah: min. 40 Hz - 20 kHz, směrování min. v rozsahu dle parametrů sálu kina: 70-90° horizontálně x 40° vertikálně. Bi-Ampové zapojení. Výkon min. 500 W / LF, 200 W / HF. Záruka na reproduktory min. 6 let.</t>
  </si>
  <si>
    <t>Podstavce zvyšující a kotvicí pozici reproduktorových soustav, použití pro dosažení správné výšky středo/výškové sekce reproduktorové soustavy v prostoru za plátnem</t>
  </si>
  <si>
    <t>Basová kino reprosoustava, měnič min. 2x 18", rozsah frekvencí min. 35-150Hz (+/-3dB), max. SPL 132 dB, nominální výkon min. 2000 W. Citlivost alepsoň 101dB (1W/1m). Impedance požadaovaného zapojení 4+4 Ω. Záruka na reproduktory min. 6 let.</t>
  </si>
  <si>
    <t>SURROUNDOVÉ efektové REPRODUKTORY v sále</t>
  </si>
  <si>
    <t>Cinema reprosoustava, koaxiální systém min. 8", špičkový výkon: min. 300 W, citlivost: 94 dB (1W/m). , směrování: 90° horizontálně x 90° vertikálně. Kovové krycí mřížky. Záruka na reproduktory min. 6 let. Včetně držáku na stěnu.</t>
  </si>
  <si>
    <t>Koncový zesilovač min 4x 1000 W / 4Ω, nebo 4x 500 W / 8Ω.  Frekvenční rozsah min. 20Hz - 20kHz. THD &lt;0,5%. S/N ratio 100dB. Konektory: min. 8x 3pin Phoenix IN, 4x4pin Phoenix Out. 2U.</t>
  </si>
  <si>
    <t>Koncový zesilovač min 8x 750W / 4Ω, nebo 8x 375W / 8Ω.  Frekvenční rozsah min. 20Hz - 20kHz. THD &lt;0,5%. S/N ratio 100dB. Konektory: min. 8x 3pin Phoenix IN, 4x4pin Phoenix Out. 2U.</t>
  </si>
  <si>
    <t>19“ stojan na kolečkách pro ozvučení kina, velikost min. 30 RU, půdorys blízký 60x60cm, otvor pro odtah, včetně potřebného vystrojení a příslušenství (police, cable managament, rozvod 230VAC, matice, šrouby). Černý či šedý</t>
  </si>
  <si>
    <t>Kompletní instalace digitálního zvukového systému, včetně kabeláže, výsledná zvuková kalibrace na standard určený pro kina, včetně zaškolení obsluhy. Nastavení zvukového systému.</t>
  </si>
  <si>
    <t>ALTERNATIVNÍ OBSAH</t>
  </si>
  <si>
    <t>Maticový signálový distribuční přepínač min. 4x2 HDMI, podpora standardů HDMI 1.4 a HDCP 1.4, podpora rozlišení 4K/UHD @ 60 Hz 4:2:0, vestavěný audio embeder/de-embeder s volitelným směřováním zvuku na vybraný vstup/výstup (1x IN, 1x OUT), EDID manager, 1x RS232 obousměrný, 2x RS/IR jednosměrný, IR IN, IR OUT Event Manager, ovládání přes tlačítka na předním panelu, USB nebo LAN, provedení v kompaktním šasi pro umístění na polici</t>
  </si>
  <si>
    <t>HDMI po UTP převodník, připojení z podia</t>
  </si>
  <si>
    <t>Kabel audio stereo symetrický, FRNC-Flame Retardand Non Halogen, 
2 stíněné páry, vnější průměr cca 7,1 mm</t>
  </si>
  <si>
    <t>Přípojné místo podium</t>
  </si>
  <si>
    <t>Přípojné místo pódium a kabina režie, min. 4x RJ-45, 4x XLR, shodně v promítací kabině, kovová krabice s 8x instalačními otvory pro konektory, včetně konektorů</t>
  </si>
  <si>
    <t>Zpravidla černé zalištování kabeláží v oblasti pódia, okonektorování, …</t>
  </si>
  <si>
    <t>Protažení kabeláží, úpravy tras podle situace na místě, nastavení komunikace/EDID formátu, ..., zaškolení obsluhy, dokumentace reálného stavu</t>
  </si>
  <si>
    <t>CELKEM ZA ČÁST: TECHNOLOGIE PRO PŘEHRÁVÁNÍ alternativního OBSAHU</t>
  </si>
  <si>
    <t>Digitální UHF bezdrátový set - dynamický ruční mikrofon s kardioidní charakteristikou, min. parametry: frekvenční rozsah 70Hz-15kHz, UHF přenosné přeladitelné pásmo min. 40MHz, digitální přenos, latence max. 3,8ms, diverzitní příjem, nastavení systému IR nebo Bluetooth, výkon vysílače 10 mW, provoz 5 hodin, symetrický výstup, AA baterie, vč. mont. úchytů</t>
  </si>
  <si>
    <t>Digitální UHF bezdrátový set - náhlavní mikrofon s kardioidní charakteristikou, min. parametry: frekvenční rozsah 80Hz-15kHz, UHF přenosné přeladitelné pásmo min. 40MHz, digitální přenos, latence max. 3,8ms, diverzitní příjem, nastavení systému IR nebo Bluetooth, výkon vysílače 10 mW, provoz 5 hodin, symetrický výstup, AA baterie, vč. mont. úchytů</t>
  </si>
  <si>
    <t>Bezdrátový mikrofon
ruční set</t>
  </si>
  <si>
    <t>Bezdrátový mikrofon
náhlavní set</t>
  </si>
  <si>
    <t>Dvojitá systémová nabíječka vč. min. 2ks orig. akumulátorů a příp. adaptérů pro nabíjení ve vysílači. Nabíjecí konektor USB-C, balení vč. síťového zdroje.</t>
  </si>
  <si>
    <t>Nabíječka mikrofonu</t>
  </si>
  <si>
    <t>Externí všesměrová anténa, s minimální konfigurací: 470 - 700 MHz, výstup BNC, 50 Ohm, černá, vč. klipsny pro připevnění na držák. Součástí držák pro stropní upevnění externí antény nebo  mikrofonní klipsny, stand. závit 3/8", výška 140-170 mm, barva černá</t>
  </si>
  <si>
    <t>Anténa mikrofonů
vč. držáku</t>
  </si>
  <si>
    <t>Anténní rozbočovač s minimální konfigurací: 2x 1:4, aktivní, vč. napájení přijímačů po ant. kabelu, min. 500 - 680 MHz, impedance 50 Ohm, součástí napájecí zdroj, výška 1U.</t>
  </si>
  <si>
    <t>Anténní rozbočovač</t>
  </si>
  <si>
    <t>Mixpult</t>
  </si>
  <si>
    <t>Mixážní pult, min. parametry: 12 mono/MIC, 2 stereo vstupy, AUX, EQ na vstupech, pro umístění na polici stand. 19" RACK skříně</t>
  </si>
  <si>
    <t>CELKEM ZA ČÁST: MIKROFONNÍ SET</t>
  </si>
  <si>
    <t>MIKROFONNÍ SET</t>
  </si>
  <si>
    <t>Kabel pro mikrofonní antény, drobné audio kabeláže k připojení mikrofonů</t>
  </si>
  <si>
    <t>INTEGRACE OVLÁDÁNÍ OPONY</t>
  </si>
  <si>
    <t>ovládací relé jednotka opony</t>
  </si>
  <si>
    <t>akce</t>
  </si>
  <si>
    <t>akce/rok</t>
  </si>
  <si>
    <t>Racková ovládací jednotka s min. dvanácti výstupními kontakty spínacího relé jako mezičlánek, pro paralelní připojení stávajících impuslních tlačítek pro nastavení pozice opony, vč. potřebného přísluš. / nízkonapěťové provedení 24V, drobný spotřebovaný propojovací mat. a elektro-kabeláže</t>
  </si>
  <si>
    <t>Instalace a osazení ovlád. jednotky, napojení spínacího relé na stávající tlačítka ovl. maskovací opony plátna, úprava elektrozapojení s přepojením kabeláže, nastavení spínacích povelů s propojením na kinoserver, kontrola funkčnosti, test, předvedení obsluze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</si>
</sst>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K_č"/>
    <numFmt numFmtId="165" formatCode="#,##0\ &quot;Kč&quot;"/>
    <numFmt numFmtId="166" formatCode="#,##0&quot; Kč&quot;"/>
    <numFmt numFmtId="167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 applyProtection="0"/>
    <xf numFmtId="0" fontId="4" fillId="0" borderId="0"/>
    <xf numFmtId="0" fontId="5" fillId="0" borderId="0"/>
    <xf numFmtId="0" fontId="6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6" xfId="1" applyNumberFormat="1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6" xfId="1" applyNumberFormat="1" applyFont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6" fontId="1" fillId="0" borderId="0" xfId="0" applyNumberFormat="1" applyFont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164" fontId="0" fillId="0" borderId="7" xfId="1" applyNumberFormat="1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0" fillId="0" borderId="3" xfId="1" applyNumberFormat="1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3" borderId="6" xfId="2" applyNumberFormat="1" applyFont="1" applyFill="1" applyBorder="1" applyAlignment="1">
      <alignment vertical="center" wrapText="1"/>
    </xf>
    <xf numFmtId="167" fontId="2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justify" vertical="top" wrapText="1"/>
    </xf>
    <xf numFmtId="0" fontId="0" fillId="0" borderId="6" xfId="0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 shrinkToFi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 applyProtection="1">
      <alignment horizontal="justify" vertical="center" wrapText="1" shrinkToFit="1"/>
      <protection hidden="1"/>
    </xf>
    <xf numFmtId="0" fontId="8" fillId="0" borderId="6" xfId="4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8" fillId="4" borderId="6" xfId="0" applyFont="1" applyFill="1" applyBorder="1" applyAlignment="1">
      <alignment horizontal="justify" vertical="center" wrapText="1" shrinkToFit="1"/>
    </xf>
    <xf numFmtId="0" fontId="8" fillId="0" borderId="3" xfId="0" applyFont="1" applyBorder="1" applyAlignment="1" applyProtection="1">
      <alignment horizontal="justify" vertical="center" wrapText="1" shrinkToFit="1"/>
      <protection hidden="1"/>
    </xf>
    <xf numFmtId="0" fontId="0" fillId="0" borderId="6" xfId="0" applyBorder="1" applyAlignment="1">
      <alignment vertical="top" wrapText="1"/>
    </xf>
    <xf numFmtId="0" fontId="7" fillId="0" borderId="6" xfId="0" applyFont="1" applyBorder="1" applyAlignment="1" applyProtection="1">
      <alignment horizontal="justify" vertical="center" wrapText="1" shrinkToFit="1"/>
      <protection hidden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top" wrapText="1"/>
    </xf>
    <xf numFmtId="0" fontId="7" fillId="0" borderId="6" xfId="4" applyFont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 shrinkToFit="1"/>
      <protection hidden="1"/>
    </xf>
    <xf numFmtId="0" fontId="7" fillId="0" borderId="3" xfId="0" applyFont="1" applyBorder="1" applyAlignment="1">
      <alignment horizontal="left" vertical="center" wrapText="1" shrinkToFit="1"/>
    </xf>
    <xf numFmtId="0" fontId="0" fillId="0" borderId="6" xfId="0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166" fontId="1" fillId="5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166" fontId="1" fillId="6" borderId="15" xfId="1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/>
    </xf>
    <xf numFmtId="0" fontId="1" fillId="6" borderId="17" xfId="0" applyFont="1" applyFill="1" applyBorder="1" applyAlignment="1">
      <alignment horizontal="right" vertical="center"/>
    </xf>
    <xf numFmtId="0" fontId="1" fillId="5" borderId="15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right" vertical="center"/>
    </xf>
    <xf numFmtId="0" fontId="1" fillId="5" borderId="17" xfId="0" applyFont="1" applyFill="1" applyBorder="1" applyAlignment="1">
      <alignment horizontal="right" vertical="center"/>
    </xf>
    <xf numFmtId="0" fontId="1" fillId="6" borderId="13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right" vertical="center"/>
    </xf>
    <xf numFmtId="0" fontId="1" fillId="6" borderId="20" xfId="0" applyFont="1" applyFill="1" applyBorder="1" applyAlignment="1">
      <alignment horizontal="right" vertical="center"/>
    </xf>
  </cellXfs>
  <cellStyles count="5">
    <cellStyle name="Excel Built-in Normal" xfId="2" xr:uid="{00000000-0005-0000-0000-000000000000}"/>
    <cellStyle name="Normální" xfId="0" builtinId="0"/>
    <cellStyle name="Normální 16" xfId="4" xr:uid="{00000000-0005-0000-0000-000002000000}"/>
    <cellStyle name="Normální 17" xfId="3" xr:uid="{00000000-0005-0000-0000-000003000000}"/>
    <cellStyle name="normální_PCS04012005_komplet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7</xdr:col>
      <xdr:colOff>361950</xdr:colOff>
      <xdr:row>19</xdr:row>
      <xdr:rowOff>208886</xdr:rowOff>
    </xdr:to>
    <xdr:sp macro="" textlink="">
      <xdr:nvSpPr>
        <xdr:cNvPr id="7" name="Automatický obrazec 1024" descr="Výsledek obrázku pro barco DP4K-17BL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0469880"/>
          <a:ext cx="350520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396240</xdr:colOff>
      <xdr:row>19</xdr:row>
      <xdr:rowOff>173355</xdr:rowOff>
    </xdr:to>
    <xdr:sp macro="" textlink="">
      <xdr:nvSpPr>
        <xdr:cNvPr id="10" name="AutoShape 78" descr="Výsledek obrázku pro dolby atmo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0980420"/>
          <a:ext cx="40386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361950</xdr:colOff>
      <xdr:row>19</xdr:row>
      <xdr:rowOff>208886</xdr:rowOff>
    </xdr:to>
    <xdr:sp macro="" textlink="">
      <xdr:nvSpPr>
        <xdr:cNvPr id="11" name="Automatický obrazec 1066" descr="Výsledek obrázku pro barco alchemy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0469880"/>
          <a:ext cx="350520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35</xdr:row>
      <xdr:rowOff>381000</xdr:rowOff>
    </xdr:from>
    <xdr:to>
      <xdr:col>7</xdr:col>
      <xdr:colOff>0</xdr:colOff>
      <xdr:row>35</xdr:row>
      <xdr:rowOff>778550</xdr:rowOff>
    </xdr:to>
    <xdr:pic>
      <xdr:nvPicPr>
        <xdr:cNvPr id="12" name="Obrázek 28" descr="The DepthQ® Polarization Modulator is optimized for industry-standard passive 3D eyewear (circular)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77800" y="1831086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35</xdr:row>
      <xdr:rowOff>403860</xdr:rowOff>
    </xdr:from>
    <xdr:to>
      <xdr:col>7</xdr:col>
      <xdr:colOff>0</xdr:colOff>
      <xdr:row>35</xdr:row>
      <xdr:rowOff>778550</xdr:rowOff>
    </xdr:to>
    <xdr:pic>
      <xdr:nvPicPr>
        <xdr:cNvPr id="13" name="Obrázek 28" descr="The DepthQ® Polarization Modulator is optimized for industry-standard passive 3D eyewear (circular)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39700" y="18333720"/>
          <a:ext cx="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396240</xdr:colOff>
      <xdr:row>21</xdr:row>
      <xdr:rowOff>198296</xdr:rowOff>
    </xdr:to>
    <xdr:sp macro="" textlink="">
      <xdr:nvSpPr>
        <xdr:cNvPr id="15" name="AutoShape 78" descr="Výsledek obrázku pro dolby atmo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2153900"/>
          <a:ext cx="403860" cy="276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396240</xdr:colOff>
      <xdr:row>21</xdr:row>
      <xdr:rowOff>198296</xdr:rowOff>
    </xdr:to>
    <xdr:sp macro="" textlink="">
      <xdr:nvSpPr>
        <xdr:cNvPr id="16" name="AutoShape 78" descr="Výsledek obrázku pro dolby atmo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2153900"/>
          <a:ext cx="403860" cy="276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396240</xdr:colOff>
      <xdr:row>28</xdr:row>
      <xdr:rowOff>170278</xdr:rowOff>
    </xdr:to>
    <xdr:sp macro="" textlink="">
      <xdr:nvSpPr>
        <xdr:cNvPr id="24" name="AutoShape 78" descr="Výsledek obrázku pro dolby atmos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5240000"/>
          <a:ext cx="40386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396240</xdr:colOff>
      <xdr:row>29</xdr:row>
      <xdr:rowOff>170787</xdr:rowOff>
    </xdr:to>
    <xdr:sp macro="" textlink="">
      <xdr:nvSpPr>
        <xdr:cNvPr id="25" name="AutoShape 78" descr="Výsledek obrázku pro dolby atm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009120" y="15407640"/>
          <a:ext cx="40386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8</xdr:row>
      <xdr:rowOff>0</xdr:rowOff>
    </xdr:from>
    <xdr:ext cx="323850" cy="302895"/>
    <xdr:sp macro="" textlink="">
      <xdr:nvSpPr>
        <xdr:cNvPr id="2" name="AutoShape 78" descr="Výsledek obrázku pro dolby atmos">
          <a:extLst>
            <a:ext uri="{FF2B5EF4-FFF2-40B4-BE49-F238E27FC236}">
              <a16:creationId xmlns:a16="http://schemas.microsoft.com/office/drawing/2014/main" id="{ABD5876E-39BB-4CE3-9F2C-F9A0A684E05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297180"/>
    <xdr:sp macro="" textlink="">
      <xdr:nvSpPr>
        <xdr:cNvPr id="3" name="AutoShape 86" descr="Výsledek obrázku pro rozvaděč triton">
          <a:extLst>
            <a:ext uri="{FF2B5EF4-FFF2-40B4-BE49-F238E27FC236}">
              <a16:creationId xmlns:a16="http://schemas.microsoft.com/office/drawing/2014/main" id="{D74B126C-26ED-41CB-B221-614D6815FFBB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297180"/>
    <xdr:sp macro="" textlink="">
      <xdr:nvSpPr>
        <xdr:cNvPr id="4" name="AutoShape 119">
          <a:extLst>
            <a:ext uri="{FF2B5EF4-FFF2-40B4-BE49-F238E27FC236}">
              <a16:creationId xmlns:a16="http://schemas.microsoft.com/office/drawing/2014/main" id="{D6E7A3AA-3945-4AB5-96C4-440C325A2A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297180"/>
    <xdr:sp macro="" textlink="">
      <xdr:nvSpPr>
        <xdr:cNvPr id="5" name="AutoShape 120">
          <a:extLst>
            <a:ext uri="{FF2B5EF4-FFF2-40B4-BE49-F238E27FC236}">
              <a16:creationId xmlns:a16="http://schemas.microsoft.com/office/drawing/2014/main" id="{D8EB647F-4B16-4925-A7B4-F1F6B25EA03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302895"/>
    <xdr:sp macro="" textlink="">
      <xdr:nvSpPr>
        <xdr:cNvPr id="6" name="AutoShape 119">
          <a:extLst>
            <a:ext uri="{FF2B5EF4-FFF2-40B4-BE49-F238E27FC236}">
              <a16:creationId xmlns:a16="http://schemas.microsoft.com/office/drawing/2014/main" id="{F655AB83-0179-4C45-AC0C-E62BB6A2AC0D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302895"/>
    <xdr:sp macro="" textlink="">
      <xdr:nvSpPr>
        <xdr:cNvPr id="8" name="AutoShape 120">
          <a:extLst>
            <a:ext uri="{FF2B5EF4-FFF2-40B4-BE49-F238E27FC236}">
              <a16:creationId xmlns:a16="http://schemas.microsoft.com/office/drawing/2014/main" id="{050F4328-C421-4E7C-93FC-658F6FA9FB4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302895"/>
    <xdr:sp macro="" textlink="">
      <xdr:nvSpPr>
        <xdr:cNvPr id="9" name="AutoShape 78" descr="Výsledek obrázku pro dolby atmos">
          <a:extLst>
            <a:ext uri="{FF2B5EF4-FFF2-40B4-BE49-F238E27FC236}">
              <a16:creationId xmlns:a16="http://schemas.microsoft.com/office/drawing/2014/main" id="{772B0687-B031-4170-BF96-0806A5EBF45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23850" cy="302895"/>
    <xdr:sp macro="" textlink="">
      <xdr:nvSpPr>
        <xdr:cNvPr id="14" name="AutoShape 78" descr="Výsledek obrázku pro dolby atmos">
          <a:extLst>
            <a:ext uri="{FF2B5EF4-FFF2-40B4-BE49-F238E27FC236}">
              <a16:creationId xmlns:a16="http://schemas.microsoft.com/office/drawing/2014/main" id="{DFC6D2AF-2018-414D-9D5C-F18D9E79051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84658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view="pageBreakPreview" topLeftCell="A53" zoomScale="115" zoomScaleNormal="115" zoomScaleSheetLayoutView="115" workbookViewId="0">
      <selection activeCell="C26" sqref="C26"/>
    </sheetView>
  </sheetViews>
  <sheetFormatPr defaultColWidth="9.140625" defaultRowHeight="12.75" x14ac:dyDescent="0.25"/>
  <cols>
    <col min="1" max="1" width="21.42578125" style="14" customWidth="1"/>
    <col min="2" max="2" width="23.7109375" style="14" customWidth="1"/>
    <col min="3" max="3" width="68" style="15" customWidth="1"/>
    <col min="4" max="4" width="11.5703125" style="16" customWidth="1"/>
    <col min="5" max="5" width="9.7109375" style="5" customWidth="1"/>
    <col min="6" max="6" width="16.28515625" style="17" customWidth="1"/>
    <col min="7" max="7" width="18" style="17" customWidth="1"/>
    <col min="8" max="8" width="9.140625" style="6"/>
    <col min="9" max="9" width="11.85546875" style="6" bestFit="1" customWidth="1"/>
    <col min="10" max="16384" width="9.140625" style="6"/>
  </cols>
  <sheetData>
    <row r="1" spans="1:7" ht="28.9" customHeight="1" x14ac:dyDescent="0.25">
      <c r="A1" s="26"/>
      <c r="B1" s="26"/>
    </row>
    <row r="2" spans="1:7" s="5" customFormat="1" ht="38.25" x14ac:dyDescent="0.25">
      <c r="A2" s="1" t="s">
        <v>0</v>
      </c>
      <c r="B2" s="1" t="s">
        <v>24</v>
      </c>
      <c r="C2" s="1" t="s">
        <v>1</v>
      </c>
      <c r="D2" s="2" t="s">
        <v>2</v>
      </c>
      <c r="E2" s="3" t="s">
        <v>3</v>
      </c>
      <c r="F2" s="2" t="s">
        <v>4</v>
      </c>
      <c r="G2" s="4" t="s">
        <v>5</v>
      </c>
    </row>
    <row r="3" spans="1:7" ht="14.45" customHeight="1" x14ac:dyDescent="0.25">
      <c r="A3" s="72" t="s">
        <v>6</v>
      </c>
      <c r="B3" s="72"/>
      <c r="C3" s="72"/>
      <c r="D3" s="72"/>
      <c r="E3" s="72"/>
      <c r="F3" s="72"/>
      <c r="G3" s="72"/>
    </row>
    <row r="4" spans="1:7" ht="120" x14ac:dyDescent="0.25">
      <c r="A4" s="27" t="s">
        <v>35</v>
      </c>
      <c r="B4" s="61"/>
      <c r="C4" s="37" t="s">
        <v>60</v>
      </c>
      <c r="D4" s="7" t="s">
        <v>8</v>
      </c>
      <c r="E4" s="8">
        <v>1</v>
      </c>
      <c r="F4" s="35"/>
      <c r="G4" s="36">
        <f>E4*F4</f>
        <v>0</v>
      </c>
    </row>
    <row r="5" spans="1:7" ht="30" x14ac:dyDescent="0.25">
      <c r="A5" s="27" t="s">
        <v>41</v>
      </c>
      <c r="B5" s="61"/>
      <c r="C5" s="37" t="s">
        <v>40</v>
      </c>
      <c r="D5" s="7" t="s">
        <v>8</v>
      </c>
      <c r="E5" s="8">
        <v>2</v>
      </c>
      <c r="F5" s="35"/>
      <c r="G5" s="36">
        <f t="shared" ref="G5:G16" si="0">E5*F5</f>
        <v>0</v>
      </c>
    </row>
    <row r="6" spans="1:7" ht="193.5" customHeight="1" x14ac:dyDescent="0.25">
      <c r="A6" s="27" t="s">
        <v>61</v>
      </c>
      <c r="B6" s="61"/>
      <c r="C6" s="37" t="s">
        <v>52</v>
      </c>
      <c r="D6" s="7" t="s">
        <v>8</v>
      </c>
      <c r="E6" s="8">
        <v>1</v>
      </c>
      <c r="F6" s="35"/>
      <c r="G6" s="36">
        <f t="shared" si="0"/>
        <v>0</v>
      </c>
    </row>
    <row r="7" spans="1:7" ht="46.9" customHeight="1" x14ac:dyDescent="0.25">
      <c r="A7" s="27" t="s">
        <v>9</v>
      </c>
      <c r="B7" s="61"/>
      <c r="C7" s="39" t="s">
        <v>50</v>
      </c>
      <c r="D7" s="7" t="s">
        <v>8</v>
      </c>
      <c r="E7" s="8">
        <v>1</v>
      </c>
      <c r="F7" s="35"/>
      <c r="G7" s="36">
        <f t="shared" si="0"/>
        <v>0</v>
      </c>
    </row>
    <row r="8" spans="1:7" ht="162.75" x14ac:dyDescent="0.25">
      <c r="A8" s="28" t="s">
        <v>31</v>
      </c>
      <c r="B8" s="61"/>
      <c r="C8" s="40" t="s">
        <v>51</v>
      </c>
      <c r="D8" s="7" t="s">
        <v>8</v>
      </c>
      <c r="E8" s="8">
        <v>1</v>
      </c>
      <c r="F8" s="35"/>
      <c r="G8" s="36">
        <f t="shared" si="0"/>
        <v>0</v>
      </c>
    </row>
    <row r="9" spans="1:7" ht="89.25" x14ac:dyDescent="0.25">
      <c r="A9" s="42" t="s">
        <v>32</v>
      </c>
      <c r="B9" s="61"/>
      <c r="C9" s="42" t="s">
        <v>53</v>
      </c>
      <c r="D9" s="7" t="s">
        <v>8</v>
      </c>
      <c r="E9" s="8">
        <v>1</v>
      </c>
      <c r="F9" s="35"/>
      <c r="G9" s="36">
        <f t="shared" ref="G9" si="1">E9*F9</f>
        <v>0</v>
      </c>
    </row>
    <row r="10" spans="1:7" ht="51" x14ac:dyDescent="0.25">
      <c r="A10" s="54" t="s">
        <v>33</v>
      </c>
      <c r="B10" s="61"/>
      <c r="C10" s="43" t="s">
        <v>34</v>
      </c>
      <c r="D10" s="7" t="s">
        <v>8</v>
      </c>
      <c r="E10" s="8">
        <v>2</v>
      </c>
      <c r="F10" s="35"/>
      <c r="G10" s="36">
        <f t="shared" si="0"/>
        <v>0</v>
      </c>
    </row>
    <row r="11" spans="1:7" ht="38.25" x14ac:dyDescent="0.25">
      <c r="A11" s="29" t="s">
        <v>10</v>
      </c>
      <c r="B11" s="61"/>
      <c r="C11" s="44" t="s">
        <v>11</v>
      </c>
      <c r="D11" s="30" t="s">
        <v>8</v>
      </c>
      <c r="E11" s="8">
        <v>1</v>
      </c>
      <c r="F11" s="35"/>
      <c r="G11" s="36">
        <f t="shared" si="0"/>
        <v>0</v>
      </c>
    </row>
    <row r="12" spans="1:7" ht="38.25" x14ac:dyDescent="0.25">
      <c r="A12" s="29" t="s">
        <v>54</v>
      </c>
      <c r="B12" s="61"/>
      <c r="C12" s="44" t="s">
        <v>55</v>
      </c>
      <c r="D12" s="30" t="s">
        <v>13</v>
      </c>
      <c r="E12" s="8">
        <v>1</v>
      </c>
      <c r="F12" s="35"/>
      <c r="G12" s="36">
        <f t="shared" ref="G12" si="2">E12*F12</f>
        <v>0</v>
      </c>
    </row>
    <row r="13" spans="1:7" ht="51" x14ac:dyDescent="0.25">
      <c r="A13" s="29"/>
      <c r="B13" s="61"/>
      <c r="C13" s="44" t="s">
        <v>56</v>
      </c>
      <c r="D13" s="30" t="s">
        <v>8</v>
      </c>
      <c r="E13" s="8">
        <v>1</v>
      </c>
      <c r="F13" s="35"/>
      <c r="G13" s="36">
        <f t="shared" si="0"/>
        <v>0</v>
      </c>
    </row>
    <row r="14" spans="1:7" ht="15" x14ac:dyDescent="0.25">
      <c r="A14" s="38" t="s">
        <v>12</v>
      </c>
      <c r="B14" s="61"/>
      <c r="C14" s="41" t="s">
        <v>25</v>
      </c>
      <c r="D14" s="11" t="s">
        <v>13</v>
      </c>
      <c r="E14" s="8">
        <v>1</v>
      </c>
      <c r="F14" s="35"/>
      <c r="G14" s="36">
        <f t="shared" si="0"/>
        <v>0</v>
      </c>
    </row>
    <row r="15" spans="1:7" ht="127.5" x14ac:dyDescent="0.25">
      <c r="A15" s="55" t="s">
        <v>14</v>
      </c>
      <c r="B15" s="61"/>
      <c r="C15" s="45" t="s">
        <v>57</v>
      </c>
      <c r="D15" s="31" t="s">
        <v>98</v>
      </c>
      <c r="E15" s="32">
        <v>1</v>
      </c>
      <c r="F15" s="35"/>
      <c r="G15" s="36">
        <f t="shared" ref="G15" si="3">E15*F15</f>
        <v>0</v>
      </c>
    </row>
    <row r="16" spans="1:7" ht="77.25" thickBot="1" x14ac:dyDescent="0.3">
      <c r="A16" s="55" t="s">
        <v>58</v>
      </c>
      <c r="B16" s="61"/>
      <c r="C16" s="45" t="s">
        <v>59</v>
      </c>
      <c r="D16" s="31" t="s">
        <v>99</v>
      </c>
      <c r="E16" s="32">
        <v>3</v>
      </c>
      <c r="F16" s="35"/>
      <c r="G16" s="36">
        <f t="shared" si="0"/>
        <v>0</v>
      </c>
    </row>
    <row r="17" spans="1:7" ht="13.5" thickBot="1" x14ac:dyDescent="0.3">
      <c r="A17" s="77" t="s">
        <v>27</v>
      </c>
      <c r="B17" s="78"/>
      <c r="C17" s="78"/>
      <c r="D17" s="78"/>
      <c r="E17" s="78"/>
      <c r="F17" s="79"/>
      <c r="G17" s="62">
        <f>SUM(G4:G16)</f>
        <v>0</v>
      </c>
    </row>
    <row r="18" spans="1:7" ht="13.5" thickBot="1" x14ac:dyDescent="0.3">
      <c r="C18" s="19"/>
    </row>
    <row r="19" spans="1:7" s="5" customFormat="1" ht="14.45" customHeight="1" x14ac:dyDescent="0.25">
      <c r="A19" s="73" t="s">
        <v>36</v>
      </c>
      <c r="B19" s="73"/>
      <c r="C19" s="73"/>
      <c r="D19" s="73"/>
      <c r="E19" s="73"/>
      <c r="F19" s="73"/>
      <c r="G19" s="73"/>
    </row>
    <row r="20" spans="1:7" s="10" customFormat="1" ht="105" x14ac:dyDescent="0.25">
      <c r="A20" s="56" t="s">
        <v>15</v>
      </c>
      <c r="B20" s="61"/>
      <c r="C20" s="47" t="s">
        <v>23</v>
      </c>
      <c r="D20" s="22" t="s">
        <v>8</v>
      </c>
      <c r="E20" s="9">
        <v>1</v>
      </c>
      <c r="F20" s="35"/>
      <c r="G20" s="36">
        <f t="shared" ref="G20:G31" si="4">E20*F20</f>
        <v>0</v>
      </c>
    </row>
    <row r="21" spans="1:7" ht="87.75" customHeight="1" x14ac:dyDescent="0.25">
      <c r="A21" s="56" t="s">
        <v>62</v>
      </c>
      <c r="B21" s="61"/>
      <c r="C21" s="48" t="s">
        <v>63</v>
      </c>
      <c r="D21" s="23" t="s">
        <v>8</v>
      </c>
      <c r="E21" s="8">
        <v>3</v>
      </c>
      <c r="F21" s="35"/>
      <c r="G21" s="36">
        <f t="shared" si="4"/>
        <v>0</v>
      </c>
    </row>
    <row r="22" spans="1:7" ht="64.5" customHeight="1" x14ac:dyDescent="0.25">
      <c r="A22" s="56" t="s">
        <v>38</v>
      </c>
      <c r="B22" s="61"/>
      <c r="C22" s="48" t="s">
        <v>64</v>
      </c>
      <c r="D22" s="23" t="s">
        <v>8</v>
      </c>
      <c r="E22" s="8">
        <v>3</v>
      </c>
      <c r="F22" s="35"/>
      <c r="G22" s="36">
        <f t="shared" si="4"/>
        <v>0</v>
      </c>
    </row>
    <row r="23" spans="1:7" ht="60" x14ac:dyDescent="0.25">
      <c r="A23" s="56" t="s">
        <v>16</v>
      </c>
      <c r="B23" s="61"/>
      <c r="C23" s="48" t="s">
        <v>65</v>
      </c>
      <c r="D23" s="23" t="s">
        <v>8</v>
      </c>
      <c r="E23" s="8">
        <v>1</v>
      </c>
      <c r="F23" s="35"/>
      <c r="G23" s="36">
        <f t="shared" si="4"/>
        <v>0</v>
      </c>
    </row>
    <row r="24" spans="1:7" ht="57" customHeight="1" x14ac:dyDescent="0.25">
      <c r="A24" s="56" t="s">
        <v>66</v>
      </c>
      <c r="B24" s="61"/>
      <c r="C24" s="48" t="s">
        <v>67</v>
      </c>
      <c r="D24" s="23" t="s">
        <v>8</v>
      </c>
      <c r="E24" s="8">
        <v>12</v>
      </c>
      <c r="F24" s="35"/>
      <c r="G24" s="36">
        <f t="shared" si="4"/>
        <v>0</v>
      </c>
    </row>
    <row r="25" spans="1:7" ht="52.5" customHeight="1" x14ac:dyDescent="0.25">
      <c r="A25" s="57" t="s">
        <v>26</v>
      </c>
      <c r="B25" s="61"/>
      <c r="C25" s="49" t="s">
        <v>68</v>
      </c>
      <c r="D25" s="23" t="s">
        <v>8</v>
      </c>
      <c r="E25" s="12">
        <v>1</v>
      </c>
      <c r="F25" s="35"/>
      <c r="G25" s="36">
        <f t="shared" ref="G25" si="5">E25*F25</f>
        <v>0</v>
      </c>
    </row>
    <row r="26" spans="1:7" ht="45" x14ac:dyDescent="0.25">
      <c r="A26" s="57" t="s">
        <v>26</v>
      </c>
      <c r="B26" s="61"/>
      <c r="C26" s="49" t="s">
        <v>69</v>
      </c>
      <c r="D26" s="23" t="s">
        <v>8</v>
      </c>
      <c r="E26" s="12">
        <v>2</v>
      </c>
      <c r="F26" s="35"/>
      <c r="G26" s="36">
        <f t="shared" si="4"/>
        <v>0</v>
      </c>
    </row>
    <row r="27" spans="1:7" ht="48" customHeight="1" x14ac:dyDescent="0.25">
      <c r="A27" s="58" t="s">
        <v>17</v>
      </c>
      <c r="B27" s="61"/>
      <c r="C27" s="46" t="s">
        <v>70</v>
      </c>
      <c r="D27" s="22" t="s">
        <v>8</v>
      </c>
      <c r="E27" s="9">
        <v>1</v>
      </c>
      <c r="F27" s="35"/>
      <c r="G27" s="36">
        <f t="shared" si="4"/>
        <v>0</v>
      </c>
    </row>
    <row r="28" spans="1:7" s="10" customFormat="1" ht="42.75" customHeight="1" x14ac:dyDescent="0.25">
      <c r="A28" s="56" t="s">
        <v>29</v>
      </c>
      <c r="B28" s="61"/>
      <c r="C28" s="50" t="s">
        <v>49</v>
      </c>
      <c r="D28" s="22" t="s">
        <v>19</v>
      </c>
      <c r="E28" s="25">
        <v>250</v>
      </c>
      <c r="F28" s="35"/>
      <c r="G28" s="36">
        <f t="shared" si="4"/>
        <v>0</v>
      </c>
    </row>
    <row r="29" spans="1:7" s="10" customFormat="1" ht="51.75" customHeight="1" x14ac:dyDescent="0.25">
      <c r="A29" s="56" t="s">
        <v>18</v>
      </c>
      <c r="B29" s="61"/>
      <c r="C29" s="51" t="s">
        <v>37</v>
      </c>
      <c r="D29" s="22" t="s">
        <v>19</v>
      </c>
      <c r="E29" s="25">
        <v>250</v>
      </c>
      <c r="F29" s="35"/>
      <c r="G29" s="36">
        <f t="shared" si="4"/>
        <v>0</v>
      </c>
    </row>
    <row r="30" spans="1:7" s="10" customFormat="1" ht="30" x14ac:dyDescent="0.25">
      <c r="A30" s="56" t="s">
        <v>20</v>
      </c>
      <c r="B30" s="61"/>
      <c r="C30" s="47" t="s">
        <v>20</v>
      </c>
      <c r="D30" s="24" t="s">
        <v>7</v>
      </c>
      <c r="E30" s="9">
        <v>1</v>
      </c>
      <c r="F30" s="35"/>
      <c r="G30" s="36">
        <f t="shared" si="4"/>
        <v>0</v>
      </c>
    </row>
    <row r="31" spans="1:7" ht="45.75" thickBot="1" x14ac:dyDescent="0.3">
      <c r="A31" s="59" t="s">
        <v>14</v>
      </c>
      <c r="B31" s="61"/>
      <c r="C31" s="52" t="s">
        <v>71</v>
      </c>
      <c r="D31" s="33" t="s">
        <v>98</v>
      </c>
      <c r="E31" s="34">
        <v>1</v>
      </c>
      <c r="F31" s="35"/>
      <c r="G31" s="36">
        <f t="shared" si="4"/>
        <v>0</v>
      </c>
    </row>
    <row r="32" spans="1:7" ht="14.45" customHeight="1" thickBot="1" x14ac:dyDescent="0.3">
      <c r="A32" s="77" t="s">
        <v>39</v>
      </c>
      <c r="B32" s="78"/>
      <c r="C32" s="78"/>
      <c r="D32" s="78"/>
      <c r="E32" s="78"/>
      <c r="F32" s="79"/>
      <c r="G32" s="62">
        <f>SUM(G20:G31)</f>
        <v>0</v>
      </c>
    </row>
    <row r="33" spans="1:7" ht="13.5" thickBot="1" x14ac:dyDescent="0.3">
      <c r="C33" s="19"/>
    </row>
    <row r="34" spans="1:7" ht="14.45" customHeight="1" x14ac:dyDescent="0.25">
      <c r="A34" s="73" t="s">
        <v>72</v>
      </c>
      <c r="B34" s="73"/>
      <c r="C34" s="73"/>
      <c r="D34" s="73"/>
      <c r="E34" s="73"/>
      <c r="F34" s="73"/>
      <c r="G34" s="73"/>
    </row>
    <row r="35" spans="1:7" ht="105" x14ac:dyDescent="0.25">
      <c r="A35" s="60" t="s">
        <v>42</v>
      </c>
      <c r="B35" s="61"/>
      <c r="C35" s="53" t="s">
        <v>73</v>
      </c>
      <c r="D35" s="11" t="s">
        <v>8</v>
      </c>
      <c r="E35" s="13">
        <v>1</v>
      </c>
      <c r="F35" s="35"/>
      <c r="G35" s="36">
        <f t="shared" ref="G35:G42" si="6">E35*F35</f>
        <v>0</v>
      </c>
    </row>
    <row r="36" spans="1:7" ht="105.75" customHeight="1" x14ac:dyDescent="0.25">
      <c r="A36" s="60" t="s">
        <v>74</v>
      </c>
      <c r="B36" s="61"/>
      <c r="C36" s="53" t="s">
        <v>43</v>
      </c>
      <c r="D36" s="7" t="s">
        <v>8</v>
      </c>
      <c r="E36" s="13">
        <v>1</v>
      </c>
      <c r="F36" s="35"/>
      <c r="G36" s="36">
        <f t="shared" si="6"/>
        <v>0</v>
      </c>
    </row>
    <row r="37" spans="1:7" ht="33.75" customHeight="1" x14ac:dyDescent="0.25">
      <c r="A37" s="60" t="s">
        <v>45</v>
      </c>
      <c r="B37" s="61"/>
      <c r="C37" s="53" t="s">
        <v>44</v>
      </c>
      <c r="D37" s="7" t="s">
        <v>7</v>
      </c>
      <c r="E37" s="13">
        <v>1</v>
      </c>
      <c r="F37" s="35"/>
      <c r="G37" s="36">
        <f t="shared" si="6"/>
        <v>0</v>
      </c>
    </row>
    <row r="38" spans="1:7" ht="72.599999999999994" customHeight="1" x14ac:dyDescent="0.25">
      <c r="A38" s="60" t="s">
        <v>46</v>
      </c>
      <c r="B38" s="61"/>
      <c r="C38" s="53" t="s">
        <v>47</v>
      </c>
      <c r="D38" s="7" t="s">
        <v>19</v>
      </c>
      <c r="E38" s="13">
        <v>200</v>
      </c>
      <c r="F38" s="35"/>
      <c r="G38" s="36">
        <f t="shared" si="6"/>
        <v>0</v>
      </c>
    </row>
    <row r="39" spans="1:7" ht="39" customHeight="1" x14ac:dyDescent="0.25">
      <c r="A39" s="60" t="s">
        <v>48</v>
      </c>
      <c r="B39" s="61"/>
      <c r="C39" s="53" t="s">
        <v>75</v>
      </c>
      <c r="D39" s="7" t="s">
        <v>19</v>
      </c>
      <c r="E39" s="13">
        <v>100</v>
      </c>
      <c r="F39" s="35"/>
      <c r="G39" s="36">
        <f t="shared" si="6"/>
        <v>0</v>
      </c>
    </row>
    <row r="40" spans="1:7" ht="45" customHeight="1" x14ac:dyDescent="0.25">
      <c r="A40" s="60" t="s">
        <v>76</v>
      </c>
      <c r="B40" s="61"/>
      <c r="C40" s="53" t="s">
        <v>77</v>
      </c>
      <c r="D40" s="7" t="s">
        <v>8</v>
      </c>
      <c r="E40" s="13">
        <v>2</v>
      </c>
      <c r="F40" s="35"/>
      <c r="G40" s="36">
        <f t="shared" si="6"/>
        <v>0</v>
      </c>
    </row>
    <row r="41" spans="1:7" ht="23.25" customHeight="1" x14ac:dyDescent="0.25">
      <c r="A41" s="60"/>
      <c r="B41" s="61"/>
      <c r="C41" s="53" t="s">
        <v>78</v>
      </c>
      <c r="D41" s="7" t="s">
        <v>7</v>
      </c>
      <c r="E41" s="13">
        <v>1</v>
      </c>
      <c r="F41" s="35"/>
      <c r="G41" s="36">
        <f t="shared" si="6"/>
        <v>0</v>
      </c>
    </row>
    <row r="42" spans="1:7" ht="45.75" thickBot="1" x14ac:dyDescent="0.3">
      <c r="A42" s="60"/>
      <c r="B42" s="61"/>
      <c r="C42" s="53" t="s">
        <v>79</v>
      </c>
      <c r="D42" s="7" t="s">
        <v>98</v>
      </c>
      <c r="E42" s="13">
        <v>1</v>
      </c>
      <c r="F42" s="35"/>
      <c r="G42" s="36">
        <f t="shared" si="6"/>
        <v>0</v>
      </c>
    </row>
    <row r="43" spans="1:7" ht="13.5" thickBot="1" x14ac:dyDescent="0.3">
      <c r="A43" s="77" t="s">
        <v>80</v>
      </c>
      <c r="B43" s="78"/>
      <c r="C43" s="78"/>
      <c r="D43" s="78"/>
      <c r="E43" s="78"/>
      <c r="F43" s="79"/>
      <c r="G43" s="62">
        <f>SUM(G35:G42)</f>
        <v>0</v>
      </c>
    </row>
    <row r="44" spans="1:7" ht="13.5" thickBot="1" x14ac:dyDescent="0.3">
      <c r="A44" s="63"/>
      <c r="B44" s="63"/>
      <c r="C44" s="63"/>
      <c r="D44" s="63"/>
      <c r="E44" s="63"/>
      <c r="F44" s="63"/>
      <c r="G44" s="64"/>
    </row>
    <row r="45" spans="1:7" x14ac:dyDescent="0.25">
      <c r="A45" s="73" t="s">
        <v>94</v>
      </c>
      <c r="B45" s="73"/>
      <c r="C45" s="73"/>
      <c r="D45" s="73"/>
      <c r="E45" s="73"/>
      <c r="F45" s="73"/>
      <c r="G45" s="73"/>
    </row>
    <row r="46" spans="1:7" ht="79.900000000000006" customHeight="1" x14ac:dyDescent="0.25">
      <c r="A46" s="27" t="s">
        <v>83</v>
      </c>
      <c r="B46" s="66"/>
      <c r="C46" s="27" t="s">
        <v>81</v>
      </c>
      <c r="D46" s="7" t="s">
        <v>8</v>
      </c>
      <c r="E46" s="13">
        <v>2</v>
      </c>
      <c r="F46" s="35"/>
      <c r="G46" s="36">
        <f t="shared" ref="G46" si="7">E46*F46</f>
        <v>0</v>
      </c>
    </row>
    <row r="47" spans="1:7" ht="90" x14ac:dyDescent="0.25">
      <c r="A47" s="27" t="s">
        <v>84</v>
      </c>
      <c r="B47" s="66"/>
      <c r="C47" s="27" t="s">
        <v>82</v>
      </c>
      <c r="D47" s="7" t="s">
        <v>8</v>
      </c>
      <c r="E47" s="13">
        <v>2</v>
      </c>
      <c r="F47" s="35"/>
      <c r="G47" s="36">
        <f t="shared" ref="G47" si="8">E47*F47</f>
        <v>0</v>
      </c>
    </row>
    <row r="48" spans="1:7" ht="45" x14ac:dyDescent="0.25">
      <c r="A48" s="27" t="s">
        <v>86</v>
      </c>
      <c r="B48" s="66"/>
      <c r="C48" s="27" t="s">
        <v>85</v>
      </c>
      <c r="D48" s="7" t="s">
        <v>8</v>
      </c>
      <c r="E48" s="13">
        <v>2</v>
      </c>
      <c r="F48" s="35"/>
      <c r="G48" s="36">
        <f t="shared" ref="G48" si="9">E48*F48</f>
        <v>0</v>
      </c>
    </row>
    <row r="49" spans="1:9" ht="60" x14ac:dyDescent="0.25">
      <c r="A49" s="27" t="s">
        <v>88</v>
      </c>
      <c r="B49" s="66"/>
      <c r="C49" s="27" t="s">
        <v>87</v>
      </c>
      <c r="D49" s="7" t="s">
        <v>8</v>
      </c>
      <c r="E49" s="13">
        <v>2</v>
      </c>
      <c r="F49" s="35"/>
      <c r="G49" s="36">
        <f t="shared" ref="G49" si="10">E49*F49</f>
        <v>0</v>
      </c>
    </row>
    <row r="50" spans="1:9" ht="43.9" customHeight="1" x14ac:dyDescent="0.25">
      <c r="A50" s="65" t="s">
        <v>90</v>
      </c>
      <c r="B50" s="67"/>
      <c r="C50" s="27" t="s">
        <v>89</v>
      </c>
      <c r="D50" s="7" t="s">
        <v>8</v>
      </c>
      <c r="E50" s="13">
        <v>1</v>
      </c>
      <c r="F50" s="35"/>
      <c r="G50" s="36">
        <f t="shared" ref="G50" si="11">E50*F50</f>
        <v>0</v>
      </c>
    </row>
    <row r="51" spans="1:9" ht="30" customHeight="1" x14ac:dyDescent="0.25">
      <c r="A51" s="65" t="s">
        <v>91</v>
      </c>
      <c r="B51" s="67"/>
      <c r="C51" s="27" t="s">
        <v>92</v>
      </c>
      <c r="D51" s="7" t="s">
        <v>8</v>
      </c>
      <c r="E51" s="13">
        <v>1</v>
      </c>
      <c r="F51" s="35"/>
      <c r="G51" s="36">
        <f t="shared" ref="G51:G53" si="12">E51*F51</f>
        <v>0</v>
      </c>
    </row>
    <row r="52" spans="1:9" ht="14.45" customHeight="1" x14ac:dyDescent="0.25">
      <c r="A52" s="60" t="s">
        <v>48</v>
      </c>
      <c r="B52" s="61"/>
      <c r="C52" s="53" t="s">
        <v>95</v>
      </c>
      <c r="D52" s="7" t="s">
        <v>19</v>
      </c>
      <c r="E52" s="13">
        <v>60</v>
      </c>
      <c r="F52" s="35"/>
      <c r="G52" s="36">
        <f t="shared" si="12"/>
        <v>0</v>
      </c>
    </row>
    <row r="53" spans="1:9" ht="45.75" thickBot="1" x14ac:dyDescent="0.3">
      <c r="A53" s="60"/>
      <c r="B53" s="61"/>
      <c r="C53" s="53" t="s">
        <v>79</v>
      </c>
      <c r="D53" s="7" t="s">
        <v>98</v>
      </c>
      <c r="E53" s="13">
        <v>1</v>
      </c>
      <c r="F53" s="35"/>
      <c r="G53" s="36">
        <f t="shared" si="12"/>
        <v>0</v>
      </c>
    </row>
    <row r="54" spans="1:9" ht="13.5" thickBot="1" x14ac:dyDescent="0.3">
      <c r="A54" s="77" t="s">
        <v>93</v>
      </c>
      <c r="B54" s="78"/>
      <c r="C54" s="78"/>
      <c r="D54" s="78"/>
      <c r="E54" s="78"/>
      <c r="F54" s="79"/>
      <c r="G54" s="62">
        <f>SUM(G46:G53)</f>
        <v>0</v>
      </c>
    </row>
    <row r="55" spans="1:9" ht="13.5" thickBot="1" x14ac:dyDescent="0.3">
      <c r="A55" s="69"/>
      <c r="B55" s="69"/>
      <c r="C55" s="69"/>
      <c r="D55" s="69"/>
      <c r="E55" s="69"/>
      <c r="F55" s="69"/>
      <c r="G55" s="64"/>
    </row>
    <row r="56" spans="1:9" x14ac:dyDescent="0.25">
      <c r="A56" s="73" t="s">
        <v>96</v>
      </c>
      <c r="B56" s="73"/>
      <c r="C56" s="73"/>
      <c r="D56" s="73"/>
      <c r="E56" s="73"/>
      <c r="F56" s="73"/>
      <c r="G56" s="73"/>
    </row>
    <row r="57" spans="1:9" ht="60" x14ac:dyDescent="0.25">
      <c r="A57" s="27" t="s">
        <v>97</v>
      </c>
      <c r="B57" s="66"/>
      <c r="C57" s="27" t="s">
        <v>100</v>
      </c>
      <c r="D57" s="7" t="s">
        <v>8</v>
      </c>
      <c r="E57" s="13">
        <v>1</v>
      </c>
      <c r="F57" s="35"/>
      <c r="G57" s="36">
        <f t="shared" ref="G57:G58" si="13">E57*F57</f>
        <v>0</v>
      </c>
    </row>
    <row r="58" spans="1:9" ht="61.15" customHeight="1" thickBot="1" x14ac:dyDescent="0.3">
      <c r="A58" s="60"/>
      <c r="B58" s="61"/>
      <c r="C58" s="53" t="s">
        <v>101</v>
      </c>
      <c r="D58" s="7" t="s">
        <v>98</v>
      </c>
      <c r="E58" s="13">
        <v>1</v>
      </c>
      <c r="F58" s="35"/>
      <c r="G58" s="36">
        <f t="shared" si="13"/>
        <v>0</v>
      </c>
    </row>
    <row r="59" spans="1:9" ht="13.5" thickBot="1" x14ac:dyDescent="0.3">
      <c r="A59" s="77" t="s">
        <v>93</v>
      </c>
      <c r="B59" s="78"/>
      <c r="C59" s="78"/>
      <c r="D59" s="78"/>
      <c r="E59" s="78"/>
      <c r="F59" s="79"/>
      <c r="G59" s="62">
        <f>SUM(G57:G58)</f>
        <v>0</v>
      </c>
    </row>
    <row r="60" spans="1:9" ht="13.5" thickBot="1" x14ac:dyDescent="0.3">
      <c r="A60" s="70"/>
      <c r="B60" s="70"/>
      <c r="C60" s="70"/>
      <c r="D60" s="70"/>
      <c r="E60" s="70"/>
      <c r="F60" s="70"/>
      <c r="G60" s="64"/>
    </row>
    <row r="61" spans="1:9" ht="25.9" customHeight="1" thickBot="1" x14ac:dyDescent="0.3">
      <c r="A61" s="74" t="s">
        <v>21</v>
      </c>
      <c r="B61" s="75"/>
      <c r="C61" s="75"/>
      <c r="D61" s="75"/>
      <c r="E61" s="75"/>
      <c r="F61" s="76"/>
      <c r="G61" s="68">
        <f>G43+G32+G17+G54+G59</f>
        <v>0</v>
      </c>
    </row>
    <row r="62" spans="1:9" ht="13.5" thickBot="1" x14ac:dyDescent="0.3">
      <c r="A62" s="80" t="s">
        <v>28</v>
      </c>
      <c r="B62" s="81"/>
      <c r="C62" s="81"/>
      <c r="D62" s="81"/>
      <c r="E62" s="81"/>
      <c r="F62" s="82"/>
      <c r="G62" s="68">
        <f>G61*0.21</f>
        <v>0</v>
      </c>
      <c r="I62" s="18"/>
    </row>
    <row r="63" spans="1:9" ht="13.5" thickBot="1" x14ac:dyDescent="0.3">
      <c r="A63" s="74" t="s">
        <v>22</v>
      </c>
      <c r="B63" s="75"/>
      <c r="C63" s="75"/>
      <c r="D63" s="75"/>
      <c r="E63" s="75"/>
      <c r="F63" s="76"/>
      <c r="G63" s="68">
        <f>G61*1.21</f>
        <v>0</v>
      </c>
    </row>
    <row r="64" spans="1:9" x14ac:dyDescent="0.25">
      <c r="A64" s="71" t="s">
        <v>30</v>
      </c>
      <c r="B64" s="71"/>
    </row>
    <row r="69" spans="3:7" x14ac:dyDescent="0.25">
      <c r="C69" s="19"/>
    </row>
    <row r="70" spans="3:7" x14ac:dyDescent="0.25">
      <c r="C70" s="20"/>
      <c r="G70" s="21"/>
    </row>
    <row r="73" spans="3:7" x14ac:dyDescent="0.25">
      <c r="C73" s="19"/>
    </row>
    <row r="74" spans="3:7" x14ac:dyDescent="0.25">
      <c r="C74" s="20"/>
      <c r="G74" s="21"/>
    </row>
    <row r="78" spans="3:7" x14ac:dyDescent="0.25">
      <c r="C78" s="19"/>
    </row>
    <row r="79" spans="3:7" x14ac:dyDescent="0.25">
      <c r="C79" s="20"/>
      <c r="G79" s="21"/>
    </row>
  </sheetData>
  <mergeCells count="14">
    <mergeCell ref="A64:B64"/>
    <mergeCell ref="A3:G3"/>
    <mergeCell ref="A19:G19"/>
    <mergeCell ref="A34:G34"/>
    <mergeCell ref="A61:F61"/>
    <mergeCell ref="A63:F63"/>
    <mergeCell ref="A17:F17"/>
    <mergeCell ref="A32:F32"/>
    <mergeCell ref="A43:F43"/>
    <mergeCell ref="A62:F62"/>
    <mergeCell ref="A45:G45"/>
    <mergeCell ref="A54:F54"/>
    <mergeCell ref="A56:G56"/>
    <mergeCell ref="A59:F59"/>
  </mergeCells>
  <pageMargins left="0.70866141732283472" right="0.70866141732283472" top="0.78740157480314965" bottom="0.78740157480314965" header="0.31496062992125984" footer="0.31496062992125984"/>
  <pageSetup paperSize="9" scale="51" fitToHeight="3" orientation="portrait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VÝKAZ VÝMĚR</vt:lpstr>
      <vt:lpstr>'POLOŽKOVÝ 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 Míková</dc:creator>
  <cp:lastModifiedBy>Dita Míková</cp:lastModifiedBy>
  <cp:lastPrinted>2025-06-11T08:22:18Z</cp:lastPrinted>
  <dcterms:created xsi:type="dcterms:W3CDTF">2024-09-24T04:59:09Z</dcterms:created>
  <dcterms:modified xsi:type="dcterms:W3CDTF">2025-06-11T08:23:15Z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  <property fmtid="{D5CDD505-2E9C-101B-9397-08002B2CF9AE}" pid="3" name="Jet Reports Function Literals">
    <vt:lpwstr>\	;	;	{	}	[@[{0}]]	1029	1029</vt:lpwstr>
  </property>
</Properties>
</file>