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4\Ing. Pichlová\MŠ Lipvá - Nejdek , úprava 2024\FOTOVOLTAIKA\"/>
    </mc:Choice>
  </mc:AlternateContent>
  <bookViews>
    <workbookView xWindow="0" yWindow="0" windowWidth="0" windowHeight="0"/>
  </bookViews>
  <sheets>
    <sheet name="Rekapitulace stavby" sheetId="1" r:id="rId1"/>
    <sheet name="FVE-P1 - SILNOPROUD.ELEKT..." sheetId="2" r:id="rId2"/>
    <sheet name="FVE-VR - SILNOPROUDÁ ELEK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'FVE-P1 - SILNOPROUD.ELEKT...'!$C$83:$K$134</definedName>
    <definedName name="_xlnm.Print_Area" localSheetId="1">'FVE-P1 - SILNOPROUD.ELEKT...'!$C$4:$J$39,'FVE-P1 - SILNOPROUD.ELEKT...'!$C$45:$J$65,'FVE-P1 - SILNOPROUD.ELEKT...'!$C$71:$K$134</definedName>
    <definedName name="_xlnm.Print_Titles" localSheetId="1">'FVE-P1 - SILNOPROUD.ELEKT...'!$83:$83</definedName>
    <definedName name="_xlnm._FilterDatabase" localSheetId="2" hidden="1">'FVE-VR - SILNOPROUDÁ ELEK...'!$C$84:$K$154</definedName>
    <definedName name="_xlnm.Print_Area" localSheetId="2">'FVE-VR - SILNOPROUDÁ ELEK...'!$C$4:$J$39,'FVE-VR - SILNOPROUDÁ ELEK...'!$C$45:$J$66,'FVE-VR - SILNOPROUDÁ ELEK...'!$C$72:$K$154</definedName>
    <definedName name="_xlnm.Print_Titles" localSheetId="2">'FVE-VR - SILNOPROUDÁ ELEK...'!$84:$84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" r="J37"/>
  <c r="J36"/>
  <c i="1" r="AY55"/>
  <c i="2" r="J35"/>
  <c i="1" r="AX55"/>
  <c i="2"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BK101"/>
  <c i="3" r="J101"/>
  <c i="2" r="J133"/>
  <c r="J99"/>
  <c i="3" r="BK115"/>
  <c r="BK150"/>
  <c i="2" r="J34"/>
  <c i="3" r="BK148"/>
  <c i="2" r="J87"/>
  <c i="3" r="J152"/>
  <c r="BK139"/>
  <c i="2" r="BK112"/>
  <c i="3" r="BK94"/>
  <c i="2" r="BK116"/>
  <c i="3" r="BK92"/>
  <c i="2" r="J128"/>
  <c r="J91"/>
  <c i="3" r="BK97"/>
  <c r="BK101"/>
  <c r="BK137"/>
  <c r="J133"/>
  <c r="J92"/>
  <c r="BK106"/>
  <c i="2" r="BK114"/>
  <c i="3" r="BK108"/>
  <c i="2" r="J130"/>
  <c r="J95"/>
  <c i="3" r="BK110"/>
  <c r="J99"/>
  <c i="2" r="J119"/>
  <c i="3" r="BK121"/>
  <c i="2" r="BK128"/>
  <c i="3" r="BK103"/>
  <c i="2" r="BK110"/>
  <c i="3" r="J88"/>
  <c r="BK127"/>
  <c i="2" r="BK91"/>
  <c i="3" r="J121"/>
  <c r="BK117"/>
  <c r="J119"/>
  <c i="2" r="J121"/>
  <c r="J89"/>
  <c i="3" r="J94"/>
  <c i="2" r="BK99"/>
  <c i="3" r="BK135"/>
  <c i="2" r="BK123"/>
  <c r="BK87"/>
  <c r="J114"/>
  <c r="F35"/>
  <c r="J101"/>
  <c i="3" r="BK123"/>
  <c i="2" r="BK119"/>
  <c i="3" r="J139"/>
  <c r="BK141"/>
  <c i="2" r="BK130"/>
  <c r="BK97"/>
  <c i="3" r="BK131"/>
  <c i="2" r="J123"/>
  <c i="3" r="J97"/>
  <c i="2" r="BK121"/>
  <c i="1" r="AS54"/>
  <c i="3" r="J90"/>
  <c r="J106"/>
  <c r="J137"/>
  <c r="J115"/>
  <c i="2" r="J110"/>
  <c r="F36"/>
  <c r="BK95"/>
  <c i="3" r="J135"/>
  <c r="BK129"/>
  <c r="J141"/>
  <c i="2" r="J97"/>
  <c i="3" r="BK143"/>
  <c r="BK133"/>
  <c r="J148"/>
  <c i="2" r="BK133"/>
  <c r="BK93"/>
  <c i="3" r="J125"/>
  <c i="2" r="BK126"/>
  <c i="3" r="BK119"/>
  <c r="J113"/>
  <c i="2" r="J93"/>
  <c i="3" r="BK88"/>
  <c i="2" r="BK108"/>
  <c i="3" r="J131"/>
  <c i="2" r="J116"/>
  <c i="3" r="J150"/>
  <c r="J129"/>
  <c r="J103"/>
  <c r="J143"/>
  <c r="J117"/>
  <c r="J123"/>
  <c i="2" r="J126"/>
  <c r="J106"/>
  <c i="3" r="J145"/>
  <c r="J127"/>
  <c i="2" r="BK106"/>
  <c i="3" r="BK152"/>
  <c r="BK113"/>
  <c r="BK90"/>
  <c i="2" r="J108"/>
  <c i="3" r="BK99"/>
  <c i="2" r="BK89"/>
  <c i="3" r="J110"/>
  <c i="2" r="BK103"/>
  <c i="3" r="BK145"/>
  <c i="2" r="F34"/>
  <c r="J112"/>
  <c i="3" r="BK125"/>
  <c r="J108"/>
  <c i="2" r="J103"/>
  <c r="F37"/>
  <c l="1" r="R86"/>
  <c r="T125"/>
  <c r="P86"/>
  <c r="P118"/>
  <c i="3" r="P87"/>
  <c r="BK105"/>
  <c r="J105"/>
  <c r="J63"/>
  <c i="2" r="P105"/>
  <c r="R118"/>
  <c i="3" r="R87"/>
  <c r="R105"/>
  <c i="2" r="T86"/>
  <c i="3" r="T96"/>
  <c r="P105"/>
  <c r="T105"/>
  <c i="2" r="BK86"/>
  <c r="J86"/>
  <c r="J61"/>
  <c r="BK118"/>
  <c r="J118"/>
  <c r="J63"/>
  <c r="R125"/>
  <c i="3" r="BK87"/>
  <c r="J87"/>
  <c r="J61"/>
  <c r="T87"/>
  <c r="BK112"/>
  <c r="J112"/>
  <c r="J64"/>
  <c r="BK147"/>
  <c r="J147"/>
  <c r="J65"/>
  <c i="2" r="T105"/>
  <c r="P125"/>
  <c i="3" r="P96"/>
  <c r="P112"/>
  <c r="P147"/>
  <c i="2" r="R105"/>
  <c r="BK125"/>
  <c r="J125"/>
  <c r="J64"/>
  <c i="3" r="BK96"/>
  <c r="J96"/>
  <c r="J62"/>
  <c r="R112"/>
  <c r="R147"/>
  <c i="2" r="BK105"/>
  <c r="J105"/>
  <c r="J62"/>
  <c r="T118"/>
  <c i="3" r="R96"/>
  <c r="T112"/>
  <c r="T147"/>
  <c i="2" r="BK85"/>
  <c r="BK84"/>
  <c r="J84"/>
  <c i="3" r="F82"/>
  <c r="BE88"/>
  <c r="BE121"/>
  <c r="BE123"/>
  <c r="BE125"/>
  <c r="BE143"/>
  <c r="J52"/>
  <c r="BE137"/>
  <c r="BE139"/>
  <c r="BE141"/>
  <c r="BE145"/>
  <c r="BE92"/>
  <c r="E75"/>
  <c r="BE90"/>
  <c r="BE110"/>
  <c r="BE103"/>
  <c r="BE106"/>
  <c r="BE115"/>
  <c r="BE117"/>
  <c r="BE119"/>
  <c r="BE101"/>
  <c r="BE108"/>
  <c r="BE127"/>
  <c r="BE129"/>
  <c r="BE131"/>
  <c r="BE133"/>
  <c r="BE135"/>
  <c r="BE148"/>
  <c r="BE150"/>
  <c r="BE152"/>
  <c r="BE94"/>
  <c r="BE97"/>
  <c r="BE99"/>
  <c r="BE113"/>
  <c i="1" r="BC55"/>
  <c r="BB55"/>
  <c r="BA55"/>
  <c i="2" r="E48"/>
  <c r="J52"/>
  <c r="F55"/>
  <c r="BE87"/>
  <c r="BE89"/>
  <c r="BE91"/>
  <c r="BE93"/>
  <c r="BE95"/>
  <c r="BE97"/>
  <c r="BE99"/>
  <c r="BE101"/>
  <c r="BE103"/>
  <c r="BE106"/>
  <c r="BE108"/>
  <c r="BE110"/>
  <c r="BE112"/>
  <c r="BE114"/>
  <c r="BE116"/>
  <c r="BE119"/>
  <c r="BE121"/>
  <c r="BE123"/>
  <c r="BE126"/>
  <c r="BE128"/>
  <c r="BE130"/>
  <c r="BE133"/>
  <c i="1" r="AW55"/>
  <c r="BD55"/>
  <c i="3" r="F36"/>
  <c i="1" r="BC56"/>
  <c r="BC54"/>
  <c r="W32"/>
  <c i="3" r="F35"/>
  <c i="1" r="BB56"/>
  <c r="BB54"/>
  <c r="W31"/>
  <c i="2" r="J30"/>
  <c i="3" r="F37"/>
  <c i="1" r="BD56"/>
  <c r="BD54"/>
  <c r="W33"/>
  <c i="3" r="F34"/>
  <c i="1" r="BA56"/>
  <c r="BA54"/>
  <c r="W30"/>
  <c i="3" r="J34"/>
  <c i="1" r="AW56"/>
  <c i="3" l="1" r="T86"/>
  <c r="T85"/>
  <c i="2" r="T85"/>
  <c r="T84"/>
  <c r="P85"/>
  <c r="P84"/>
  <c i="1" r="AU55"/>
  <c i="3" r="P86"/>
  <c r="P85"/>
  <c i="1" r="AU56"/>
  <c i="3" r="R86"/>
  <c r="R85"/>
  <c i="2" r="R85"/>
  <c r="R84"/>
  <c i="3" r="BK86"/>
  <c r="J86"/>
  <c r="J60"/>
  <c i="1" r="AG55"/>
  <c i="2" r="J59"/>
  <c r="J85"/>
  <c r="J60"/>
  <c i="1" r="AY54"/>
  <c i="3" r="F33"/>
  <c i="1" r="AZ56"/>
  <c i="3" r="J33"/>
  <c i="1" r="AV56"/>
  <c r="AT56"/>
  <c r="AX54"/>
  <c i="2" r="J33"/>
  <c i="1" r="AV55"/>
  <c r="AT55"/>
  <c r="AN55"/>
  <c i="2" r="F33"/>
  <c i="1" r="AZ55"/>
  <c r="AW54"/>
  <c r="AK30"/>
  <c i="3" l="1" r="BK85"/>
  <c r="J85"/>
  <c r="J59"/>
  <c i="2" r="J39"/>
  <c i="1" r="AU54"/>
  <c r="AZ54"/>
  <c r="W29"/>
  <c i="3" l="1" r="J30"/>
  <c i="1" r="AG56"/>
  <c r="AG54"/>
  <c r="AK26"/>
  <c r="AV54"/>
  <c r="AK29"/>
  <c r="AK35"/>
  <c i="3" l="1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<sst xmlns="http://schemas.openxmlformats.org/spreadsheetml/2006/main">
  <si>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</si>
  <si>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</si>
  <si>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</si>
  <si>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</si>
  <si>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</si>
  <si>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{e42f4cec-1eba-4f80-a86f-399a7562062d}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</si>
  <si>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</si>
  <si>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</si>
  <si>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</si>
  <si>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</si>
  <si>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</si>
  <si>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</si>
  <si>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</si>
  <si>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</si>
  <si>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22h106-FVE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</si>
  <si>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</si>
  <si>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</si>
  <si>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Úprava PD  MŠ Lipová, Nejdek - Příprava na FVE</t>
  </si>
  <si>
    <t>KSO:</t>
  </si>
  <si>
    <t/>
  </si>
  <si>
    <t>CC-CZ:</t>
  </si>
  <si>
    <t>Místo:</t>
  </si>
  <si>
    <t>Nejdek, ul. Lipová</t>
  </si>
  <si>
    <t>Datum:</t>
  </si>
  <si>
    <t>26. 1. 2023</t>
  </si>
  <si>
    <t>Zadavatel:</t>
  </si>
  <si>
    <t>IČ:</t>
  </si>
  <si>
    <t>Město Nejdek, nám.Karla IV. 239, 362 21 Nejdek</t>
  </si>
  <si>
    <t>DIČ:</t>
  </si>
  <si>
    <t>Uchazeč:</t>
  </si>
  <si>
    <t>Vyplň údaj</t>
  </si>
  <si>
    <t>Projektant:</t>
  </si>
  <si>
    <t>Projektová Kancelář PS, Ing. Irena Pichlová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</si>
  <si>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</si>
  <si>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</si>
  <si>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</si>
  <si>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</si>
  <si>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</si>
  <si>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</si>
  <si>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</si>
  <si>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</si>
  <si>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</si>
  <si>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</si>
  <si>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</si>
  <si>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</si>
  <si>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</si>
  <si>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</si>
  <si>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</si>
  <si>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</si>
  <si>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</si>
  <si>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</si>
  <si>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</si>
  <si>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</si>
  <si>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</si>
  <si>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</si>
  <si>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</si>
  <si>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</si>
  <si>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</si>
  <si>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</si>
  <si>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</si>
  <si>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</si>
  <si>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</si>
  <si>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</si>
  <si>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</si>
  <si>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</si>
  <si>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</si>
  <si>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</si>
  <si>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</si>
  <si>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</si>
  <si>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</si>
  <si>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</si>
  <si>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</si>
  <si>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</si>
  <si>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</si>
  <si>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</si>
  <si>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</si>
  <si>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</si>
  <si>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FVE-P1</t>
  </si>
  <si>
    <t>SILNOPROUD.ELEKTROTECH. - PAVILON 1</t>
  </si>
  <si>
    <t>STA</t>
  </si>
  <si>
    <t>1</t>
  </si>
  <si>
    <t>{9ac4dc9f-4c56-4847-bebd-94bb0207749c}</t>
  </si>
  <si>
    <t>2</t>
  </si>
  <si>
    <t>FVE-VR</t>
  </si>
  <si>
    <t>SILNOPROUDÁ ELEKTROTECHNIKA - VENKOVNÍ ROZVODY</t>
  </si>
  <si>
    <t>{c308b261-04f7-4ad8-8b55-dec1fe62ef74}</t>
  </si>
  <si>
    <t>KRYCÍ LIST SOUPISU PRACÍ</t>
  </si>
  <si>
    <t>Objekt:</t>
  </si>
  <si>
    <t>FVE-P1 - SILNOPROUD.ELEKTROTECH. - PAVILON 1</t>
  </si>
  <si>
    <t>REKAPITULACE ČLENĚNÍ SOUPISU PRACÍ</t>
  </si>
  <si>
    <t>Kód dílu - Popis</t>
  </si>
  <si>
    <t>Cena celkem [CZK]</t>
  </si>
  <si>
    <t>-1</t>
  </si>
  <si>
    <t>00 - SILNOPROUD.ELEKTROTECH. - PAVILON 1</t>
  </si>
  <si>
    <t xml:space="preserve">    D1 - Materiál elektromontážní</t>
  </si>
  <si>
    <t xml:space="preserve">    D2 - Elektromontáže</t>
  </si>
  <si>
    <t xml:space="preserve">    D3 - Ostatní náklady</t>
  </si>
  <si>
    <t xml:space="preserve">    D7 - Ostatní náklady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</si>
  <si>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</si>
  <si>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</si>
  <si>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</si>
  <si>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</si>
  <si>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</si>
  <si>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</si>
  <si>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</si>
  <si>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</si>
  <si>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</si>
  <si>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</si>
  <si>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</si>
  <si>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</si>
  <si>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</si>
  <si>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</t>
  </si>
  <si>
    <t>ROZPOCET</t>
  </si>
  <si>
    <t>D1</t>
  </si>
  <si>
    <t>Materiál elektromontážní</t>
  </si>
  <si>
    <t>M</t>
  </si>
  <si>
    <t>10.051.81</t>
  </si>
  <si>
    <t>Požární tlačítko IP55, 1z/1v, ochr.sklo</t>
  </si>
  <si>
    <t>KS</t>
  </si>
  <si>
    <t>32</t>
  </si>
  <si>
    <t>16</t>
  </si>
  <si>
    <t>PP</t>
  </si>
  <si>
    <t>000101308</t>
  </si>
  <si>
    <t>kabel CYKY-J 5x6</t>
  </si>
  <si>
    <t>m</t>
  </si>
  <si>
    <t>4</t>
  </si>
  <si>
    <t>3</t>
  </si>
  <si>
    <t>000141105</t>
  </si>
  <si>
    <t>kabel 1kV PRAFlaDur-O 3x1,5</t>
  </si>
  <si>
    <t>6</t>
  </si>
  <si>
    <t>000209403</t>
  </si>
  <si>
    <t>kabel U/UTP Cat.5e 4x2xAWG24 PVC plášť šedý</t>
  </si>
  <si>
    <t>8</t>
  </si>
  <si>
    <t>5</t>
  </si>
  <si>
    <t>000321122</t>
  </si>
  <si>
    <t>trubka ohebná PVC16</t>
  </si>
  <si>
    <t>10</t>
  </si>
  <si>
    <t>000900001</t>
  </si>
  <si>
    <t>Příchytka pro jednotlivý kabel do pr.12mm</t>
  </si>
  <si>
    <t>ks</t>
  </si>
  <si>
    <t>7</t>
  </si>
  <si>
    <t>000900001.1</t>
  </si>
  <si>
    <t>Tmel pro utěsnění prostupu proti vlhkosti</t>
  </si>
  <si>
    <t>14</t>
  </si>
  <si>
    <t>K</t>
  </si>
  <si>
    <t>Pol198</t>
  </si>
  <si>
    <t>Podružný materiál</t>
  </si>
  <si>
    <t>kpl.</t>
  </si>
  <si>
    <t>-894214585</t>
  </si>
  <si>
    <t>Podružný materiál 3%</t>
  </si>
  <si>
    <t>9</t>
  </si>
  <si>
    <t>Pol199</t>
  </si>
  <si>
    <t>Prořez</t>
  </si>
  <si>
    <t>-615537203</t>
  </si>
  <si>
    <t>Prořez 5%</t>
  </si>
  <si>
    <t>D2</t>
  </si>
  <si>
    <t>Elektromontáže</t>
  </si>
  <si>
    <t>210140432</t>
  </si>
  <si>
    <t>ovladač v Al skříni vč.zapojení 2-tlačítkový</t>
  </si>
  <si>
    <t>11</t>
  </si>
  <si>
    <t>210800112</t>
  </si>
  <si>
    <t>kabel Cu(-CYKY) pod omítkou do 5x6</t>
  </si>
  <si>
    <t>18</t>
  </si>
  <si>
    <t>210810951</t>
  </si>
  <si>
    <t>kabel(-1kV CHKE) pevně uložený do 2x4/3x2,5/4x1,5</t>
  </si>
  <si>
    <t>20</t>
  </si>
  <si>
    <t>13</t>
  </si>
  <si>
    <t>210950301</t>
  </si>
  <si>
    <t>kabel volně uložený jednotková hmotnost do 0,4kg</t>
  </si>
  <si>
    <t>22</t>
  </si>
  <si>
    <t>210010002</t>
  </si>
  <si>
    <t>trubka plast ohebná,pod omítkou,typ 2316/pr.16</t>
  </si>
  <si>
    <t>24</t>
  </si>
  <si>
    <t>15</t>
  </si>
  <si>
    <t>Pol200</t>
  </si>
  <si>
    <t xml:space="preserve">PPV pro elektromontáže  6%</t>
  </si>
  <si>
    <t>46177314</t>
  </si>
  <si>
    <t>PPV pro elektromontáže 6%</t>
  </si>
  <si>
    <t>D3</t>
  </si>
  <si>
    <t>Ostatní náklady</t>
  </si>
  <si>
    <t>219002612</t>
  </si>
  <si>
    <t>vysekání rýhy/zeď cihla/ hl.do 30mm/š.do 70mm</t>
  </si>
  <si>
    <t>26</t>
  </si>
  <si>
    <t>17</t>
  </si>
  <si>
    <t>219001211</t>
  </si>
  <si>
    <t>vybour.otvoru ve zdi/cihla/ do pr.60mm/tl.do 0,15m</t>
  </si>
  <si>
    <t>28</t>
  </si>
  <si>
    <t>219001213</t>
  </si>
  <si>
    <t>vybour.otvoru ve zdi/cihla/ do pr.60mm/tl.do 0,45m</t>
  </si>
  <si>
    <t>30</t>
  </si>
  <si>
    <t>D7</t>
  </si>
  <si>
    <t>Ostatní náklady - VRN</t>
  </si>
  <si>
    <t>19</t>
  </si>
  <si>
    <t>Pol206</t>
  </si>
  <si>
    <t>kompletační činnost</t>
  </si>
  <si>
    <t>soubor</t>
  </si>
  <si>
    <t>1024</t>
  </si>
  <si>
    <t>1985864024</t>
  </si>
  <si>
    <t>Pol207</t>
  </si>
  <si>
    <t>revize</t>
  </si>
  <si>
    <t>731686991</t>
  </si>
  <si>
    <t>Revize</t>
  </si>
  <si>
    <t>Pol208</t>
  </si>
  <si>
    <t>Provozní vlivy</t>
  </si>
  <si>
    <t>929908962</t>
  </si>
  <si>
    <t>Provozní vlivy 0,8%</t>
  </si>
  <si>
    <t>P</t>
  </si>
  <si>
    <t>Poznámka k položce:_x000d_
rušení provozem investora</t>
  </si>
  <si>
    <t>Pol209</t>
  </si>
  <si>
    <t>Zařízení staveniště</t>
  </si>
  <si>
    <t>1313452590</t>
  </si>
  <si>
    <t>Zařízení staveniště 3,25%</t>
  </si>
  <si>
    <t>FVE-VR - SILNOPROUDÁ ELEKTROTECHNIKA - VENKOVNÍ ROZVODY</t>
  </si>
  <si>
    <t>00 - SILNOPROUDÁ ELEKTROTECHNIKA - VENKOVNÍ ROZVODY</t>
  </si>
  <si>
    <t xml:space="preserve">    D2 - Materiál zemní+stavební</t>
  </si>
  <si>
    <t xml:space="preserve">    D3 - Elektromontáže</t>
  </si>
  <si>
    <t xml:space="preserve">    D4 - Zemní práce</t>
  </si>
  <si>
    <t>000101406</t>
  </si>
  <si>
    <t>kabel CYKY-O 7x2,5</t>
  </si>
  <si>
    <t>000321500</t>
  </si>
  <si>
    <t>roura korugovaná pr.40/32mm</t>
  </si>
  <si>
    <t>546438484</t>
  </si>
  <si>
    <t>-610843199</t>
  </si>
  <si>
    <t>Materiál zemní+stavební</t>
  </si>
  <si>
    <t>000046114</t>
  </si>
  <si>
    <t>písek kopaný 0-2mm</t>
  </si>
  <si>
    <t>m3</t>
  </si>
  <si>
    <t>000046383</t>
  </si>
  <si>
    <t>výstražná fólie šířka 0,34m</t>
  </si>
  <si>
    <t>210810008</t>
  </si>
  <si>
    <t>kabel(-CYKY) volně uložený do 3x6/4x4/7x2,5</t>
  </si>
  <si>
    <t>210010123</t>
  </si>
  <si>
    <t>trubka plast volně uložená do pr.50mm</t>
  </si>
  <si>
    <t>PPV pro elektromontáže 1%</t>
  </si>
  <si>
    <t>2146699771</t>
  </si>
  <si>
    <t>D4</t>
  </si>
  <si>
    <t>Zemní práce</t>
  </si>
  <si>
    <t>460200163</t>
  </si>
  <si>
    <t>výkop kabel.rýhy šířka 35/hloubka 80cm tz.3/ko1.0</t>
  </si>
  <si>
    <t>460420022</t>
  </si>
  <si>
    <t>kabelové lože 2x10cm kopaný písek šířka do 65cm</t>
  </si>
  <si>
    <t>460490012</t>
  </si>
  <si>
    <t>výstražná fólie šířka nad 30cm</t>
  </si>
  <si>
    <t>460560163</t>
  </si>
  <si>
    <t>zához kabelové rýhy šířka 35/hloubka 80cm tz.3</t>
  </si>
  <si>
    <t>460600001</t>
  </si>
  <si>
    <t>odvoz zeminy do 10km vč.poplatku za skládku</t>
  </si>
  <si>
    <t>460620013</t>
  </si>
  <si>
    <t>provizorní úprava terénu třída zeminy 3</t>
  </si>
  <si>
    <t>m2</t>
  </si>
  <si>
    <t>460200303</t>
  </si>
  <si>
    <t>výkop kabel.rýhy šířka 50/hloubka 120cm tz.3/ko1.0</t>
  </si>
  <si>
    <t>460030071</t>
  </si>
  <si>
    <t>bourání živičných povrchů 3-5cm</t>
  </si>
  <si>
    <t>460030082</t>
  </si>
  <si>
    <t>řezání spáry v betonu do 10cm</t>
  </si>
  <si>
    <t>34</t>
  </si>
  <si>
    <t>460080103</t>
  </si>
  <si>
    <t>bourání betonu tl.10cm</t>
  </si>
  <si>
    <t>36</t>
  </si>
  <si>
    <t>38</t>
  </si>
  <si>
    <t>23</t>
  </si>
  <si>
    <t>40</t>
  </si>
  <si>
    <t>460560303</t>
  </si>
  <si>
    <t>zához kabelové rýhy šířka 50/hloubka 120cm tz.3</t>
  </si>
  <si>
    <t>42</t>
  </si>
  <si>
    <t>25</t>
  </si>
  <si>
    <t>44</t>
  </si>
  <si>
    <t>460650022</t>
  </si>
  <si>
    <t>betonová vozovka vrstva 10cm vč.materiálu</t>
  </si>
  <si>
    <t>46</t>
  </si>
  <si>
    <t>27</t>
  </si>
  <si>
    <t>460650046</t>
  </si>
  <si>
    <t>litý asfalt tl.4cm vč.materiálu</t>
  </si>
  <si>
    <t>48</t>
  </si>
  <si>
    <t>Pol201</t>
  </si>
  <si>
    <t>PPV pro zemní práce 1%</t>
  </si>
  <si>
    <t>449175411</t>
  </si>
  <si>
    <t>29</t>
  </si>
  <si>
    <t>2088988651</t>
  </si>
  <si>
    <t>-89245110</t>
  </si>
  <si>
    <t>31</t>
  </si>
  <si>
    <t>1140146189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</si>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</sst>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22h106-FVE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 xml:space="preserve">Úprava PD  MŠ Lipová, Nejdek - Příprava na FVE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Nejdek, ul. Lipová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26. 1. 2023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Nejdek, nám.Karla IV. 239, 362 21 Nejdek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Projektová Kancelář PS, Ing. Irena Pichlová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Daniela Hahnová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24.7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'FVE-P1 - SILNOPROUD.ELEKT...'!J30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'FVE-P1 - SILNOPROUD.ELEKT...'!P84</f>
        <v>0</v>
      </c>
      <c r="AV55" s="119">
        <f>'FVE-P1 - SILNOPROUD.ELEKT...'!J33</f>
        <v>0</v>
      </c>
      <c r="AW55" s="119">
        <f>'FVE-P1 - SILNOPROUD.ELEKT...'!J34</f>
        <v>0</v>
      </c>
      <c r="AX55" s="119">
        <f>'FVE-P1 - SILNOPROUD.ELEKT...'!J35</f>
        <v>0</v>
      </c>
      <c r="AY55" s="119">
        <f>'FVE-P1 - SILNOPROUD.ELEKT...'!J36</f>
        <v>0</v>
      </c>
      <c r="AZ55" s="119">
        <f>'FVE-P1 - SILNOPROUD.ELEKT...'!F33</f>
        <v>0</v>
      </c>
      <c r="BA55" s="119">
        <f>'FVE-P1 - SILNOPROUD.ELEKT...'!F34</f>
        <v>0</v>
      </c>
      <c r="BB55" s="119">
        <f>'FVE-P1 - SILNOPROUD.ELEKT...'!F35</f>
        <v>0</v>
      </c>
      <c r="BC55" s="119">
        <f>'FVE-P1 - SILNOPROUD.ELEKT...'!F36</f>
        <v>0</v>
      </c>
      <c r="BD55" s="121">
        <f>'FVE-P1 - SILNOPROUD.ELEKT...'!F37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24.7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'FVE-VR - SILNOPROUDÁ ELEK...'!J30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23">
        <v>0</v>
      </c>
      <c r="AT56" s="124">
        <f>ROUND(SUM(AV56:AW56),2)</f>
        <v>0</v>
      </c>
      <c r="AU56" s="125">
        <f>'FVE-VR - SILNOPROUDÁ ELEK...'!P85</f>
        <v>0</v>
      </c>
      <c r="AV56" s="124">
        <f>'FVE-VR - SILNOPROUDÁ ELEK...'!J33</f>
        <v>0</v>
      </c>
      <c r="AW56" s="124">
        <f>'FVE-VR - SILNOPROUDÁ ELEK...'!J34</f>
        <v>0</v>
      </c>
      <c r="AX56" s="124">
        <f>'FVE-VR - SILNOPROUDÁ ELEK...'!J35</f>
        <v>0</v>
      </c>
      <c r="AY56" s="124">
        <f>'FVE-VR - SILNOPROUDÁ ELEK...'!J36</f>
        <v>0</v>
      </c>
      <c r="AZ56" s="124">
        <f>'FVE-VR - SILNOPROUDÁ ELEK...'!F33</f>
        <v>0</v>
      </c>
      <c r="BA56" s="124">
        <f>'FVE-VR - SILNOPROUDÁ ELEK...'!F34</f>
        <v>0</v>
      </c>
      <c r="BB56" s="124">
        <f>'FVE-VR - SILNOPROUDÁ ELEK...'!F35</f>
        <v>0</v>
      </c>
      <c r="BC56" s="124">
        <f>'FVE-VR - SILNOPROUDÁ ELEK...'!F36</f>
        <v>0</v>
      </c>
      <c r="BD56" s="126">
        <f>'FVE-VR - SILNOPROUDÁ ELEK...'!F37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v7mAdcuCrCeQ8JZKcofuvy9rlQ1CqpFM1Dcfp4BO7uFKepxFlxBFltpK6htYOJKhzuPA7lsBslH7nK2f/inGXA==" hashValue="rziWtn+XuwRF5LOIg5DiaQSVnNiA6e3pJskqeYMhve8LrzCkrg6hoyga96CCI6nsfvfxEoJD+UWXZGt3DyTSZg==" algorithmName="SHA-512" password="ED5F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FVE-P1 - SILNOPROUD.ELEKT...'!C2" display="/"/>
    <hyperlink ref="A56" location="'FVE-VR - SILNOPROUDÁ ELE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 xml:space="preserve">Úprava PD  MŠ Lipová, Nejdek - Příprava na FVE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ROUND((SUM(BE84:BE134)),  2)</f>
        <v>0</v>
      </c>
      <c r="G33" s="37"/>
      <c r="H33" s="37"/>
      <c r="I33" s="147">
        <v>0.20999999999999999</v>
      </c>
      <c r="J33" s="146">
        <f>ROUND(((SUM(BE84:BE134))*I33),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ROUND((SUM(BF84:BF134)),  2)</f>
        <v>0</v>
      </c>
      <c r="G34" s="37"/>
      <c r="H34" s="37"/>
      <c r="I34" s="147">
        <v>0.12</v>
      </c>
      <c r="J34" s="146">
        <f>ROUND(((SUM(BF84:BF134))*I34),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ROUND((SUM(BG84:BG134)),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ROUND((SUM(BH84:BH134)),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ROUND((SUM(BI84:BI134)),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 xml:space="preserve">Úprava PD  MŠ Lipová, Nejdek - Příprava na FVE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FVE-P1 - SILNOPROUD.ELEKTROTECH. - PAVILON 1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Nejdek, ul. Lipová</v>
      </c>
      <c r="G52" s="39"/>
      <c r="H52" s="39"/>
      <c r="I52" s="31" t="s">
        <v>23</v>
      </c>
      <c r="J52" s="71" t="str">
        <f>IF(J12="","",J12)</f>
        <v>26. 1. 2023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05" customHeight="1">
      <c r="A54" s="37"/>
      <c r="B54" s="38"/>
      <c r="C54" s="31" t="s">
        <v>25</v>
      </c>
      <c r="D54" s="39"/>
      <c r="E54" s="39"/>
      <c r="F54" s="26" t="str">
        <f>E15</f>
        <v>Město Nejdek, nám.Karla IV. 239, 362 21 Nejdek</v>
      </c>
      <c r="G54" s="39"/>
      <c r="H54" s="39"/>
      <c r="I54" s="31" t="s">
        <v>31</v>
      </c>
      <c r="J54" s="35" t="str">
        <f>E21</f>
        <v>Projektová Kancelář PS, Ing. Irena Pichlová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Daniela Hahnová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95</v>
      </c>
      <c r="E62" s="173"/>
      <c r="F62" s="173"/>
      <c r="G62" s="173"/>
      <c r="H62" s="173"/>
      <c r="I62" s="173"/>
      <c r="J62" s="174">
        <f>J105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J118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J125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98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 xml:space="preserve">Úprava PD  MŠ Lipová, Nejdek - Příprava na FVE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87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FVE-P1 - SILNOPROUD.ELEKTROTECH. - PAVILON 1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Nejdek, ul. Lipová</v>
      </c>
      <c r="G78" s="39"/>
      <c r="H78" s="39"/>
      <c r="I78" s="31" t="s">
        <v>23</v>
      </c>
      <c r="J78" s="71" t="str">
        <f>IF(J12="","",J12)</f>
        <v>26. 1. 2023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40.05" customHeight="1">
      <c r="A80" s="37"/>
      <c r="B80" s="38"/>
      <c r="C80" s="31" t="s">
        <v>25</v>
      </c>
      <c r="D80" s="39"/>
      <c r="E80" s="39"/>
      <c r="F80" s="26" t="str">
        <f>E15</f>
        <v>Město Nejdek, nám.Karla IV. 239, 362 21 Nejdek</v>
      </c>
      <c r="G80" s="39"/>
      <c r="H80" s="39"/>
      <c r="I80" s="31" t="s">
        <v>31</v>
      </c>
      <c r="J80" s="35" t="str">
        <f>E21</f>
        <v>Projektová Kancelář PS, Ing. Irena Pichlová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Daniela Hahnová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99</v>
      </c>
      <c r="D83" s="179" t="s">
        <v>57</v>
      </c>
      <c r="E83" s="179" t="s">
        <v>53</v>
      </c>
      <c r="F83" s="179" t="s">
        <v>54</v>
      </c>
      <c r="G83" s="179" t="s">
        <v>100</v>
      </c>
      <c r="H83" s="179" t="s">
        <v>101</v>
      </c>
      <c r="I83" s="179" t="s">
        <v>102</v>
      </c>
      <c r="J83" s="179" t="s">
        <v>91</v>
      </c>
      <c r="K83" s="180" t="s">
        <v>103</v>
      </c>
      <c r="L83" s="181"/>
      <c r="M83" s="91" t="s">
        <v>19</v>
      </c>
      <c r="N83" s="92" t="s">
        <v>42</v>
      </c>
      <c r="O83" s="92" t="s">
        <v>104</v>
      </c>
      <c r="P83" s="92" t="s">
        <v>105</v>
      </c>
      <c r="Q83" s="92" t="s">
        <v>106</v>
      </c>
      <c r="R83" s="92" t="s">
        <v>107</v>
      </c>
      <c r="S83" s="92" t="s">
        <v>108</v>
      </c>
      <c r="T83" s="93" t="s">
        <v>109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110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0</v>
      </c>
      <c r="S84" s="95"/>
      <c r="T84" s="185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92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71</v>
      </c>
      <c r="E85" s="190" t="s">
        <v>111</v>
      </c>
      <c r="F85" s="190" t="s">
        <v>78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P86+P105+P118+P125</f>
        <v>0</v>
      </c>
      <c r="Q85" s="195"/>
      <c r="R85" s="196">
        <f>R86+R105+R118+R125</f>
        <v>0</v>
      </c>
      <c r="S85" s="195"/>
      <c r="T85" s="197">
        <f>T86+T105+T118+T125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82</v>
      </c>
      <c r="AT85" s="199" t="s">
        <v>71</v>
      </c>
      <c r="AU85" s="199" t="s">
        <v>72</v>
      </c>
      <c r="AY85" s="198" t="s">
        <v>112</v>
      </c>
      <c r="BK85" s="200">
        <f>BK86+BK105+BK118+BK125</f>
        <v>0</v>
      </c>
    </row>
    <row r="86" s="12" customFormat="1" ht="22.8" customHeight="1">
      <c r="A86" s="12"/>
      <c r="B86" s="187"/>
      <c r="C86" s="188"/>
      <c r="D86" s="189" t="s">
        <v>71</v>
      </c>
      <c r="E86" s="201" t="s">
        <v>113</v>
      </c>
      <c r="F86" s="201" t="s">
        <v>114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SUM(P87:P104)</f>
        <v>0</v>
      </c>
      <c r="Q86" s="195"/>
      <c r="R86" s="196">
        <f>SUM(R87:R104)</f>
        <v>0</v>
      </c>
      <c r="S86" s="195"/>
      <c r="T86" s="197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80</v>
      </c>
      <c r="AY86" s="198" t="s">
        <v>112</v>
      </c>
      <c r="BK86" s="200">
        <f>SUM(BK87:BK104)</f>
        <v>0</v>
      </c>
    </row>
    <row r="87" s="2" customFormat="1" ht="16.5" customHeight="1">
      <c r="A87" s="37"/>
      <c r="B87" s="38"/>
      <c r="C87" s="203" t="s">
        <v>80</v>
      </c>
      <c r="D87" s="203" t="s">
        <v>115</v>
      </c>
      <c r="E87" s="204" t="s">
        <v>116</v>
      </c>
      <c r="F87" s="205" t="s">
        <v>117</v>
      </c>
      <c r="G87" s="206" t="s">
        <v>118</v>
      </c>
      <c r="H87" s="207">
        <v>1</v>
      </c>
      <c r="I87" s="208"/>
      <c r="J87" s="209">
        <f>ROUND(I87*H87,2)</f>
        <v>0</v>
      </c>
      <c r="K87" s="205" t="s">
        <v>19</v>
      </c>
      <c r="L87" s="210"/>
      <c r="M87" s="211" t="s">
        <v>19</v>
      </c>
      <c r="N87" s="212" t="s">
        <v>43</v>
      </c>
      <c r="O87" s="83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119</v>
      </c>
      <c r="AT87" s="215" t="s">
        <v>115</v>
      </c>
      <c r="AU87" s="215" t="s">
        <v>82</v>
      </c>
      <c r="AY87" s="16" t="s">
        <v>112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80</v>
      </c>
      <c r="BK87" s="216">
        <f>ROUND(I87*H87,2)</f>
        <v>0</v>
      </c>
      <c r="BL87" s="16" t="s">
        <v>120</v>
      </c>
      <c r="BM87" s="215" t="s">
        <v>82</v>
      </c>
    </row>
    <row r="88" s="2" customFormat="1">
      <c r="A88" s="37"/>
      <c r="B88" s="38"/>
      <c r="C88" s="39"/>
      <c r="D88" s="217" t="s">
        <v>121</v>
      </c>
      <c r="E88" s="39"/>
      <c r="F88" s="218" t="s">
        <v>117</v>
      </c>
      <c r="G88" s="39"/>
      <c r="H88" s="39"/>
      <c r="I88" s="219"/>
      <c r="J88" s="39"/>
      <c r="K88" s="39"/>
      <c r="L88" s="43"/>
      <c r="M88" s="220"/>
      <c r="N88" s="221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121</v>
      </c>
      <c r="AU88" s="16" t="s">
        <v>82</v>
      </c>
    </row>
    <row r="89" s="2" customFormat="1" ht="16.5" customHeight="1">
      <c r="A89" s="37"/>
      <c r="B89" s="38"/>
      <c r="C89" s="203" t="s">
        <v>82</v>
      </c>
      <c r="D89" s="203" t="s">
        <v>115</v>
      </c>
      <c r="E89" s="204" t="s">
        <v>122</v>
      </c>
      <c r="F89" s="205" t="s">
        <v>123</v>
      </c>
      <c r="G89" s="206" t="s">
        <v>124</v>
      </c>
      <c r="H89" s="207">
        <v>10</v>
      </c>
      <c r="I89" s="208"/>
      <c r="J89" s="209">
        <f>ROUND(I89*H89,2)</f>
        <v>0</v>
      </c>
      <c r="K89" s="205" t="s">
        <v>19</v>
      </c>
      <c r="L89" s="210"/>
      <c r="M89" s="211" t="s">
        <v>19</v>
      </c>
      <c r="N89" s="212" t="s">
        <v>43</v>
      </c>
      <c r="O89" s="83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119</v>
      </c>
      <c r="AT89" s="215" t="s">
        <v>115</v>
      </c>
      <c r="AU89" s="215" t="s">
        <v>82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80</v>
      </c>
      <c r="BK89" s="216">
        <f>ROUND(I89*H89,2)</f>
        <v>0</v>
      </c>
      <c r="BL89" s="16" t="s">
        <v>120</v>
      </c>
      <c r="BM89" s="215" t="s">
        <v>125</v>
      </c>
    </row>
    <row r="90" s="2" customFormat="1">
      <c r="A90" s="37"/>
      <c r="B90" s="38"/>
      <c r="C90" s="39"/>
      <c r="D90" s="217" t="s">
        <v>121</v>
      </c>
      <c r="E90" s="39"/>
      <c r="F90" s="218" t="s">
        <v>123</v>
      </c>
      <c r="G90" s="39"/>
      <c r="H90" s="39"/>
      <c r="I90" s="219"/>
      <c r="J90" s="39"/>
      <c r="K90" s="39"/>
      <c r="L90" s="43"/>
      <c r="M90" s="220"/>
      <c r="N90" s="22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121</v>
      </c>
      <c r="AU90" s="16" t="s">
        <v>82</v>
      </c>
    </row>
    <row r="91" s="2" customFormat="1" ht="16.5" customHeight="1">
      <c r="A91" s="37"/>
      <c r="B91" s="38"/>
      <c r="C91" s="203" t="s">
        <v>126</v>
      </c>
      <c r="D91" s="203" t="s">
        <v>115</v>
      </c>
      <c r="E91" s="204" t="s">
        <v>127</v>
      </c>
      <c r="F91" s="205" t="s">
        <v>128</v>
      </c>
      <c r="G91" s="206" t="s">
        <v>124</v>
      </c>
      <c r="H91" s="207">
        <v>35</v>
      </c>
      <c r="I91" s="208"/>
      <c r="J91" s="209">
        <f>ROUND(I91*H91,2)</f>
        <v>0</v>
      </c>
      <c r="K91" s="205" t="s">
        <v>19</v>
      </c>
      <c r="L91" s="210"/>
      <c r="M91" s="211" t="s">
        <v>19</v>
      </c>
      <c r="N91" s="212" t="s">
        <v>43</v>
      </c>
      <c r="O91" s="83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5" t="s">
        <v>119</v>
      </c>
      <c r="AT91" s="215" t="s">
        <v>115</v>
      </c>
      <c r="AU91" s="215" t="s">
        <v>82</v>
      </c>
      <c r="AY91" s="16" t="s">
        <v>112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80</v>
      </c>
      <c r="BK91" s="216">
        <f>ROUND(I91*H91,2)</f>
        <v>0</v>
      </c>
      <c r="BL91" s="16" t="s">
        <v>120</v>
      </c>
      <c r="BM91" s="215" t="s">
        <v>129</v>
      </c>
    </row>
    <row r="92" s="2" customFormat="1">
      <c r="A92" s="37"/>
      <c r="B92" s="38"/>
      <c r="C92" s="39"/>
      <c r="D92" s="217" t="s">
        <v>121</v>
      </c>
      <c r="E92" s="39"/>
      <c r="F92" s="218" t="s">
        <v>128</v>
      </c>
      <c r="G92" s="39"/>
      <c r="H92" s="39"/>
      <c r="I92" s="219"/>
      <c r="J92" s="39"/>
      <c r="K92" s="39"/>
      <c r="L92" s="43"/>
      <c r="M92" s="220"/>
      <c r="N92" s="221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121</v>
      </c>
      <c r="AU92" s="16" t="s">
        <v>82</v>
      </c>
    </row>
    <row r="93" s="2" customFormat="1" ht="16.5" customHeight="1">
      <c r="A93" s="37"/>
      <c r="B93" s="38"/>
      <c r="C93" s="203" t="s">
        <v>125</v>
      </c>
      <c r="D93" s="203" t="s">
        <v>115</v>
      </c>
      <c r="E93" s="204" t="s">
        <v>130</v>
      </c>
      <c r="F93" s="205" t="s">
        <v>131</v>
      </c>
      <c r="G93" s="206" t="s">
        <v>124</v>
      </c>
      <c r="H93" s="207">
        <v>15</v>
      </c>
      <c r="I93" s="208"/>
      <c r="J93" s="209">
        <f>ROUND(I93*H93,2)</f>
        <v>0</v>
      </c>
      <c r="K93" s="205" t="s">
        <v>19</v>
      </c>
      <c r="L93" s="210"/>
      <c r="M93" s="211" t="s">
        <v>19</v>
      </c>
      <c r="N93" s="212" t="s">
        <v>43</v>
      </c>
      <c r="O93" s="83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5" t="s">
        <v>119</v>
      </c>
      <c r="AT93" s="215" t="s">
        <v>115</v>
      </c>
      <c r="AU93" s="215" t="s">
        <v>82</v>
      </c>
      <c r="AY93" s="16" t="s">
        <v>112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80</v>
      </c>
      <c r="BK93" s="216">
        <f>ROUND(I93*H93,2)</f>
        <v>0</v>
      </c>
      <c r="BL93" s="16" t="s">
        <v>120</v>
      </c>
      <c r="BM93" s="215" t="s">
        <v>132</v>
      </c>
    </row>
    <row r="94" s="2" customFormat="1">
      <c r="A94" s="37"/>
      <c r="B94" s="38"/>
      <c r="C94" s="39"/>
      <c r="D94" s="217" t="s">
        <v>121</v>
      </c>
      <c r="E94" s="39"/>
      <c r="F94" s="218" t="s">
        <v>131</v>
      </c>
      <c r="G94" s="39"/>
      <c r="H94" s="39"/>
      <c r="I94" s="219"/>
      <c r="J94" s="39"/>
      <c r="K94" s="39"/>
      <c r="L94" s="43"/>
      <c r="M94" s="220"/>
      <c r="N94" s="221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121</v>
      </c>
      <c r="AU94" s="16" t="s">
        <v>82</v>
      </c>
    </row>
    <row r="95" s="2" customFormat="1" ht="16.5" customHeight="1">
      <c r="A95" s="37"/>
      <c r="B95" s="38"/>
      <c r="C95" s="203" t="s">
        <v>133</v>
      </c>
      <c r="D95" s="203" t="s">
        <v>115</v>
      </c>
      <c r="E95" s="204" t="s">
        <v>134</v>
      </c>
      <c r="F95" s="205" t="s">
        <v>135</v>
      </c>
      <c r="G95" s="206" t="s">
        <v>124</v>
      </c>
      <c r="H95" s="207">
        <v>10</v>
      </c>
      <c r="I95" s="208"/>
      <c r="J95" s="209">
        <f>ROUND(I95*H95,2)</f>
        <v>0</v>
      </c>
      <c r="K95" s="205" t="s">
        <v>19</v>
      </c>
      <c r="L95" s="210"/>
      <c r="M95" s="211" t="s">
        <v>19</v>
      </c>
      <c r="N95" s="212" t="s">
        <v>43</v>
      </c>
      <c r="O95" s="83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119</v>
      </c>
      <c r="AT95" s="215" t="s">
        <v>115</v>
      </c>
      <c r="AU95" s="215" t="s">
        <v>82</v>
      </c>
      <c r="AY95" s="16" t="s">
        <v>112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80</v>
      </c>
      <c r="BK95" s="216">
        <f>ROUND(I95*H95,2)</f>
        <v>0</v>
      </c>
      <c r="BL95" s="16" t="s">
        <v>120</v>
      </c>
      <c r="BM95" s="215" t="s">
        <v>136</v>
      </c>
    </row>
    <row r="96" s="2" customFormat="1">
      <c r="A96" s="37"/>
      <c r="B96" s="38"/>
      <c r="C96" s="39"/>
      <c r="D96" s="217" t="s">
        <v>121</v>
      </c>
      <c r="E96" s="39"/>
      <c r="F96" s="218" t="s">
        <v>135</v>
      </c>
      <c r="G96" s="39"/>
      <c r="H96" s="39"/>
      <c r="I96" s="219"/>
      <c r="J96" s="39"/>
      <c r="K96" s="39"/>
      <c r="L96" s="43"/>
      <c r="M96" s="220"/>
      <c r="N96" s="221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121</v>
      </c>
      <c r="AU96" s="16" t="s">
        <v>82</v>
      </c>
    </row>
    <row r="97" s="2" customFormat="1" ht="16.5" customHeight="1">
      <c r="A97" s="37"/>
      <c r="B97" s="38"/>
      <c r="C97" s="203" t="s">
        <v>129</v>
      </c>
      <c r="D97" s="203" t="s">
        <v>115</v>
      </c>
      <c r="E97" s="204" t="s">
        <v>137</v>
      </c>
      <c r="F97" s="205" t="s">
        <v>138</v>
      </c>
      <c r="G97" s="206" t="s">
        <v>139</v>
      </c>
      <c r="H97" s="207">
        <v>65</v>
      </c>
      <c r="I97" s="208"/>
      <c r="J97" s="209">
        <f>ROUND(I97*H97,2)</f>
        <v>0</v>
      </c>
      <c r="K97" s="205" t="s">
        <v>19</v>
      </c>
      <c r="L97" s="210"/>
      <c r="M97" s="211" t="s">
        <v>19</v>
      </c>
      <c r="N97" s="212" t="s">
        <v>43</v>
      </c>
      <c r="O97" s="83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119</v>
      </c>
      <c r="AT97" s="215" t="s">
        <v>115</v>
      </c>
      <c r="AU97" s="215" t="s">
        <v>82</v>
      </c>
      <c r="AY97" s="16" t="s">
        <v>112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80</v>
      </c>
      <c r="BK97" s="216">
        <f>ROUND(I97*H97,2)</f>
        <v>0</v>
      </c>
      <c r="BL97" s="16" t="s">
        <v>120</v>
      </c>
      <c r="BM97" s="215" t="s">
        <v>8</v>
      </c>
    </row>
    <row r="98" s="2" customFormat="1">
      <c r="A98" s="37"/>
      <c r="B98" s="38"/>
      <c r="C98" s="39"/>
      <c r="D98" s="217" t="s">
        <v>121</v>
      </c>
      <c r="E98" s="39"/>
      <c r="F98" s="218" t="s">
        <v>138</v>
      </c>
      <c r="G98" s="39"/>
      <c r="H98" s="39"/>
      <c r="I98" s="219"/>
      <c r="J98" s="39"/>
      <c r="K98" s="39"/>
      <c r="L98" s="43"/>
      <c r="M98" s="220"/>
      <c r="N98" s="22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121</v>
      </c>
      <c r="AU98" s="16" t="s">
        <v>82</v>
      </c>
    </row>
    <row r="99" s="2" customFormat="1" ht="16.5" customHeight="1">
      <c r="A99" s="37"/>
      <c r="B99" s="38"/>
      <c r="C99" s="203" t="s">
        <v>140</v>
      </c>
      <c r="D99" s="203" t="s">
        <v>115</v>
      </c>
      <c r="E99" s="204" t="s">
        <v>141</v>
      </c>
      <c r="F99" s="205" t="s">
        <v>142</v>
      </c>
      <c r="G99" s="206" t="s">
        <v>139</v>
      </c>
      <c r="H99" s="207">
        <v>1</v>
      </c>
      <c r="I99" s="208"/>
      <c r="J99" s="209">
        <f>ROUND(I99*H99,2)</f>
        <v>0</v>
      </c>
      <c r="K99" s="205" t="s">
        <v>19</v>
      </c>
      <c r="L99" s="210"/>
      <c r="M99" s="211" t="s">
        <v>19</v>
      </c>
      <c r="N99" s="212" t="s">
        <v>43</v>
      </c>
      <c r="O99" s="83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5" t="s">
        <v>119</v>
      </c>
      <c r="AT99" s="215" t="s">
        <v>115</v>
      </c>
      <c r="AU99" s="215" t="s">
        <v>82</v>
      </c>
      <c r="AY99" s="16" t="s">
        <v>112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80</v>
      </c>
      <c r="BK99" s="216">
        <f>ROUND(I99*H99,2)</f>
        <v>0</v>
      </c>
      <c r="BL99" s="16" t="s">
        <v>120</v>
      </c>
      <c r="BM99" s="215" t="s">
        <v>143</v>
      </c>
    </row>
    <row r="100" s="2" customFormat="1">
      <c r="A100" s="37"/>
      <c r="B100" s="38"/>
      <c r="C100" s="39"/>
      <c r="D100" s="217" t="s">
        <v>121</v>
      </c>
      <c r="E100" s="39"/>
      <c r="F100" s="218" t="s">
        <v>142</v>
      </c>
      <c r="G100" s="39"/>
      <c r="H100" s="39"/>
      <c r="I100" s="219"/>
      <c r="J100" s="39"/>
      <c r="K100" s="39"/>
      <c r="L100" s="43"/>
      <c r="M100" s="220"/>
      <c r="N100" s="221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121</v>
      </c>
      <c r="AU100" s="16" t="s">
        <v>82</v>
      </c>
    </row>
    <row r="101" s="2" customFormat="1" ht="16.5" customHeight="1">
      <c r="A101" s="37"/>
      <c r="B101" s="38"/>
      <c r="C101" s="222" t="s">
        <v>132</v>
      </c>
      <c r="D101" s="222" t="s">
        <v>144</v>
      </c>
      <c r="E101" s="223" t="s">
        <v>145</v>
      </c>
      <c r="F101" s="224" t="s">
        <v>146</v>
      </c>
      <c r="G101" s="225" t="s">
        <v>147</v>
      </c>
      <c r="H101" s="226">
        <v>1</v>
      </c>
      <c r="I101" s="227"/>
      <c r="J101" s="228">
        <f>ROUND(I101*H101,2)</f>
        <v>0</v>
      </c>
      <c r="K101" s="224" t="s">
        <v>19</v>
      </c>
      <c r="L101" s="43"/>
      <c r="M101" s="229" t="s">
        <v>19</v>
      </c>
      <c r="N101" s="230" t="s">
        <v>43</v>
      </c>
      <c r="O101" s="8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120</v>
      </c>
      <c r="AT101" s="215" t="s">
        <v>144</v>
      </c>
      <c r="AU101" s="215" t="s">
        <v>82</v>
      </c>
      <c r="AY101" s="16" t="s">
        <v>112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80</v>
      </c>
      <c r="BK101" s="216">
        <f>ROUND(I101*H101,2)</f>
        <v>0</v>
      </c>
      <c r="BL101" s="16" t="s">
        <v>120</v>
      </c>
      <c r="BM101" s="215" t="s">
        <v>148</v>
      </c>
    </row>
    <row r="102" s="2" customFormat="1">
      <c r="A102" s="37"/>
      <c r="B102" s="38"/>
      <c r="C102" s="39"/>
      <c r="D102" s="217" t="s">
        <v>121</v>
      </c>
      <c r="E102" s="39"/>
      <c r="F102" s="218" t="s">
        <v>149</v>
      </c>
      <c r="G102" s="39"/>
      <c r="H102" s="39"/>
      <c r="I102" s="219"/>
      <c r="J102" s="39"/>
      <c r="K102" s="39"/>
      <c r="L102" s="43"/>
      <c r="M102" s="220"/>
      <c r="N102" s="22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121</v>
      </c>
      <c r="AU102" s="16" t="s">
        <v>82</v>
      </c>
    </row>
    <row r="103" s="2" customFormat="1" ht="16.5" customHeight="1">
      <c r="A103" s="37"/>
      <c r="B103" s="38"/>
      <c r="C103" s="222" t="s">
        <v>150</v>
      </c>
      <c r="D103" s="222" t="s">
        <v>144</v>
      </c>
      <c r="E103" s="223" t="s">
        <v>151</v>
      </c>
      <c r="F103" s="224" t="s">
        <v>152</v>
      </c>
      <c r="G103" s="225" t="s">
        <v>147</v>
      </c>
      <c r="H103" s="226">
        <v>1</v>
      </c>
      <c r="I103" s="227"/>
      <c r="J103" s="228">
        <f>ROUND(I103*H103,2)</f>
        <v>0</v>
      </c>
      <c r="K103" s="224" t="s">
        <v>19</v>
      </c>
      <c r="L103" s="43"/>
      <c r="M103" s="229" t="s">
        <v>19</v>
      </c>
      <c r="N103" s="230" t="s">
        <v>43</v>
      </c>
      <c r="O103" s="83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5" t="s">
        <v>120</v>
      </c>
      <c r="AT103" s="215" t="s">
        <v>144</v>
      </c>
      <c r="AU103" s="215" t="s">
        <v>82</v>
      </c>
      <c r="AY103" s="16" t="s">
        <v>112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80</v>
      </c>
      <c r="BK103" s="216">
        <f>ROUND(I103*H103,2)</f>
        <v>0</v>
      </c>
      <c r="BL103" s="16" t="s">
        <v>120</v>
      </c>
      <c r="BM103" s="215" t="s">
        <v>153</v>
      </c>
    </row>
    <row r="104" s="2" customFormat="1">
      <c r="A104" s="37"/>
      <c r="B104" s="38"/>
      <c r="C104" s="39"/>
      <c r="D104" s="217" t="s">
        <v>121</v>
      </c>
      <c r="E104" s="39"/>
      <c r="F104" s="218" t="s">
        <v>154</v>
      </c>
      <c r="G104" s="39"/>
      <c r="H104" s="39"/>
      <c r="I104" s="219"/>
      <c r="J104" s="39"/>
      <c r="K104" s="39"/>
      <c r="L104" s="43"/>
      <c r="M104" s="220"/>
      <c r="N104" s="22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121</v>
      </c>
      <c r="AU104" s="16" t="s">
        <v>82</v>
      </c>
    </row>
    <row r="105" s="12" customFormat="1" ht="22.8" customHeight="1">
      <c r="A105" s="12"/>
      <c r="B105" s="187"/>
      <c r="C105" s="188"/>
      <c r="D105" s="189" t="s">
        <v>71</v>
      </c>
      <c r="E105" s="201" t="s">
        <v>155</v>
      </c>
      <c r="F105" s="201" t="s">
        <v>156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SUM(P106:P117)</f>
        <v>0</v>
      </c>
      <c r="Q105" s="195"/>
      <c r="R105" s="196">
        <f>SUM(R106:R117)</f>
        <v>0</v>
      </c>
      <c r="S105" s="195"/>
      <c r="T105" s="197">
        <f>SUM(T106:T117)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80</v>
      </c>
      <c r="AT105" s="199" t="s">
        <v>71</v>
      </c>
      <c r="AU105" s="199" t="s">
        <v>80</v>
      </c>
      <c r="AY105" s="198" t="s">
        <v>112</v>
      </c>
      <c r="BK105" s="200">
        <f>SUM(BK106:BK117)</f>
        <v>0</v>
      </c>
    </row>
    <row r="106" s="2" customFormat="1" ht="16.5" customHeight="1">
      <c r="A106" s="37"/>
      <c r="B106" s="38"/>
      <c r="C106" s="222" t="s">
        <v>136</v>
      </c>
      <c r="D106" s="222" t="s">
        <v>144</v>
      </c>
      <c r="E106" s="223" t="s">
        <v>157</v>
      </c>
      <c r="F106" s="224" t="s">
        <v>158</v>
      </c>
      <c r="G106" s="225" t="s">
        <v>139</v>
      </c>
      <c r="H106" s="226">
        <v>1</v>
      </c>
      <c r="I106" s="227"/>
      <c r="J106" s="228">
        <f>ROUND(I106*H106,2)</f>
        <v>0</v>
      </c>
      <c r="K106" s="224" t="s">
        <v>19</v>
      </c>
      <c r="L106" s="43"/>
      <c r="M106" s="229" t="s">
        <v>19</v>
      </c>
      <c r="N106" s="230" t="s">
        <v>43</v>
      </c>
      <c r="O106" s="83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5" t="s">
        <v>120</v>
      </c>
      <c r="AT106" s="215" t="s">
        <v>144</v>
      </c>
      <c r="AU106" s="215" t="s">
        <v>82</v>
      </c>
      <c r="AY106" s="16" t="s">
        <v>112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80</v>
      </c>
      <c r="BK106" s="216">
        <f>ROUND(I106*H106,2)</f>
        <v>0</v>
      </c>
      <c r="BL106" s="16" t="s">
        <v>120</v>
      </c>
      <c r="BM106" s="215" t="s">
        <v>120</v>
      </c>
    </row>
    <row r="107" s="2" customFormat="1">
      <c r="A107" s="37"/>
      <c r="B107" s="38"/>
      <c r="C107" s="39"/>
      <c r="D107" s="217" t="s">
        <v>121</v>
      </c>
      <c r="E107" s="39"/>
      <c r="F107" s="218" t="s">
        <v>158</v>
      </c>
      <c r="G107" s="39"/>
      <c r="H107" s="39"/>
      <c r="I107" s="219"/>
      <c r="J107" s="39"/>
      <c r="K107" s="39"/>
      <c r="L107" s="43"/>
      <c r="M107" s="220"/>
      <c r="N107" s="221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121</v>
      </c>
      <c r="AU107" s="16" t="s">
        <v>82</v>
      </c>
    </row>
    <row r="108" s="2" customFormat="1" ht="16.5" customHeight="1">
      <c r="A108" s="37"/>
      <c r="B108" s="38"/>
      <c r="C108" s="222" t="s">
        <v>159</v>
      </c>
      <c r="D108" s="222" t="s">
        <v>144</v>
      </c>
      <c r="E108" s="223" t="s">
        <v>160</v>
      </c>
      <c r="F108" s="224" t="s">
        <v>161</v>
      </c>
      <c r="G108" s="225" t="s">
        <v>124</v>
      </c>
      <c r="H108" s="226">
        <v>10</v>
      </c>
      <c r="I108" s="227"/>
      <c r="J108" s="228">
        <f>ROUND(I108*H108,2)</f>
        <v>0</v>
      </c>
      <c r="K108" s="224" t="s">
        <v>19</v>
      </c>
      <c r="L108" s="43"/>
      <c r="M108" s="229" t="s">
        <v>19</v>
      </c>
      <c r="N108" s="230" t="s">
        <v>43</v>
      </c>
      <c r="O108" s="83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5" t="s">
        <v>120</v>
      </c>
      <c r="AT108" s="215" t="s">
        <v>144</v>
      </c>
      <c r="AU108" s="215" t="s">
        <v>82</v>
      </c>
      <c r="AY108" s="16" t="s">
        <v>112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80</v>
      </c>
      <c r="BK108" s="216">
        <f>ROUND(I108*H108,2)</f>
        <v>0</v>
      </c>
      <c r="BL108" s="16" t="s">
        <v>120</v>
      </c>
      <c r="BM108" s="215" t="s">
        <v>162</v>
      </c>
    </row>
    <row r="109" s="2" customFormat="1">
      <c r="A109" s="37"/>
      <c r="B109" s="38"/>
      <c r="C109" s="39"/>
      <c r="D109" s="217" t="s">
        <v>121</v>
      </c>
      <c r="E109" s="39"/>
      <c r="F109" s="218" t="s">
        <v>161</v>
      </c>
      <c r="G109" s="39"/>
      <c r="H109" s="39"/>
      <c r="I109" s="219"/>
      <c r="J109" s="39"/>
      <c r="K109" s="39"/>
      <c r="L109" s="43"/>
      <c r="M109" s="220"/>
      <c r="N109" s="22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121</v>
      </c>
      <c r="AU109" s="16" t="s">
        <v>82</v>
      </c>
    </row>
    <row r="110" s="2" customFormat="1" ht="21.75" customHeight="1">
      <c r="A110" s="37"/>
      <c r="B110" s="38"/>
      <c r="C110" s="222" t="s">
        <v>8</v>
      </c>
      <c r="D110" s="222" t="s">
        <v>144</v>
      </c>
      <c r="E110" s="223" t="s">
        <v>163</v>
      </c>
      <c r="F110" s="224" t="s">
        <v>164</v>
      </c>
      <c r="G110" s="225" t="s">
        <v>124</v>
      </c>
      <c r="H110" s="226">
        <v>35</v>
      </c>
      <c r="I110" s="227"/>
      <c r="J110" s="228">
        <f>ROUND(I110*H110,2)</f>
        <v>0</v>
      </c>
      <c r="K110" s="224" t="s">
        <v>19</v>
      </c>
      <c r="L110" s="43"/>
      <c r="M110" s="229" t="s">
        <v>19</v>
      </c>
      <c r="N110" s="230" t="s">
        <v>43</v>
      </c>
      <c r="O110" s="83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5" t="s">
        <v>120</v>
      </c>
      <c r="AT110" s="215" t="s">
        <v>144</v>
      </c>
      <c r="AU110" s="215" t="s">
        <v>82</v>
      </c>
      <c r="AY110" s="16" t="s">
        <v>112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80</v>
      </c>
      <c r="BK110" s="216">
        <f>ROUND(I110*H110,2)</f>
        <v>0</v>
      </c>
      <c r="BL110" s="16" t="s">
        <v>120</v>
      </c>
      <c r="BM110" s="215" t="s">
        <v>165</v>
      </c>
    </row>
    <row r="111" s="2" customFormat="1">
      <c r="A111" s="37"/>
      <c r="B111" s="38"/>
      <c r="C111" s="39"/>
      <c r="D111" s="217" t="s">
        <v>121</v>
      </c>
      <c r="E111" s="39"/>
      <c r="F111" s="218" t="s">
        <v>164</v>
      </c>
      <c r="G111" s="39"/>
      <c r="H111" s="39"/>
      <c r="I111" s="219"/>
      <c r="J111" s="39"/>
      <c r="K111" s="39"/>
      <c r="L111" s="43"/>
      <c r="M111" s="220"/>
      <c r="N111" s="221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121</v>
      </c>
      <c r="AU111" s="16" t="s">
        <v>82</v>
      </c>
    </row>
    <row r="112" s="2" customFormat="1" ht="21.75" customHeight="1">
      <c r="A112" s="37"/>
      <c r="B112" s="38"/>
      <c r="C112" s="222" t="s">
        <v>166</v>
      </c>
      <c r="D112" s="222" t="s">
        <v>144</v>
      </c>
      <c r="E112" s="223" t="s">
        <v>167</v>
      </c>
      <c r="F112" s="224" t="s">
        <v>168</v>
      </c>
      <c r="G112" s="225" t="s">
        <v>124</v>
      </c>
      <c r="H112" s="226">
        <v>15</v>
      </c>
      <c r="I112" s="227"/>
      <c r="J112" s="228">
        <f>ROUND(I112*H112,2)</f>
        <v>0</v>
      </c>
      <c r="K112" s="224" t="s">
        <v>19</v>
      </c>
      <c r="L112" s="43"/>
      <c r="M112" s="229" t="s">
        <v>19</v>
      </c>
      <c r="N112" s="230" t="s">
        <v>43</v>
      </c>
      <c r="O112" s="83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5" t="s">
        <v>120</v>
      </c>
      <c r="AT112" s="215" t="s">
        <v>144</v>
      </c>
      <c r="AU112" s="215" t="s">
        <v>82</v>
      </c>
      <c r="AY112" s="16" t="s">
        <v>112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80</v>
      </c>
      <c r="BK112" s="216">
        <f>ROUND(I112*H112,2)</f>
        <v>0</v>
      </c>
      <c r="BL112" s="16" t="s">
        <v>120</v>
      </c>
      <c r="BM112" s="215" t="s">
        <v>169</v>
      </c>
    </row>
    <row r="113" s="2" customFormat="1">
      <c r="A113" s="37"/>
      <c r="B113" s="38"/>
      <c r="C113" s="39"/>
      <c r="D113" s="217" t="s">
        <v>121</v>
      </c>
      <c r="E113" s="39"/>
      <c r="F113" s="218" t="s">
        <v>168</v>
      </c>
      <c r="G113" s="39"/>
      <c r="H113" s="39"/>
      <c r="I113" s="219"/>
      <c r="J113" s="39"/>
      <c r="K113" s="39"/>
      <c r="L113" s="43"/>
      <c r="M113" s="220"/>
      <c r="N113" s="22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121</v>
      </c>
      <c r="AU113" s="16" t="s">
        <v>82</v>
      </c>
    </row>
    <row r="114" s="2" customFormat="1" ht="16.5" customHeight="1">
      <c r="A114" s="37"/>
      <c r="B114" s="38"/>
      <c r="C114" s="222" t="s">
        <v>143</v>
      </c>
      <c r="D114" s="222" t="s">
        <v>144</v>
      </c>
      <c r="E114" s="223" t="s">
        <v>170</v>
      </c>
      <c r="F114" s="224" t="s">
        <v>171</v>
      </c>
      <c r="G114" s="225" t="s">
        <v>124</v>
      </c>
      <c r="H114" s="226">
        <v>10</v>
      </c>
      <c r="I114" s="227"/>
      <c r="J114" s="228">
        <f>ROUND(I114*H114,2)</f>
        <v>0</v>
      </c>
      <c r="K114" s="224" t="s">
        <v>19</v>
      </c>
      <c r="L114" s="43"/>
      <c r="M114" s="229" t="s">
        <v>19</v>
      </c>
      <c r="N114" s="230" t="s">
        <v>43</v>
      </c>
      <c r="O114" s="83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5" t="s">
        <v>120</v>
      </c>
      <c r="AT114" s="215" t="s">
        <v>144</v>
      </c>
      <c r="AU114" s="215" t="s">
        <v>82</v>
      </c>
      <c r="AY114" s="16" t="s">
        <v>112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6" t="s">
        <v>80</v>
      </c>
      <c r="BK114" s="216">
        <f>ROUND(I114*H114,2)</f>
        <v>0</v>
      </c>
      <c r="BL114" s="16" t="s">
        <v>120</v>
      </c>
      <c r="BM114" s="215" t="s">
        <v>172</v>
      </c>
    </row>
    <row r="115" s="2" customFormat="1">
      <c r="A115" s="37"/>
      <c r="B115" s="38"/>
      <c r="C115" s="39"/>
      <c r="D115" s="217" t="s">
        <v>121</v>
      </c>
      <c r="E115" s="39"/>
      <c r="F115" s="218" t="s">
        <v>171</v>
      </c>
      <c r="G115" s="39"/>
      <c r="H115" s="39"/>
      <c r="I115" s="219"/>
      <c r="J115" s="39"/>
      <c r="K115" s="39"/>
      <c r="L115" s="43"/>
      <c r="M115" s="220"/>
      <c r="N115" s="221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121</v>
      </c>
      <c r="AU115" s="16" t="s">
        <v>82</v>
      </c>
    </row>
    <row r="116" s="2" customFormat="1" ht="16.5" customHeight="1">
      <c r="A116" s="37"/>
      <c r="B116" s="38"/>
      <c r="C116" s="222" t="s">
        <v>173</v>
      </c>
      <c r="D116" s="222" t="s">
        <v>144</v>
      </c>
      <c r="E116" s="223" t="s">
        <v>174</v>
      </c>
      <c r="F116" s="224" t="s">
        <v>175</v>
      </c>
      <c r="G116" s="225" t="s">
        <v>147</v>
      </c>
      <c r="H116" s="226">
        <v>1</v>
      </c>
      <c r="I116" s="227"/>
      <c r="J116" s="228">
        <f>ROUND(I116*H116,2)</f>
        <v>0</v>
      </c>
      <c r="K116" s="224" t="s">
        <v>19</v>
      </c>
      <c r="L116" s="43"/>
      <c r="M116" s="229" t="s">
        <v>19</v>
      </c>
      <c r="N116" s="230" t="s">
        <v>43</v>
      </c>
      <c r="O116" s="83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5" t="s">
        <v>120</v>
      </c>
      <c r="AT116" s="215" t="s">
        <v>144</v>
      </c>
      <c r="AU116" s="215" t="s">
        <v>82</v>
      </c>
      <c r="AY116" s="16" t="s">
        <v>112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80</v>
      </c>
      <c r="BK116" s="216">
        <f>ROUND(I116*H116,2)</f>
        <v>0</v>
      </c>
      <c r="BL116" s="16" t="s">
        <v>120</v>
      </c>
      <c r="BM116" s="215" t="s">
        <v>176</v>
      </c>
    </row>
    <row r="117" s="2" customFormat="1">
      <c r="A117" s="37"/>
      <c r="B117" s="38"/>
      <c r="C117" s="39"/>
      <c r="D117" s="217" t="s">
        <v>121</v>
      </c>
      <c r="E117" s="39"/>
      <c r="F117" s="218" t="s">
        <v>177</v>
      </c>
      <c r="G117" s="39"/>
      <c r="H117" s="39"/>
      <c r="I117" s="219"/>
      <c r="J117" s="39"/>
      <c r="K117" s="39"/>
      <c r="L117" s="43"/>
      <c r="M117" s="220"/>
      <c r="N117" s="22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121</v>
      </c>
      <c r="AU117" s="16" t="s">
        <v>82</v>
      </c>
    </row>
    <row r="118" s="12" customFormat="1" ht="22.8" customHeight="1">
      <c r="A118" s="12"/>
      <c r="B118" s="187"/>
      <c r="C118" s="188"/>
      <c r="D118" s="189" t="s">
        <v>71</v>
      </c>
      <c r="E118" s="201" t="s">
        <v>178</v>
      </c>
      <c r="F118" s="201" t="s">
        <v>179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SUM(P119:P124)</f>
        <v>0</v>
      </c>
      <c r="Q118" s="195"/>
      <c r="R118" s="196">
        <f>SUM(R119:R124)</f>
        <v>0</v>
      </c>
      <c r="S118" s="195"/>
      <c r="T118" s="197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8" t="s">
        <v>80</v>
      </c>
      <c r="AT118" s="199" t="s">
        <v>71</v>
      </c>
      <c r="AU118" s="199" t="s">
        <v>80</v>
      </c>
      <c r="AY118" s="198" t="s">
        <v>112</v>
      </c>
      <c r="BK118" s="200">
        <f>SUM(BK119:BK124)</f>
        <v>0</v>
      </c>
    </row>
    <row r="119" s="2" customFormat="1" ht="16.5" customHeight="1">
      <c r="A119" s="37"/>
      <c r="B119" s="38"/>
      <c r="C119" s="222" t="s">
        <v>120</v>
      </c>
      <c r="D119" s="222" t="s">
        <v>144</v>
      </c>
      <c r="E119" s="223" t="s">
        <v>180</v>
      </c>
      <c r="F119" s="224" t="s">
        <v>181</v>
      </c>
      <c r="G119" s="225" t="s">
        <v>124</v>
      </c>
      <c r="H119" s="226">
        <v>15</v>
      </c>
      <c r="I119" s="227"/>
      <c r="J119" s="228">
        <f>ROUND(I119*H119,2)</f>
        <v>0</v>
      </c>
      <c r="K119" s="224" t="s">
        <v>19</v>
      </c>
      <c r="L119" s="43"/>
      <c r="M119" s="229" t="s">
        <v>19</v>
      </c>
      <c r="N119" s="230" t="s">
        <v>43</v>
      </c>
      <c r="O119" s="83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5" t="s">
        <v>120</v>
      </c>
      <c r="AT119" s="215" t="s">
        <v>144</v>
      </c>
      <c r="AU119" s="215" t="s">
        <v>82</v>
      </c>
      <c r="AY119" s="16" t="s">
        <v>112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80</v>
      </c>
      <c r="BK119" s="216">
        <f>ROUND(I119*H119,2)</f>
        <v>0</v>
      </c>
      <c r="BL119" s="16" t="s">
        <v>120</v>
      </c>
      <c r="BM119" s="215" t="s">
        <v>182</v>
      </c>
    </row>
    <row r="120" s="2" customFormat="1">
      <c r="A120" s="37"/>
      <c r="B120" s="38"/>
      <c r="C120" s="39"/>
      <c r="D120" s="217" t="s">
        <v>121</v>
      </c>
      <c r="E120" s="39"/>
      <c r="F120" s="218" t="s">
        <v>181</v>
      </c>
      <c r="G120" s="39"/>
      <c r="H120" s="39"/>
      <c r="I120" s="219"/>
      <c r="J120" s="39"/>
      <c r="K120" s="39"/>
      <c r="L120" s="43"/>
      <c r="M120" s="220"/>
      <c r="N120" s="221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121</v>
      </c>
      <c r="AU120" s="16" t="s">
        <v>82</v>
      </c>
    </row>
    <row r="121" s="2" customFormat="1" ht="21.75" customHeight="1">
      <c r="A121" s="37"/>
      <c r="B121" s="38"/>
      <c r="C121" s="222" t="s">
        <v>183</v>
      </c>
      <c r="D121" s="222" t="s">
        <v>144</v>
      </c>
      <c r="E121" s="223" t="s">
        <v>184</v>
      </c>
      <c r="F121" s="224" t="s">
        <v>185</v>
      </c>
      <c r="G121" s="225" t="s">
        <v>139</v>
      </c>
      <c r="H121" s="226">
        <v>7</v>
      </c>
      <c r="I121" s="227"/>
      <c r="J121" s="228">
        <f>ROUND(I121*H121,2)</f>
        <v>0</v>
      </c>
      <c r="K121" s="224" t="s">
        <v>19</v>
      </c>
      <c r="L121" s="43"/>
      <c r="M121" s="229" t="s">
        <v>19</v>
      </c>
      <c r="N121" s="230" t="s">
        <v>43</v>
      </c>
      <c r="O121" s="83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5" t="s">
        <v>120</v>
      </c>
      <c r="AT121" s="215" t="s">
        <v>144</v>
      </c>
      <c r="AU121" s="215" t="s">
        <v>82</v>
      </c>
      <c r="AY121" s="16" t="s">
        <v>112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80</v>
      </c>
      <c r="BK121" s="216">
        <f>ROUND(I121*H121,2)</f>
        <v>0</v>
      </c>
      <c r="BL121" s="16" t="s">
        <v>120</v>
      </c>
      <c r="BM121" s="215" t="s">
        <v>186</v>
      </c>
    </row>
    <row r="122" s="2" customFormat="1">
      <c r="A122" s="37"/>
      <c r="B122" s="38"/>
      <c r="C122" s="39"/>
      <c r="D122" s="217" t="s">
        <v>121</v>
      </c>
      <c r="E122" s="39"/>
      <c r="F122" s="218" t="s">
        <v>185</v>
      </c>
      <c r="G122" s="39"/>
      <c r="H122" s="39"/>
      <c r="I122" s="219"/>
      <c r="J122" s="39"/>
      <c r="K122" s="39"/>
      <c r="L122" s="43"/>
      <c r="M122" s="220"/>
      <c r="N122" s="221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121</v>
      </c>
      <c r="AU122" s="16" t="s">
        <v>82</v>
      </c>
    </row>
    <row r="123" s="2" customFormat="1" ht="21.75" customHeight="1">
      <c r="A123" s="37"/>
      <c r="B123" s="38"/>
      <c r="C123" s="222" t="s">
        <v>162</v>
      </c>
      <c r="D123" s="222" t="s">
        <v>144</v>
      </c>
      <c r="E123" s="223" t="s">
        <v>187</v>
      </c>
      <c r="F123" s="224" t="s">
        <v>188</v>
      </c>
      <c r="G123" s="225" t="s">
        <v>139</v>
      </c>
      <c r="H123" s="226">
        <v>1</v>
      </c>
      <c r="I123" s="227"/>
      <c r="J123" s="228">
        <f>ROUND(I123*H123,2)</f>
        <v>0</v>
      </c>
      <c r="K123" s="224" t="s">
        <v>19</v>
      </c>
      <c r="L123" s="43"/>
      <c r="M123" s="229" t="s">
        <v>19</v>
      </c>
      <c r="N123" s="230" t="s">
        <v>43</v>
      </c>
      <c r="O123" s="83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5" t="s">
        <v>120</v>
      </c>
      <c r="AT123" s="215" t="s">
        <v>144</v>
      </c>
      <c r="AU123" s="215" t="s">
        <v>82</v>
      </c>
      <c r="AY123" s="16" t="s">
        <v>112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80</v>
      </c>
      <c r="BK123" s="216">
        <f>ROUND(I123*H123,2)</f>
        <v>0</v>
      </c>
      <c r="BL123" s="16" t="s">
        <v>120</v>
      </c>
      <c r="BM123" s="215" t="s">
        <v>189</v>
      </c>
    </row>
    <row r="124" s="2" customFormat="1">
      <c r="A124" s="37"/>
      <c r="B124" s="38"/>
      <c r="C124" s="39"/>
      <c r="D124" s="217" t="s">
        <v>121</v>
      </c>
      <c r="E124" s="39"/>
      <c r="F124" s="218" t="s">
        <v>188</v>
      </c>
      <c r="G124" s="39"/>
      <c r="H124" s="39"/>
      <c r="I124" s="219"/>
      <c r="J124" s="39"/>
      <c r="K124" s="39"/>
      <c r="L124" s="43"/>
      <c r="M124" s="220"/>
      <c r="N124" s="221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121</v>
      </c>
      <c r="AU124" s="16" t="s">
        <v>82</v>
      </c>
    </row>
    <row r="125" s="12" customFormat="1" ht="22.8" customHeight="1">
      <c r="A125" s="12"/>
      <c r="B125" s="187"/>
      <c r="C125" s="188"/>
      <c r="D125" s="189" t="s">
        <v>71</v>
      </c>
      <c r="E125" s="201" t="s">
        <v>190</v>
      </c>
      <c r="F125" s="201" t="s">
        <v>191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SUM(P126:P134)</f>
        <v>0</v>
      </c>
      <c r="Q125" s="195"/>
      <c r="R125" s="196">
        <f>SUM(R126:R134)</f>
        <v>0</v>
      </c>
      <c r="S125" s="195"/>
      <c r="T125" s="197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8" t="s">
        <v>80</v>
      </c>
      <c r="AT125" s="199" t="s">
        <v>71</v>
      </c>
      <c r="AU125" s="199" t="s">
        <v>80</v>
      </c>
      <c r="AY125" s="198" t="s">
        <v>112</v>
      </c>
      <c r="BK125" s="200">
        <f>SUM(BK126:BK134)</f>
        <v>0</v>
      </c>
    </row>
    <row r="126" s="2" customFormat="1" ht="16.5" customHeight="1">
      <c r="A126" s="37"/>
      <c r="B126" s="38"/>
      <c r="C126" s="222" t="s">
        <v>192</v>
      </c>
      <c r="D126" s="222" t="s">
        <v>144</v>
      </c>
      <c r="E126" s="223" t="s">
        <v>193</v>
      </c>
      <c r="F126" s="224" t="s">
        <v>194</v>
      </c>
      <c r="G126" s="225" t="s">
        <v>195</v>
      </c>
      <c r="H126" s="226">
        <v>1</v>
      </c>
      <c r="I126" s="227"/>
      <c r="J126" s="228">
        <f>ROUND(I126*H126,2)</f>
        <v>0</v>
      </c>
      <c r="K126" s="224" t="s">
        <v>19</v>
      </c>
      <c r="L126" s="43"/>
      <c r="M126" s="229" t="s">
        <v>19</v>
      </c>
      <c r="N126" s="230" t="s">
        <v>43</v>
      </c>
      <c r="O126" s="83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5" t="s">
        <v>196</v>
      </c>
      <c r="AT126" s="215" t="s">
        <v>144</v>
      </c>
      <c r="AU126" s="215" t="s">
        <v>82</v>
      </c>
      <c r="AY126" s="16" t="s">
        <v>112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80</v>
      </c>
      <c r="BK126" s="216">
        <f>ROUND(I126*H126,2)</f>
        <v>0</v>
      </c>
      <c r="BL126" s="16" t="s">
        <v>196</v>
      </c>
      <c r="BM126" s="215" t="s">
        <v>197</v>
      </c>
    </row>
    <row r="127" s="2" customFormat="1">
      <c r="A127" s="37"/>
      <c r="B127" s="38"/>
      <c r="C127" s="39"/>
      <c r="D127" s="217" t="s">
        <v>121</v>
      </c>
      <c r="E127" s="39"/>
      <c r="F127" s="218" t="s">
        <v>194</v>
      </c>
      <c r="G127" s="39"/>
      <c r="H127" s="39"/>
      <c r="I127" s="219"/>
      <c r="J127" s="39"/>
      <c r="K127" s="39"/>
      <c r="L127" s="43"/>
      <c r="M127" s="220"/>
      <c r="N127" s="221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121</v>
      </c>
      <c r="AU127" s="16" t="s">
        <v>82</v>
      </c>
    </row>
    <row r="128" s="2" customFormat="1" ht="16.5" customHeight="1">
      <c r="A128" s="37"/>
      <c r="B128" s="38"/>
      <c r="C128" s="222" t="s">
        <v>165</v>
      </c>
      <c r="D128" s="222" t="s">
        <v>144</v>
      </c>
      <c r="E128" s="223" t="s">
        <v>198</v>
      </c>
      <c r="F128" s="224" t="s">
        <v>199</v>
      </c>
      <c r="G128" s="225" t="s">
        <v>195</v>
      </c>
      <c r="H128" s="226">
        <v>1</v>
      </c>
      <c r="I128" s="227"/>
      <c r="J128" s="228">
        <f>ROUND(I128*H128,2)</f>
        <v>0</v>
      </c>
      <c r="K128" s="224" t="s">
        <v>19</v>
      </c>
      <c r="L128" s="43"/>
      <c r="M128" s="229" t="s">
        <v>19</v>
      </c>
      <c r="N128" s="230" t="s">
        <v>43</v>
      </c>
      <c r="O128" s="83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5" t="s">
        <v>196</v>
      </c>
      <c r="AT128" s="215" t="s">
        <v>144</v>
      </c>
      <c r="AU128" s="215" t="s">
        <v>82</v>
      </c>
      <c r="AY128" s="16" t="s">
        <v>112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80</v>
      </c>
      <c r="BK128" s="216">
        <f>ROUND(I128*H128,2)</f>
        <v>0</v>
      </c>
      <c r="BL128" s="16" t="s">
        <v>196</v>
      </c>
      <c r="BM128" s="215" t="s">
        <v>200</v>
      </c>
    </row>
    <row r="129" s="2" customFormat="1">
      <c r="A129" s="37"/>
      <c r="B129" s="38"/>
      <c r="C129" s="39"/>
      <c r="D129" s="217" t="s">
        <v>121</v>
      </c>
      <c r="E129" s="39"/>
      <c r="F129" s="218" t="s">
        <v>201</v>
      </c>
      <c r="G129" s="39"/>
      <c r="H129" s="39"/>
      <c r="I129" s="219"/>
      <c r="J129" s="39"/>
      <c r="K129" s="39"/>
      <c r="L129" s="43"/>
      <c r="M129" s="220"/>
      <c r="N129" s="221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121</v>
      </c>
      <c r="AU129" s="16" t="s">
        <v>82</v>
      </c>
    </row>
    <row r="130" s="2" customFormat="1" ht="16.5" customHeight="1">
      <c r="A130" s="37"/>
      <c r="B130" s="38"/>
      <c r="C130" s="222" t="s">
        <v>7</v>
      </c>
      <c r="D130" s="222" t="s">
        <v>144</v>
      </c>
      <c r="E130" s="223" t="s">
        <v>202</v>
      </c>
      <c r="F130" s="224" t="s">
        <v>203</v>
      </c>
      <c r="G130" s="225" t="s">
        <v>195</v>
      </c>
      <c r="H130" s="226">
        <v>1</v>
      </c>
      <c r="I130" s="227"/>
      <c r="J130" s="228">
        <f>ROUND(I130*H130,2)</f>
        <v>0</v>
      </c>
      <c r="K130" s="224" t="s">
        <v>19</v>
      </c>
      <c r="L130" s="43"/>
      <c r="M130" s="229" t="s">
        <v>19</v>
      </c>
      <c r="N130" s="230" t="s">
        <v>43</v>
      </c>
      <c r="O130" s="83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5" t="s">
        <v>196</v>
      </c>
      <c r="AT130" s="215" t="s">
        <v>144</v>
      </c>
      <c r="AU130" s="215" t="s">
        <v>82</v>
      </c>
      <c r="AY130" s="16" t="s">
        <v>112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80</v>
      </c>
      <c r="BK130" s="216">
        <f>ROUND(I130*H130,2)</f>
        <v>0</v>
      </c>
      <c r="BL130" s="16" t="s">
        <v>196</v>
      </c>
      <c r="BM130" s="215" t="s">
        <v>204</v>
      </c>
    </row>
    <row r="131" s="2" customFormat="1">
      <c r="A131" s="37"/>
      <c r="B131" s="38"/>
      <c r="C131" s="39"/>
      <c r="D131" s="217" t="s">
        <v>121</v>
      </c>
      <c r="E131" s="39"/>
      <c r="F131" s="218" t="s">
        <v>205</v>
      </c>
      <c r="G131" s="39"/>
      <c r="H131" s="39"/>
      <c r="I131" s="219"/>
      <c r="J131" s="39"/>
      <c r="K131" s="39"/>
      <c r="L131" s="43"/>
      <c r="M131" s="220"/>
      <c r="N131" s="221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121</v>
      </c>
      <c r="AU131" s="16" t="s">
        <v>82</v>
      </c>
    </row>
    <row r="132" s="2" customFormat="1">
      <c r="A132" s="37"/>
      <c r="B132" s="38"/>
      <c r="C132" s="39"/>
      <c r="D132" s="217" t="s">
        <v>206</v>
      </c>
      <c r="E132" s="39"/>
      <c r="F132" s="231" t="s">
        <v>207</v>
      </c>
      <c r="G132" s="39"/>
      <c r="H132" s="39"/>
      <c r="I132" s="219"/>
      <c r="J132" s="39"/>
      <c r="K132" s="39"/>
      <c r="L132" s="43"/>
      <c r="M132" s="220"/>
      <c r="N132" s="221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206</v>
      </c>
      <c r="AU132" s="16" t="s">
        <v>82</v>
      </c>
    </row>
    <row r="133" s="2" customFormat="1" ht="16.5" customHeight="1">
      <c r="A133" s="37"/>
      <c r="B133" s="38"/>
      <c r="C133" s="222" t="s">
        <v>169</v>
      </c>
      <c r="D133" s="222" t="s">
        <v>144</v>
      </c>
      <c r="E133" s="223" t="s">
        <v>208</v>
      </c>
      <c r="F133" s="224" t="s">
        <v>209</v>
      </c>
      <c r="G133" s="225" t="s">
        <v>195</v>
      </c>
      <c r="H133" s="226">
        <v>1</v>
      </c>
      <c r="I133" s="227"/>
      <c r="J133" s="228">
        <f>ROUND(I133*H133,2)</f>
        <v>0</v>
      </c>
      <c r="K133" s="224" t="s">
        <v>19</v>
      </c>
      <c r="L133" s="43"/>
      <c r="M133" s="229" t="s">
        <v>19</v>
      </c>
      <c r="N133" s="230" t="s">
        <v>43</v>
      </c>
      <c r="O133" s="83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5" t="s">
        <v>196</v>
      </c>
      <c r="AT133" s="215" t="s">
        <v>144</v>
      </c>
      <c r="AU133" s="215" t="s">
        <v>82</v>
      </c>
      <c r="AY133" s="16" t="s">
        <v>112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80</v>
      </c>
      <c r="BK133" s="216">
        <f>ROUND(I133*H133,2)</f>
        <v>0</v>
      </c>
      <c r="BL133" s="16" t="s">
        <v>196</v>
      </c>
      <c r="BM133" s="215" t="s">
        <v>210</v>
      </c>
    </row>
    <row r="134" s="2" customFormat="1">
      <c r="A134" s="37"/>
      <c r="B134" s="38"/>
      <c r="C134" s="39"/>
      <c r="D134" s="217" t="s">
        <v>121</v>
      </c>
      <c r="E134" s="39"/>
      <c r="F134" s="218" t="s">
        <v>211</v>
      </c>
      <c r="G134" s="39"/>
      <c r="H134" s="39"/>
      <c r="I134" s="219"/>
      <c r="J134" s="39"/>
      <c r="K134" s="39"/>
      <c r="L134" s="43"/>
      <c r="M134" s="232"/>
      <c r="N134" s="233"/>
      <c r="O134" s="234"/>
      <c r="P134" s="234"/>
      <c r="Q134" s="234"/>
      <c r="R134" s="234"/>
      <c r="S134" s="234"/>
      <c r="T134" s="235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121</v>
      </c>
      <c r="AU134" s="16" t="s">
        <v>82</v>
      </c>
    </row>
    <row r="135" s="2" customFormat="1" ht="6.96" customHeight="1">
      <c r="A135" s="37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Nenx/DEq8wKHMxQF/EqN2zB4Z5Y+QijD0llYVIYcplWj19Cxcs0vFElkoSHM+ZJzp2lFw9vl24Ca1fEgIwcmdw==" hashValue="PQrXCtTG0ldUldSMj64Oynke87iUcidsZy0vcRcIZVXPEBT35pLKUfAPN34qnnDKt0Q5rPbv2ddAdomIpu2Xng==" algorithmName="SHA-512" password="ED5F"/>
  <autoFilter ref="C83:K13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 xml:space="preserve">Úprava PD  MŠ Lipová, Nejdek - Příprava na FVE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34" t="s">
        <v>212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26. 1. 2023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ROUND((SUM(BE85:BE154)),  2)</f>
        <v>0</v>
      </c>
      <c r="G33" s="37"/>
      <c r="H33" s="37"/>
      <c r="I33" s="147">
        <v>0.20999999999999999</v>
      </c>
      <c r="J33" s="146">
        <f>ROUND(((SUM(BE85:BE154))*I33),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ROUND((SUM(BF85:BF154)),  2)</f>
        <v>0</v>
      </c>
      <c r="G34" s="37"/>
      <c r="H34" s="37"/>
      <c r="I34" s="147">
        <v>0.12</v>
      </c>
      <c r="J34" s="146">
        <f>ROUND(((SUM(BF85:BF154))*I34),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ROUND((SUM(BG85:BG154)),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ROUND((SUM(BH85:BH154)),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ROUND((SUM(BI85:BI154)),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 xml:space="preserve">Úprava PD  MŠ Lipová, Nejdek - Příprava na FVE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30" customHeight="1">
      <c r="A50" s="37"/>
      <c r="B50" s="38"/>
      <c r="C50" s="39"/>
      <c r="D50" s="39"/>
      <c r="E50" s="68" t="str">
        <f>E9</f>
        <v>FVE-VR - SILNOPROUDÁ ELEKTROTECHNIKA - VENKOVNÍ ROZVODY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Nejdek, ul. Lipová</v>
      </c>
      <c r="G52" s="39"/>
      <c r="H52" s="39"/>
      <c r="I52" s="31" t="s">
        <v>23</v>
      </c>
      <c r="J52" s="71" t="str">
        <f>IF(J12="","",J12)</f>
        <v>26. 1. 2023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05" customHeight="1">
      <c r="A54" s="37"/>
      <c r="B54" s="38"/>
      <c r="C54" s="31" t="s">
        <v>25</v>
      </c>
      <c r="D54" s="39"/>
      <c r="E54" s="39"/>
      <c r="F54" s="26" t="str">
        <f>E15</f>
        <v>Město Nejdek, nám.Karla IV. 239, 362 21 Nejdek</v>
      </c>
      <c r="G54" s="39"/>
      <c r="H54" s="39"/>
      <c r="I54" s="31" t="s">
        <v>31</v>
      </c>
      <c r="J54" s="35" t="str">
        <f>E21</f>
        <v>Projektová Kancelář PS, Ing. Irena Pichlová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Daniela Hahnová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213</v>
      </c>
      <c r="E60" s="167"/>
      <c r="F60" s="167"/>
      <c r="G60" s="167"/>
      <c r="H60" s="167"/>
      <c r="I60" s="167"/>
      <c r="J60" s="168">
        <f>J86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J87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214</v>
      </c>
      <c r="E62" s="173"/>
      <c r="F62" s="173"/>
      <c r="G62" s="173"/>
      <c r="H62" s="173"/>
      <c r="I62" s="173"/>
      <c r="J62" s="174">
        <f>J96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215</v>
      </c>
      <c r="E63" s="173"/>
      <c r="F63" s="173"/>
      <c r="G63" s="173"/>
      <c r="H63" s="173"/>
      <c r="I63" s="173"/>
      <c r="J63" s="174">
        <f>J105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216</v>
      </c>
      <c r="E64" s="173"/>
      <c r="F64" s="173"/>
      <c r="G64" s="173"/>
      <c r="H64" s="173"/>
      <c r="I64" s="173"/>
      <c r="J64" s="174">
        <f>J112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97</v>
      </c>
      <c r="E65" s="173"/>
      <c r="F65" s="173"/>
      <c r="G65" s="173"/>
      <c r="H65" s="173"/>
      <c r="I65" s="173"/>
      <c r="J65" s="174">
        <f>J147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98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 xml:space="preserve">Úprava PD  MŠ Lipová, Nejdek - Příprava na FVE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87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30" customHeight="1">
      <c r="A77" s="37"/>
      <c r="B77" s="38"/>
      <c r="C77" s="39"/>
      <c r="D77" s="39"/>
      <c r="E77" s="68" t="str">
        <f>E9</f>
        <v>FVE-VR - SILNOPROUDÁ ELEKTROTECHNIKA - VENKOVNÍ ROZVODY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>Nejdek, ul. Lipová</v>
      </c>
      <c r="G79" s="39"/>
      <c r="H79" s="39"/>
      <c r="I79" s="31" t="s">
        <v>23</v>
      </c>
      <c r="J79" s="71" t="str">
        <f>IF(J12="","",J12)</f>
        <v>26. 1. 2023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40.05" customHeight="1">
      <c r="A81" s="37"/>
      <c r="B81" s="38"/>
      <c r="C81" s="31" t="s">
        <v>25</v>
      </c>
      <c r="D81" s="39"/>
      <c r="E81" s="39"/>
      <c r="F81" s="26" t="str">
        <f>E15</f>
        <v>Město Nejdek, nám.Karla IV. 239, 362 21 Nejdek</v>
      </c>
      <c r="G81" s="39"/>
      <c r="H81" s="39"/>
      <c r="I81" s="31" t="s">
        <v>31</v>
      </c>
      <c r="J81" s="35" t="str">
        <f>E21</f>
        <v>Projektová Kancelář PS, Ing. Irena Pichlová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29</v>
      </c>
      <c r="D82" s="39"/>
      <c r="E82" s="39"/>
      <c r="F82" s="26" t="str">
        <f>IF(E18="","",E18)</f>
        <v>Vyplň údaj</v>
      </c>
      <c r="G82" s="39"/>
      <c r="H82" s="39"/>
      <c r="I82" s="31" t="s">
        <v>34</v>
      </c>
      <c r="J82" s="35" t="str">
        <f>E24</f>
        <v>Daniela Hahnová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6"/>
      <c r="B84" s="177"/>
      <c r="C84" s="178" t="s">
        <v>99</v>
      </c>
      <c r="D84" s="179" t="s">
        <v>57</v>
      </c>
      <c r="E84" s="179" t="s">
        <v>53</v>
      </c>
      <c r="F84" s="179" t="s">
        <v>54</v>
      </c>
      <c r="G84" s="179" t="s">
        <v>100</v>
      </c>
      <c r="H84" s="179" t="s">
        <v>101</v>
      </c>
      <c r="I84" s="179" t="s">
        <v>102</v>
      </c>
      <c r="J84" s="179" t="s">
        <v>91</v>
      </c>
      <c r="K84" s="180" t="s">
        <v>103</v>
      </c>
      <c r="L84" s="181"/>
      <c r="M84" s="91" t="s">
        <v>19</v>
      </c>
      <c r="N84" s="92" t="s">
        <v>42</v>
      </c>
      <c r="O84" s="92" t="s">
        <v>104</v>
      </c>
      <c r="P84" s="92" t="s">
        <v>105</v>
      </c>
      <c r="Q84" s="92" t="s">
        <v>106</v>
      </c>
      <c r="R84" s="92" t="s">
        <v>107</v>
      </c>
      <c r="S84" s="92" t="s">
        <v>108</v>
      </c>
      <c r="T84" s="93" t="s">
        <v>109</v>
      </c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7"/>
      <c r="B85" s="38"/>
      <c r="C85" s="98" t="s">
        <v>110</v>
      </c>
      <c r="D85" s="39"/>
      <c r="E85" s="39"/>
      <c r="F85" s="39"/>
      <c r="G85" s="39"/>
      <c r="H85" s="39"/>
      <c r="I85" s="39"/>
      <c r="J85" s="182">
        <f>BK85</f>
        <v>0</v>
      </c>
      <c r="K85" s="39"/>
      <c r="L85" s="43"/>
      <c r="M85" s="94"/>
      <c r="N85" s="183"/>
      <c r="O85" s="95"/>
      <c r="P85" s="184">
        <f>P86</f>
        <v>0</v>
      </c>
      <c r="Q85" s="95"/>
      <c r="R85" s="184">
        <f>R86</f>
        <v>0</v>
      </c>
      <c r="S85" s="95"/>
      <c r="T85" s="185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71</v>
      </c>
      <c r="AU85" s="16" t="s">
        <v>92</v>
      </c>
      <c r="BK85" s="186">
        <f>BK86</f>
        <v>0</v>
      </c>
    </row>
    <row r="86" s="12" customFormat="1" ht="25.92" customHeight="1">
      <c r="A86" s="12"/>
      <c r="B86" s="187"/>
      <c r="C86" s="188"/>
      <c r="D86" s="189" t="s">
        <v>71</v>
      </c>
      <c r="E86" s="190" t="s">
        <v>111</v>
      </c>
      <c r="F86" s="190" t="s">
        <v>84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P87+P96+P105+P112+P147</f>
        <v>0</v>
      </c>
      <c r="Q86" s="195"/>
      <c r="R86" s="196">
        <f>R87+R96+R105+R112+R147</f>
        <v>0</v>
      </c>
      <c r="S86" s="195"/>
      <c r="T86" s="197">
        <f>T87+T96+T105+T112+T147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82</v>
      </c>
      <c r="AT86" s="199" t="s">
        <v>71</v>
      </c>
      <c r="AU86" s="199" t="s">
        <v>72</v>
      </c>
      <c r="AY86" s="198" t="s">
        <v>112</v>
      </c>
      <c r="BK86" s="200">
        <f>BK87+BK96+BK105+BK112+BK147</f>
        <v>0</v>
      </c>
    </row>
    <row r="87" s="12" customFormat="1" ht="22.8" customHeight="1">
      <c r="A87" s="12"/>
      <c r="B87" s="187"/>
      <c r="C87" s="188"/>
      <c r="D87" s="189" t="s">
        <v>71</v>
      </c>
      <c r="E87" s="201" t="s">
        <v>113</v>
      </c>
      <c r="F87" s="201" t="s">
        <v>114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SUM(P88:P95)</f>
        <v>0</v>
      </c>
      <c r="Q87" s="195"/>
      <c r="R87" s="196">
        <f>SUM(R88:R95)</f>
        <v>0</v>
      </c>
      <c r="S87" s="195"/>
      <c r="T87" s="197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80</v>
      </c>
      <c r="AT87" s="199" t="s">
        <v>71</v>
      </c>
      <c r="AU87" s="199" t="s">
        <v>80</v>
      </c>
      <c r="AY87" s="198" t="s">
        <v>112</v>
      </c>
      <c r="BK87" s="200">
        <f>SUM(BK88:BK95)</f>
        <v>0</v>
      </c>
    </row>
    <row r="88" s="2" customFormat="1" ht="16.5" customHeight="1">
      <c r="A88" s="37"/>
      <c r="B88" s="38"/>
      <c r="C88" s="203" t="s">
        <v>80</v>
      </c>
      <c r="D88" s="203" t="s">
        <v>115</v>
      </c>
      <c r="E88" s="204" t="s">
        <v>217</v>
      </c>
      <c r="F88" s="205" t="s">
        <v>218</v>
      </c>
      <c r="G88" s="206" t="s">
        <v>124</v>
      </c>
      <c r="H88" s="207">
        <v>600</v>
      </c>
      <c r="I88" s="208"/>
      <c r="J88" s="209">
        <f>ROUND(I88*H88,2)</f>
        <v>0</v>
      </c>
      <c r="K88" s="205" t="s">
        <v>19</v>
      </c>
      <c r="L88" s="210"/>
      <c r="M88" s="211" t="s">
        <v>19</v>
      </c>
      <c r="N88" s="212" t="s">
        <v>43</v>
      </c>
      <c r="O88" s="83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119</v>
      </c>
      <c r="AT88" s="215" t="s">
        <v>115</v>
      </c>
      <c r="AU88" s="215" t="s">
        <v>82</v>
      </c>
      <c r="AY88" s="16" t="s">
        <v>112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80</v>
      </c>
      <c r="BK88" s="216">
        <f>ROUND(I88*H88,2)</f>
        <v>0</v>
      </c>
      <c r="BL88" s="16" t="s">
        <v>120</v>
      </c>
      <c r="BM88" s="215" t="s">
        <v>82</v>
      </c>
    </row>
    <row r="89" s="2" customFormat="1">
      <c r="A89" s="37"/>
      <c r="B89" s="38"/>
      <c r="C89" s="39"/>
      <c r="D89" s="217" t="s">
        <v>121</v>
      </c>
      <c r="E89" s="39"/>
      <c r="F89" s="218" t="s">
        <v>218</v>
      </c>
      <c r="G89" s="39"/>
      <c r="H89" s="39"/>
      <c r="I89" s="219"/>
      <c r="J89" s="39"/>
      <c r="K89" s="39"/>
      <c r="L89" s="43"/>
      <c r="M89" s="220"/>
      <c r="N89" s="221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121</v>
      </c>
      <c r="AU89" s="16" t="s">
        <v>82</v>
      </c>
    </row>
    <row r="90" s="2" customFormat="1" ht="16.5" customHeight="1">
      <c r="A90" s="37"/>
      <c r="B90" s="38"/>
      <c r="C90" s="203" t="s">
        <v>82</v>
      </c>
      <c r="D90" s="203" t="s">
        <v>115</v>
      </c>
      <c r="E90" s="204" t="s">
        <v>219</v>
      </c>
      <c r="F90" s="205" t="s">
        <v>220</v>
      </c>
      <c r="G90" s="206" t="s">
        <v>124</v>
      </c>
      <c r="H90" s="207">
        <v>580</v>
      </c>
      <c r="I90" s="208"/>
      <c r="J90" s="209">
        <f>ROUND(I90*H90,2)</f>
        <v>0</v>
      </c>
      <c r="K90" s="205" t="s">
        <v>19</v>
      </c>
      <c r="L90" s="210"/>
      <c r="M90" s="211" t="s">
        <v>19</v>
      </c>
      <c r="N90" s="212" t="s">
        <v>43</v>
      </c>
      <c r="O90" s="83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119</v>
      </c>
      <c r="AT90" s="215" t="s">
        <v>115</v>
      </c>
      <c r="AU90" s="215" t="s">
        <v>82</v>
      </c>
      <c r="AY90" s="16" t="s">
        <v>112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80</v>
      </c>
      <c r="BK90" s="216">
        <f>ROUND(I90*H90,2)</f>
        <v>0</v>
      </c>
      <c r="BL90" s="16" t="s">
        <v>120</v>
      </c>
      <c r="BM90" s="215" t="s">
        <v>125</v>
      </c>
    </row>
    <row r="91" s="2" customFormat="1">
      <c r="A91" s="37"/>
      <c r="B91" s="38"/>
      <c r="C91" s="39"/>
      <c r="D91" s="217" t="s">
        <v>121</v>
      </c>
      <c r="E91" s="39"/>
      <c r="F91" s="218" t="s">
        <v>220</v>
      </c>
      <c r="G91" s="39"/>
      <c r="H91" s="39"/>
      <c r="I91" s="219"/>
      <c r="J91" s="39"/>
      <c r="K91" s="39"/>
      <c r="L91" s="43"/>
      <c r="M91" s="220"/>
      <c r="N91" s="221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121</v>
      </c>
      <c r="AU91" s="16" t="s">
        <v>82</v>
      </c>
    </row>
    <row r="92" s="2" customFormat="1" ht="16.5" customHeight="1">
      <c r="A92" s="37"/>
      <c r="B92" s="38"/>
      <c r="C92" s="222" t="s">
        <v>126</v>
      </c>
      <c r="D92" s="222" t="s">
        <v>144</v>
      </c>
      <c r="E92" s="223" t="s">
        <v>145</v>
      </c>
      <c r="F92" s="224" t="s">
        <v>146</v>
      </c>
      <c r="G92" s="225" t="s">
        <v>147</v>
      </c>
      <c r="H92" s="226">
        <v>1</v>
      </c>
      <c r="I92" s="227"/>
      <c r="J92" s="228">
        <f>ROUND(I92*H92,2)</f>
        <v>0</v>
      </c>
      <c r="K92" s="224" t="s">
        <v>19</v>
      </c>
      <c r="L92" s="43"/>
      <c r="M92" s="229" t="s">
        <v>19</v>
      </c>
      <c r="N92" s="230" t="s">
        <v>43</v>
      </c>
      <c r="O92" s="83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120</v>
      </c>
      <c r="AT92" s="215" t="s">
        <v>144</v>
      </c>
      <c r="AU92" s="215" t="s">
        <v>82</v>
      </c>
      <c r="AY92" s="16" t="s">
        <v>112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80</v>
      </c>
      <c r="BK92" s="216">
        <f>ROUND(I92*H92,2)</f>
        <v>0</v>
      </c>
      <c r="BL92" s="16" t="s">
        <v>120</v>
      </c>
      <c r="BM92" s="215" t="s">
        <v>221</v>
      </c>
    </row>
    <row r="93" s="2" customFormat="1">
      <c r="A93" s="37"/>
      <c r="B93" s="38"/>
      <c r="C93" s="39"/>
      <c r="D93" s="217" t="s">
        <v>121</v>
      </c>
      <c r="E93" s="39"/>
      <c r="F93" s="218" t="s">
        <v>149</v>
      </c>
      <c r="G93" s="39"/>
      <c r="H93" s="39"/>
      <c r="I93" s="219"/>
      <c r="J93" s="39"/>
      <c r="K93" s="39"/>
      <c r="L93" s="43"/>
      <c r="M93" s="220"/>
      <c r="N93" s="221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121</v>
      </c>
      <c r="AU93" s="16" t="s">
        <v>82</v>
      </c>
    </row>
    <row r="94" s="2" customFormat="1" ht="16.5" customHeight="1">
      <c r="A94" s="37"/>
      <c r="B94" s="38"/>
      <c r="C94" s="222" t="s">
        <v>125</v>
      </c>
      <c r="D94" s="222" t="s">
        <v>144</v>
      </c>
      <c r="E94" s="223" t="s">
        <v>151</v>
      </c>
      <c r="F94" s="224" t="s">
        <v>152</v>
      </c>
      <c r="G94" s="225" t="s">
        <v>147</v>
      </c>
      <c r="H94" s="226">
        <v>1</v>
      </c>
      <c r="I94" s="227"/>
      <c r="J94" s="228">
        <f>ROUND(I94*H94,2)</f>
        <v>0</v>
      </c>
      <c r="K94" s="224" t="s">
        <v>19</v>
      </c>
      <c r="L94" s="43"/>
      <c r="M94" s="229" t="s">
        <v>19</v>
      </c>
      <c r="N94" s="230" t="s">
        <v>43</v>
      </c>
      <c r="O94" s="83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5" t="s">
        <v>120</v>
      </c>
      <c r="AT94" s="215" t="s">
        <v>144</v>
      </c>
      <c r="AU94" s="215" t="s">
        <v>82</v>
      </c>
      <c r="AY94" s="16" t="s">
        <v>112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80</v>
      </c>
      <c r="BK94" s="216">
        <f>ROUND(I94*H94,2)</f>
        <v>0</v>
      </c>
      <c r="BL94" s="16" t="s">
        <v>120</v>
      </c>
      <c r="BM94" s="215" t="s">
        <v>222</v>
      </c>
    </row>
    <row r="95" s="2" customFormat="1">
      <c r="A95" s="37"/>
      <c r="B95" s="38"/>
      <c r="C95" s="39"/>
      <c r="D95" s="217" t="s">
        <v>121</v>
      </c>
      <c r="E95" s="39"/>
      <c r="F95" s="218" t="s">
        <v>154</v>
      </c>
      <c r="G95" s="39"/>
      <c r="H95" s="39"/>
      <c r="I95" s="219"/>
      <c r="J95" s="39"/>
      <c r="K95" s="39"/>
      <c r="L95" s="43"/>
      <c r="M95" s="220"/>
      <c r="N95" s="22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121</v>
      </c>
      <c r="AU95" s="16" t="s">
        <v>82</v>
      </c>
    </row>
    <row r="96" s="12" customFormat="1" ht="22.8" customHeight="1">
      <c r="A96" s="12"/>
      <c r="B96" s="187"/>
      <c r="C96" s="188"/>
      <c r="D96" s="189" t="s">
        <v>71</v>
      </c>
      <c r="E96" s="201" t="s">
        <v>155</v>
      </c>
      <c r="F96" s="201" t="s">
        <v>223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SUM(P97:P104)</f>
        <v>0</v>
      </c>
      <c r="Q96" s="195"/>
      <c r="R96" s="196">
        <f>SUM(R97:R104)</f>
        <v>0</v>
      </c>
      <c r="S96" s="195"/>
      <c r="T96" s="197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80</v>
      </c>
      <c r="AT96" s="199" t="s">
        <v>71</v>
      </c>
      <c r="AU96" s="199" t="s">
        <v>80</v>
      </c>
      <c r="AY96" s="198" t="s">
        <v>112</v>
      </c>
      <c r="BK96" s="200">
        <f>SUM(BK97:BK104)</f>
        <v>0</v>
      </c>
    </row>
    <row r="97" s="2" customFormat="1" ht="16.5" customHeight="1">
      <c r="A97" s="37"/>
      <c r="B97" s="38"/>
      <c r="C97" s="203" t="s">
        <v>133</v>
      </c>
      <c r="D97" s="203" t="s">
        <v>115</v>
      </c>
      <c r="E97" s="204" t="s">
        <v>224</v>
      </c>
      <c r="F97" s="205" t="s">
        <v>225</v>
      </c>
      <c r="G97" s="206" t="s">
        <v>226</v>
      </c>
      <c r="H97" s="207">
        <v>0.34999999999999998</v>
      </c>
      <c r="I97" s="208"/>
      <c r="J97" s="209">
        <f>ROUND(I97*H97,2)</f>
        <v>0</v>
      </c>
      <c r="K97" s="205" t="s">
        <v>19</v>
      </c>
      <c r="L97" s="210"/>
      <c r="M97" s="211" t="s">
        <v>19</v>
      </c>
      <c r="N97" s="212" t="s">
        <v>43</v>
      </c>
      <c r="O97" s="83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119</v>
      </c>
      <c r="AT97" s="215" t="s">
        <v>115</v>
      </c>
      <c r="AU97" s="215" t="s">
        <v>82</v>
      </c>
      <c r="AY97" s="16" t="s">
        <v>112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80</v>
      </c>
      <c r="BK97" s="216">
        <f>ROUND(I97*H97,2)</f>
        <v>0</v>
      </c>
      <c r="BL97" s="16" t="s">
        <v>120</v>
      </c>
      <c r="BM97" s="215" t="s">
        <v>129</v>
      </c>
    </row>
    <row r="98" s="2" customFormat="1">
      <c r="A98" s="37"/>
      <c r="B98" s="38"/>
      <c r="C98" s="39"/>
      <c r="D98" s="217" t="s">
        <v>121</v>
      </c>
      <c r="E98" s="39"/>
      <c r="F98" s="218" t="s">
        <v>225</v>
      </c>
      <c r="G98" s="39"/>
      <c r="H98" s="39"/>
      <c r="I98" s="219"/>
      <c r="J98" s="39"/>
      <c r="K98" s="39"/>
      <c r="L98" s="43"/>
      <c r="M98" s="220"/>
      <c r="N98" s="22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121</v>
      </c>
      <c r="AU98" s="16" t="s">
        <v>82</v>
      </c>
    </row>
    <row r="99" s="2" customFormat="1" ht="16.5" customHeight="1">
      <c r="A99" s="37"/>
      <c r="B99" s="38"/>
      <c r="C99" s="203" t="s">
        <v>129</v>
      </c>
      <c r="D99" s="203" t="s">
        <v>115</v>
      </c>
      <c r="E99" s="204" t="s">
        <v>227</v>
      </c>
      <c r="F99" s="205" t="s">
        <v>228</v>
      </c>
      <c r="G99" s="206" t="s">
        <v>124</v>
      </c>
      <c r="H99" s="207">
        <v>5</v>
      </c>
      <c r="I99" s="208"/>
      <c r="J99" s="209">
        <f>ROUND(I99*H99,2)</f>
        <v>0</v>
      </c>
      <c r="K99" s="205" t="s">
        <v>19</v>
      </c>
      <c r="L99" s="210"/>
      <c r="M99" s="211" t="s">
        <v>19</v>
      </c>
      <c r="N99" s="212" t="s">
        <v>43</v>
      </c>
      <c r="O99" s="83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5" t="s">
        <v>119</v>
      </c>
      <c r="AT99" s="215" t="s">
        <v>115</v>
      </c>
      <c r="AU99" s="215" t="s">
        <v>82</v>
      </c>
      <c r="AY99" s="16" t="s">
        <v>112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80</v>
      </c>
      <c r="BK99" s="216">
        <f>ROUND(I99*H99,2)</f>
        <v>0</v>
      </c>
      <c r="BL99" s="16" t="s">
        <v>120</v>
      </c>
      <c r="BM99" s="215" t="s">
        <v>132</v>
      </c>
    </row>
    <row r="100" s="2" customFormat="1">
      <c r="A100" s="37"/>
      <c r="B100" s="38"/>
      <c r="C100" s="39"/>
      <c r="D100" s="217" t="s">
        <v>121</v>
      </c>
      <c r="E100" s="39"/>
      <c r="F100" s="218" t="s">
        <v>228</v>
      </c>
      <c r="G100" s="39"/>
      <c r="H100" s="39"/>
      <c r="I100" s="219"/>
      <c r="J100" s="39"/>
      <c r="K100" s="39"/>
      <c r="L100" s="43"/>
      <c r="M100" s="220"/>
      <c r="N100" s="221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121</v>
      </c>
      <c r="AU100" s="16" t="s">
        <v>82</v>
      </c>
    </row>
    <row r="101" s="2" customFormat="1" ht="16.5" customHeight="1">
      <c r="A101" s="37"/>
      <c r="B101" s="38"/>
      <c r="C101" s="203" t="s">
        <v>140</v>
      </c>
      <c r="D101" s="203" t="s">
        <v>115</v>
      </c>
      <c r="E101" s="204" t="s">
        <v>224</v>
      </c>
      <c r="F101" s="205" t="s">
        <v>225</v>
      </c>
      <c r="G101" s="206" t="s">
        <v>226</v>
      </c>
      <c r="H101" s="207">
        <v>1</v>
      </c>
      <c r="I101" s="208"/>
      <c r="J101" s="209">
        <f>ROUND(I101*H101,2)</f>
        <v>0</v>
      </c>
      <c r="K101" s="205" t="s">
        <v>19</v>
      </c>
      <c r="L101" s="210"/>
      <c r="M101" s="211" t="s">
        <v>19</v>
      </c>
      <c r="N101" s="212" t="s">
        <v>43</v>
      </c>
      <c r="O101" s="8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119</v>
      </c>
      <c r="AT101" s="215" t="s">
        <v>115</v>
      </c>
      <c r="AU101" s="215" t="s">
        <v>82</v>
      </c>
      <c r="AY101" s="16" t="s">
        <v>112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80</v>
      </c>
      <c r="BK101" s="216">
        <f>ROUND(I101*H101,2)</f>
        <v>0</v>
      </c>
      <c r="BL101" s="16" t="s">
        <v>120</v>
      </c>
      <c r="BM101" s="215" t="s">
        <v>136</v>
      </c>
    </row>
    <row r="102" s="2" customFormat="1">
      <c r="A102" s="37"/>
      <c r="B102" s="38"/>
      <c r="C102" s="39"/>
      <c r="D102" s="217" t="s">
        <v>121</v>
      </c>
      <c r="E102" s="39"/>
      <c r="F102" s="218" t="s">
        <v>225</v>
      </c>
      <c r="G102" s="39"/>
      <c r="H102" s="39"/>
      <c r="I102" s="219"/>
      <c r="J102" s="39"/>
      <c r="K102" s="39"/>
      <c r="L102" s="43"/>
      <c r="M102" s="220"/>
      <c r="N102" s="22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121</v>
      </c>
      <c r="AU102" s="16" t="s">
        <v>82</v>
      </c>
    </row>
    <row r="103" s="2" customFormat="1" ht="16.5" customHeight="1">
      <c r="A103" s="37"/>
      <c r="B103" s="38"/>
      <c r="C103" s="203" t="s">
        <v>132</v>
      </c>
      <c r="D103" s="203" t="s">
        <v>115</v>
      </c>
      <c r="E103" s="204" t="s">
        <v>227</v>
      </c>
      <c r="F103" s="205" t="s">
        <v>228</v>
      </c>
      <c r="G103" s="206" t="s">
        <v>124</v>
      </c>
      <c r="H103" s="207">
        <v>10</v>
      </c>
      <c r="I103" s="208"/>
      <c r="J103" s="209">
        <f>ROUND(I103*H103,2)</f>
        <v>0</v>
      </c>
      <c r="K103" s="205" t="s">
        <v>19</v>
      </c>
      <c r="L103" s="210"/>
      <c r="M103" s="211" t="s">
        <v>19</v>
      </c>
      <c r="N103" s="212" t="s">
        <v>43</v>
      </c>
      <c r="O103" s="83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5" t="s">
        <v>119</v>
      </c>
      <c r="AT103" s="215" t="s">
        <v>115</v>
      </c>
      <c r="AU103" s="215" t="s">
        <v>82</v>
      </c>
      <c r="AY103" s="16" t="s">
        <v>112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80</v>
      </c>
      <c r="BK103" s="216">
        <f>ROUND(I103*H103,2)</f>
        <v>0</v>
      </c>
      <c r="BL103" s="16" t="s">
        <v>120</v>
      </c>
      <c r="BM103" s="215" t="s">
        <v>8</v>
      </c>
    </row>
    <row r="104" s="2" customFormat="1">
      <c r="A104" s="37"/>
      <c r="B104" s="38"/>
      <c r="C104" s="39"/>
      <c r="D104" s="217" t="s">
        <v>121</v>
      </c>
      <c r="E104" s="39"/>
      <c r="F104" s="218" t="s">
        <v>228</v>
      </c>
      <c r="G104" s="39"/>
      <c r="H104" s="39"/>
      <c r="I104" s="219"/>
      <c r="J104" s="39"/>
      <c r="K104" s="39"/>
      <c r="L104" s="43"/>
      <c r="M104" s="220"/>
      <c r="N104" s="22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121</v>
      </c>
      <c r="AU104" s="16" t="s">
        <v>82</v>
      </c>
    </row>
    <row r="105" s="12" customFormat="1" ht="22.8" customHeight="1">
      <c r="A105" s="12"/>
      <c r="B105" s="187"/>
      <c r="C105" s="188"/>
      <c r="D105" s="189" t="s">
        <v>71</v>
      </c>
      <c r="E105" s="201" t="s">
        <v>178</v>
      </c>
      <c r="F105" s="201" t="s">
        <v>156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SUM(P106:P111)</f>
        <v>0</v>
      </c>
      <c r="Q105" s="195"/>
      <c r="R105" s="196">
        <f>SUM(R106:R111)</f>
        <v>0</v>
      </c>
      <c r="S105" s="195"/>
      <c r="T105" s="197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80</v>
      </c>
      <c r="AT105" s="199" t="s">
        <v>71</v>
      </c>
      <c r="AU105" s="199" t="s">
        <v>80</v>
      </c>
      <c r="AY105" s="198" t="s">
        <v>112</v>
      </c>
      <c r="BK105" s="200">
        <f>SUM(BK106:BK111)</f>
        <v>0</v>
      </c>
    </row>
    <row r="106" s="2" customFormat="1" ht="16.5" customHeight="1">
      <c r="A106" s="37"/>
      <c r="B106" s="38"/>
      <c r="C106" s="222" t="s">
        <v>150</v>
      </c>
      <c r="D106" s="222" t="s">
        <v>144</v>
      </c>
      <c r="E106" s="223" t="s">
        <v>229</v>
      </c>
      <c r="F106" s="224" t="s">
        <v>230</v>
      </c>
      <c r="G106" s="225" t="s">
        <v>124</v>
      </c>
      <c r="H106" s="226">
        <v>600</v>
      </c>
      <c r="I106" s="227"/>
      <c r="J106" s="228">
        <f>ROUND(I106*H106,2)</f>
        <v>0</v>
      </c>
      <c r="K106" s="224" t="s">
        <v>19</v>
      </c>
      <c r="L106" s="43"/>
      <c r="M106" s="229" t="s">
        <v>19</v>
      </c>
      <c r="N106" s="230" t="s">
        <v>43</v>
      </c>
      <c r="O106" s="83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5" t="s">
        <v>120</v>
      </c>
      <c r="AT106" s="215" t="s">
        <v>144</v>
      </c>
      <c r="AU106" s="215" t="s">
        <v>82</v>
      </c>
      <c r="AY106" s="16" t="s">
        <v>112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80</v>
      </c>
      <c r="BK106" s="216">
        <f>ROUND(I106*H106,2)</f>
        <v>0</v>
      </c>
      <c r="BL106" s="16" t="s">
        <v>120</v>
      </c>
      <c r="BM106" s="215" t="s">
        <v>143</v>
      </c>
    </row>
    <row r="107" s="2" customFormat="1">
      <c r="A107" s="37"/>
      <c r="B107" s="38"/>
      <c r="C107" s="39"/>
      <c r="D107" s="217" t="s">
        <v>121</v>
      </c>
      <c r="E107" s="39"/>
      <c r="F107" s="218" t="s">
        <v>230</v>
      </c>
      <c r="G107" s="39"/>
      <c r="H107" s="39"/>
      <c r="I107" s="219"/>
      <c r="J107" s="39"/>
      <c r="K107" s="39"/>
      <c r="L107" s="43"/>
      <c r="M107" s="220"/>
      <c r="N107" s="221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121</v>
      </c>
      <c r="AU107" s="16" t="s">
        <v>82</v>
      </c>
    </row>
    <row r="108" s="2" customFormat="1" ht="16.5" customHeight="1">
      <c r="A108" s="37"/>
      <c r="B108" s="38"/>
      <c r="C108" s="222" t="s">
        <v>136</v>
      </c>
      <c r="D108" s="222" t="s">
        <v>144</v>
      </c>
      <c r="E108" s="223" t="s">
        <v>231</v>
      </c>
      <c r="F108" s="224" t="s">
        <v>232</v>
      </c>
      <c r="G108" s="225" t="s">
        <v>124</v>
      </c>
      <c r="H108" s="226">
        <v>580</v>
      </c>
      <c r="I108" s="227"/>
      <c r="J108" s="228">
        <f>ROUND(I108*H108,2)</f>
        <v>0</v>
      </c>
      <c r="K108" s="224" t="s">
        <v>19</v>
      </c>
      <c r="L108" s="43"/>
      <c r="M108" s="229" t="s">
        <v>19</v>
      </c>
      <c r="N108" s="230" t="s">
        <v>43</v>
      </c>
      <c r="O108" s="83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5" t="s">
        <v>120</v>
      </c>
      <c r="AT108" s="215" t="s">
        <v>144</v>
      </c>
      <c r="AU108" s="215" t="s">
        <v>82</v>
      </c>
      <c r="AY108" s="16" t="s">
        <v>112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80</v>
      </c>
      <c r="BK108" s="216">
        <f>ROUND(I108*H108,2)</f>
        <v>0</v>
      </c>
      <c r="BL108" s="16" t="s">
        <v>120</v>
      </c>
      <c r="BM108" s="215" t="s">
        <v>120</v>
      </c>
    </row>
    <row r="109" s="2" customFormat="1">
      <c r="A109" s="37"/>
      <c r="B109" s="38"/>
      <c r="C109" s="39"/>
      <c r="D109" s="217" t="s">
        <v>121</v>
      </c>
      <c r="E109" s="39"/>
      <c r="F109" s="218" t="s">
        <v>232</v>
      </c>
      <c r="G109" s="39"/>
      <c r="H109" s="39"/>
      <c r="I109" s="219"/>
      <c r="J109" s="39"/>
      <c r="K109" s="39"/>
      <c r="L109" s="43"/>
      <c r="M109" s="220"/>
      <c r="N109" s="22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121</v>
      </c>
      <c r="AU109" s="16" t="s">
        <v>82</v>
      </c>
    </row>
    <row r="110" s="2" customFormat="1" ht="16.5" customHeight="1">
      <c r="A110" s="37"/>
      <c r="B110" s="38"/>
      <c r="C110" s="222" t="s">
        <v>159</v>
      </c>
      <c r="D110" s="222" t="s">
        <v>144</v>
      </c>
      <c r="E110" s="223" t="s">
        <v>174</v>
      </c>
      <c r="F110" s="224" t="s">
        <v>233</v>
      </c>
      <c r="G110" s="225" t="s">
        <v>147</v>
      </c>
      <c r="H110" s="226">
        <v>1</v>
      </c>
      <c r="I110" s="227"/>
      <c r="J110" s="228">
        <f>ROUND(I110*H110,2)</f>
        <v>0</v>
      </c>
      <c r="K110" s="224" t="s">
        <v>19</v>
      </c>
      <c r="L110" s="43"/>
      <c r="M110" s="229" t="s">
        <v>19</v>
      </c>
      <c r="N110" s="230" t="s">
        <v>43</v>
      </c>
      <c r="O110" s="83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5" t="s">
        <v>120</v>
      </c>
      <c r="AT110" s="215" t="s">
        <v>144</v>
      </c>
      <c r="AU110" s="215" t="s">
        <v>82</v>
      </c>
      <c r="AY110" s="16" t="s">
        <v>112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80</v>
      </c>
      <c r="BK110" s="216">
        <f>ROUND(I110*H110,2)</f>
        <v>0</v>
      </c>
      <c r="BL110" s="16" t="s">
        <v>120</v>
      </c>
      <c r="BM110" s="215" t="s">
        <v>234</v>
      </c>
    </row>
    <row r="111" s="2" customFormat="1">
      <c r="A111" s="37"/>
      <c r="B111" s="38"/>
      <c r="C111" s="39"/>
      <c r="D111" s="217" t="s">
        <v>121</v>
      </c>
      <c r="E111" s="39"/>
      <c r="F111" s="218" t="s">
        <v>233</v>
      </c>
      <c r="G111" s="39"/>
      <c r="H111" s="39"/>
      <c r="I111" s="219"/>
      <c r="J111" s="39"/>
      <c r="K111" s="39"/>
      <c r="L111" s="43"/>
      <c r="M111" s="220"/>
      <c r="N111" s="221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121</v>
      </c>
      <c r="AU111" s="16" t="s">
        <v>82</v>
      </c>
    </row>
    <row r="112" s="12" customFormat="1" ht="22.8" customHeight="1">
      <c r="A112" s="12"/>
      <c r="B112" s="187"/>
      <c r="C112" s="188"/>
      <c r="D112" s="189" t="s">
        <v>71</v>
      </c>
      <c r="E112" s="201" t="s">
        <v>235</v>
      </c>
      <c r="F112" s="201" t="s">
        <v>236</v>
      </c>
      <c r="G112" s="188"/>
      <c r="H112" s="188"/>
      <c r="I112" s="191"/>
      <c r="J112" s="202">
        <f>BK112</f>
        <v>0</v>
      </c>
      <c r="K112" s="188"/>
      <c r="L112" s="193"/>
      <c r="M112" s="194"/>
      <c r="N112" s="195"/>
      <c r="O112" s="195"/>
      <c r="P112" s="196">
        <f>SUM(P113:P146)</f>
        <v>0</v>
      </c>
      <c r="Q112" s="195"/>
      <c r="R112" s="196">
        <f>SUM(R113:R146)</f>
        <v>0</v>
      </c>
      <c r="S112" s="195"/>
      <c r="T112" s="197">
        <f>SUM(T113:T146)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8" t="s">
        <v>80</v>
      </c>
      <c r="AT112" s="199" t="s">
        <v>71</v>
      </c>
      <c r="AU112" s="199" t="s">
        <v>80</v>
      </c>
      <c r="AY112" s="198" t="s">
        <v>112</v>
      </c>
      <c r="BK112" s="200">
        <f>SUM(BK113:BK146)</f>
        <v>0</v>
      </c>
    </row>
    <row r="113" s="2" customFormat="1" ht="16.5" customHeight="1">
      <c r="A113" s="37"/>
      <c r="B113" s="38"/>
      <c r="C113" s="222" t="s">
        <v>8</v>
      </c>
      <c r="D113" s="222" t="s">
        <v>144</v>
      </c>
      <c r="E113" s="223" t="s">
        <v>237</v>
      </c>
      <c r="F113" s="224" t="s">
        <v>238</v>
      </c>
      <c r="G113" s="225" t="s">
        <v>124</v>
      </c>
      <c r="H113" s="226">
        <v>5</v>
      </c>
      <c r="I113" s="227"/>
      <c r="J113" s="228">
        <f>ROUND(I113*H113,2)</f>
        <v>0</v>
      </c>
      <c r="K113" s="224" t="s">
        <v>19</v>
      </c>
      <c r="L113" s="43"/>
      <c r="M113" s="229" t="s">
        <v>19</v>
      </c>
      <c r="N113" s="230" t="s">
        <v>43</v>
      </c>
      <c r="O113" s="83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5" t="s">
        <v>120</v>
      </c>
      <c r="AT113" s="215" t="s">
        <v>144</v>
      </c>
      <c r="AU113" s="215" t="s">
        <v>82</v>
      </c>
      <c r="AY113" s="16" t="s">
        <v>112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80</v>
      </c>
      <c r="BK113" s="216">
        <f>ROUND(I113*H113,2)</f>
        <v>0</v>
      </c>
      <c r="BL113" s="16" t="s">
        <v>120</v>
      </c>
      <c r="BM113" s="215" t="s">
        <v>162</v>
      </c>
    </row>
    <row r="114" s="2" customFormat="1">
      <c r="A114" s="37"/>
      <c r="B114" s="38"/>
      <c r="C114" s="39"/>
      <c r="D114" s="217" t="s">
        <v>121</v>
      </c>
      <c r="E114" s="39"/>
      <c r="F114" s="218" t="s">
        <v>238</v>
      </c>
      <c r="G114" s="39"/>
      <c r="H114" s="39"/>
      <c r="I114" s="219"/>
      <c r="J114" s="39"/>
      <c r="K114" s="39"/>
      <c r="L114" s="43"/>
      <c r="M114" s="220"/>
      <c r="N114" s="221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121</v>
      </c>
      <c r="AU114" s="16" t="s">
        <v>82</v>
      </c>
    </row>
    <row r="115" s="2" customFormat="1" ht="21.75" customHeight="1">
      <c r="A115" s="37"/>
      <c r="B115" s="38"/>
      <c r="C115" s="222" t="s">
        <v>166</v>
      </c>
      <c r="D115" s="222" t="s">
        <v>144</v>
      </c>
      <c r="E115" s="223" t="s">
        <v>239</v>
      </c>
      <c r="F115" s="224" t="s">
        <v>240</v>
      </c>
      <c r="G115" s="225" t="s">
        <v>124</v>
      </c>
      <c r="H115" s="226">
        <v>5</v>
      </c>
      <c r="I115" s="227"/>
      <c r="J115" s="228">
        <f>ROUND(I115*H115,2)</f>
        <v>0</v>
      </c>
      <c r="K115" s="224" t="s">
        <v>19</v>
      </c>
      <c r="L115" s="43"/>
      <c r="M115" s="229" t="s">
        <v>19</v>
      </c>
      <c r="N115" s="230" t="s">
        <v>43</v>
      </c>
      <c r="O115" s="83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5" t="s">
        <v>120</v>
      </c>
      <c r="AT115" s="215" t="s">
        <v>144</v>
      </c>
      <c r="AU115" s="215" t="s">
        <v>82</v>
      </c>
      <c r="AY115" s="16" t="s">
        <v>112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80</v>
      </c>
      <c r="BK115" s="216">
        <f>ROUND(I115*H115,2)</f>
        <v>0</v>
      </c>
      <c r="BL115" s="16" t="s">
        <v>120</v>
      </c>
      <c r="BM115" s="215" t="s">
        <v>165</v>
      </c>
    </row>
    <row r="116" s="2" customFormat="1">
      <c r="A116" s="37"/>
      <c r="B116" s="38"/>
      <c r="C116" s="39"/>
      <c r="D116" s="217" t="s">
        <v>121</v>
      </c>
      <c r="E116" s="39"/>
      <c r="F116" s="218" t="s">
        <v>240</v>
      </c>
      <c r="G116" s="39"/>
      <c r="H116" s="39"/>
      <c r="I116" s="219"/>
      <c r="J116" s="39"/>
      <c r="K116" s="39"/>
      <c r="L116" s="43"/>
      <c r="M116" s="220"/>
      <c r="N116" s="221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121</v>
      </c>
      <c r="AU116" s="16" t="s">
        <v>82</v>
      </c>
    </row>
    <row r="117" s="2" customFormat="1" ht="16.5" customHeight="1">
      <c r="A117" s="37"/>
      <c r="B117" s="38"/>
      <c r="C117" s="222" t="s">
        <v>143</v>
      </c>
      <c r="D117" s="222" t="s">
        <v>144</v>
      </c>
      <c r="E117" s="223" t="s">
        <v>241</v>
      </c>
      <c r="F117" s="224" t="s">
        <v>242</v>
      </c>
      <c r="G117" s="225" t="s">
        <v>124</v>
      </c>
      <c r="H117" s="226">
        <v>5</v>
      </c>
      <c r="I117" s="227"/>
      <c r="J117" s="228">
        <f>ROUND(I117*H117,2)</f>
        <v>0</v>
      </c>
      <c r="K117" s="224" t="s">
        <v>19</v>
      </c>
      <c r="L117" s="43"/>
      <c r="M117" s="229" t="s">
        <v>19</v>
      </c>
      <c r="N117" s="230" t="s">
        <v>43</v>
      </c>
      <c r="O117" s="83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5" t="s">
        <v>120</v>
      </c>
      <c r="AT117" s="215" t="s">
        <v>144</v>
      </c>
      <c r="AU117" s="215" t="s">
        <v>82</v>
      </c>
      <c r="AY117" s="16" t="s">
        <v>112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6" t="s">
        <v>80</v>
      </c>
      <c r="BK117" s="216">
        <f>ROUND(I117*H117,2)</f>
        <v>0</v>
      </c>
      <c r="BL117" s="16" t="s">
        <v>120</v>
      </c>
      <c r="BM117" s="215" t="s">
        <v>169</v>
      </c>
    </row>
    <row r="118" s="2" customFormat="1">
      <c r="A118" s="37"/>
      <c r="B118" s="38"/>
      <c r="C118" s="39"/>
      <c r="D118" s="217" t="s">
        <v>121</v>
      </c>
      <c r="E118" s="39"/>
      <c r="F118" s="218" t="s">
        <v>242</v>
      </c>
      <c r="G118" s="39"/>
      <c r="H118" s="39"/>
      <c r="I118" s="219"/>
      <c r="J118" s="39"/>
      <c r="K118" s="39"/>
      <c r="L118" s="43"/>
      <c r="M118" s="220"/>
      <c r="N118" s="221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121</v>
      </c>
      <c r="AU118" s="16" t="s">
        <v>82</v>
      </c>
    </row>
    <row r="119" s="2" customFormat="1" ht="16.5" customHeight="1">
      <c r="A119" s="37"/>
      <c r="B119" s="38"/>
      <c r="C119" s="222" t="s">
        <v>173</v>
      </c>
      <c r="D119" s="222" t="s">
        <v>144</v>
      </c>
      <c r="E119" s="223" t="s">
        <v>243</v>
      </c>
      <c r="F119" s="224" t="s">
        <v>244</v>
      </c>
      <c r="G119" s="225" t="s">
        <v>124</v>
      </c>
      <c r="H119" s="226">
        <v>5</v>
      </c>
      <c r="I119" s="227"/>
      <c r="J119" s="228">
        <f>ROUND(I119*H119,2)</f>
        <v>0</v>
      </c>
      <c r="K119" s="224" t="s">
        <v>19</v>
      </c>
      <c r="L119" s="43"/>
      <c r="M119" s="229" t="s">
        <v>19</v>
      </c>
      <c r="N119" s="230" t="s">
        <v>43</v>
      </c>
      <c r="O119" s="83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5" t="s">
        <v>120</v>
      </c>
      <c r="AT119" s="215" t="s">
        <v>144</v>
      </c>
      <c r="AU119" s="215" t="s">
        <v>82</v>
      </c>
      <c r="AY119" s="16" t="s">
        <v>112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80</v>
      </c>
      <c r="BK119" s="216">
        <f>ROUND(I119*H119,2)</f>
        <v>0</v>
      </c>
      <c r="BL119" s="16" t="s">
        <v>120</v>
      </c>
      <c r="BM119" s="215" t="s">
        <v>172</v>
      </c>
    </row>
    <row r="120" s="2" customFormat="1">
      <c r="A120" s="37"/>
      <c r="B120" s="38"/>
      <c r="C120" s="39"/>
      <c r="D120" s="217" t="s">
        <v>121</v>
      </c>
      <c r="E120" s="39"/>
      <c r="F120" s="218" t="s">
        <v>244</v>
      </c>
      <c r="G120" s="39"/>
      <c r="H120" s="39"/>
      <c r="I120" s="219"/>
      <c r="J120" s="39"/>
      <c r="K120" s="39"/>
      <c r="L120" s="43"/>
      <c r="M120" s="220"/>
      <c r="N120" s="221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121</v>
      </c>
      <c r="AU120" s="16" t="s">
        <v>82</v>
      </c>
    </row>
    <row r="121" s="2" customFormat="1" ht="16.5" customHeight="1">
      <c r="A121" s="37"/>
      <c r="B121" s="38"/>
      <c r="C121" s="222" t="s">
        <v>120</v>
      </c>
      <c r="D121" s="222" t="s">
        <v>144</v>
      </c>
      <c r="E121" s="223" t="s">
        <v>245</v>
      </c>
      <c r="F121" s="224" t="s">
        <v>246</v>
      </c>
      <c r="G121" s="225" t="s">
        <v>226</v>
      </c>
      <c r="H121" s="226">
        <v>0.34999999999999998</v>
      </c>
      <c r="I121" s="227"/>
      <c r="J121" s="228">
        <f>ROUND(I121*H121,2)</f>
        <v>0</v>
      </c>
      <c r="K121" s="224" t="s">
        <v>19</v>
      </c>
      <c r="L121" s="43"/>
      <c r="M121" s="229" t="s">
        <v>19</v>
      </c>
      <c r="N121" s="230" t="s">
        <v>43</v>
      </c>
      <c r="O121" s="83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5" t="s">
        <v>120</v>
      </c>
      <c r="AT121" s="215" t="s">
        <v>144</v>
      </c>
      <c r="AU121" s="215" t="s">
        <v>82</v>
      </c>
      <c r="AY121" s="16" t="s">
        <v>112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80</v>
      </c>
      <c r="BK121" s="216">
        <f>ROUND(I121*H121,2)</f>
        <v>0</v>
      </c>
      <c r="BL121" s="16" t="s">
        <v>120</v>
      </c>
      <c r="BM121" s="215" t="s">
        <v>182</v>
      </c>
    </row>
    <row r="122" s="2" customFormat="1">
      <c r="A122" s="37"/>
      <c r="B122" s="38"/>
      <c r="C122" s="39"/>
      <c r="D122" s="217" t="s">
        <v>121</v>
      </c>
      <c r="E122" s="39"/>
      <c r="F122" s="218" t="s">
        <v>246</v>
      </c>
      <c r="G122" s="39"/>
      <c r="H122" s="39"/>
      <c r="I122" s="219"/>
      <c r="J122" s="39"/>
      <c r="K122" s="39"/>
      <c r="L122" s="43"/>
      <c r="M122" s="220"/>
      <c r="N122" s="221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121</v>
      </c>
      <c r="AU122" s="16" t="s">
        <v>82</v>
      </c>
    </row>
    <row r="123" s="2" customFormat="1" ht="16.5" customHeight="1">
      <c r="A123" s="37"/>
      <c r="B123" s="38"/>
      <c r="C123" s="222" t="s">
        <v>183</v>
      </c>
      <c r="D123" s="222" t="s">
        <v>144</v>
      </c>
      <c r="E123" s="223" t="s">
        <v>247</v>
      </c>
      <c r="F123" s="224" t="s">
        <v>248</v>
      </c>
      <c r="G123" s="225" t="s">
        <v>249</v>
      </c>
      <c r="H123" s="226">
        <v>1.75</v>
      </c>
      <c r="I123" s="227"/>
      <c r="J123" s="228">
        <f>ROUND(I123*H123,2)</f>
        <v>0</v>
      </c>
      <c r="K123" s="224" t="s">
        <v>19</v>
      </c>
      <c r="L123" s="43"/>
      <c r="M123" s="229" t="s">
        <v>19</v>
      </c>
      <c r="N123" s="230" t="s">
        <v>43</v>
      </c>
      <c r="O123" s="83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5" t="s">
        <v>120</v>
      </c>
      <c r="AT123" s="215" t="s">
        <v>144</v>
      </c>
      <c r="AU123" s="215" t="s">
        <v>82</v>
      </c>
      <c r="AY123" s="16" t="s">
        <v>112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80</v>
      </c>
      <c r="BK123" s="216">
        <f>ROUND(I123*H123,2)</f>
        <v>0</v>
      </c>
      <c r="BL123" s="16" t="s">
        <v>120</v>
      </c>
      <c r="BM123" s="215" t="s">
        <v>186</v>
      </c>
    </row>
    <row r="124" s="2" customFormat="1">
      <c r="A124" s="37"/>
      <c r="B124" s="38"/>
      <c r="C124" s="39"/>
      <c r="D124" s="217" t="s">
        <v>121</v>
      </c>
      <c r="E124" s="39"/>
      <c r="F124" s="218" t="s">
        <v>248</v>
      </c>
      <c r="G124" s="39"/>
      <c r="H124" s="39"/>
      <c r="I124" s="219"/>
      <c r="J124" s="39"/>
      <c r="K124" s="39"/>
      <c r="L124" s="43"/>
      <c r="M124" s="220"/>
      <c r="N124" s="221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121</v>
      </c>
      <c r="AU124" s="16" t="s">
        <v>82</v>
      </c>
    </row>
    <row r="125" s="2" customFormat="1" ht="21.75" customHeight="1">
      <c r="A125" s="37"/>
      <c r="B125" s="38"/>
      <c r="C125" s="222" t="s">
        <v>162</v>
      </c>
      <c r="D125" s="222" t="s">
        <v>144</v>
      </c>
      <c r="E125" s="223" t="s">
        <v>250</v>
      </c>
      <c r="F125" s="224" t="s">
        <v>251</v>
      </c>
      <c r="G125" s="225" t="s">
        <v>124</v>
      </c>
      <c r="H125" s="226">
        <v>10</v>
      </c>
      <c r="I125" s="227"/>
      <c r="J125" s="228">
        <f>ROUND(I125*H125,2)</f>
        <v>0</v>
      </c>
      <c r="K125" s="224" t="s">
        <v>19</v>
      </c>
      <c r="L125" s="43"/>
      <c r="M125" s="229" t="s">
        <v>19</v>
      </c>
      <c r="N125" s="230" t="s">
        <v>43</v>
      </c>
      <c r="O125" s="83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120</v>
      </c>
      <c r="AT125" s="215" t="s">
        <v>144</v>
      </c>
      <c r="AU125" s="215" t="s">
        <v>82</v>
      </c>
      <c r="AY125" s="16" t="s">
        <v>112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80</v>
      </c>
      <c r="BK125" s="216">
        <f>ROUND(I125*H125,2)</f>
        <v>0</v>
      </c>
      <c r="BL125" s="16" t="s">
        <v>120</v>
      </c>
      <c r="BM125" s="215" t="s">
        <v>189</v>
      </c>
    </row>
    <row r="126" s="2" customFormat="1">
      <c r="A126" s="37"/>
      <c r="B126" s="38"/>
      <c r="C126" s="39"/>
      <c r="D126" s="217" t="s">
        <v>121</v>
      </c>
      <c r="E126" s="39"/>
      <c r="F126" s="218" t="s">
        <v>251</v>
      </c>
      <c r="G126" s="39"/>
      <c r="H126" s="39"/>
      <c r="I126" s="219"/>
      <c r="J126" s="39"/>
      <c r="K126" s="39"/>
      <c r="L126" s="43"/>
      <c r="M126" s="220"/>
      <c r="N126" s="22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121</v>
      </c>
      <c r="AU126" s="16" t="s">
        <v>82</v>
      </c>
    </row>
    <row r="127" s="2" customFormat="1" ht="16.5" customHeight="1">
      <c r="A127" s="37"/>
      <c r="B127" s="38"/>
      <c r="C127" s="222" t="s">
        <v>192</v>
      </c>
      <c r="D127" s="222" t="s">
        <v>144</v>
      </c>
      <c r="E127" s="223" t="s">
        <v>252</v>
      </c>
      <c r="F127" s="224" t="s">
        <v>253</v>
      </c>
      <c r="G127" s="225" t="s">
        <v>249</v>
      </c>
      <c r="H127" s="226">
        <v>5</v>
      </c>
      <c r="I127" s="227"/>
      <c r="J127" s="228">
        <f>ROUND(I127*H127,2)</f>
        <v>0</v>
      </c>
      <c r="K127" s="224" t="s">
        <v>19</v>
      </c>
      <c r="L127" s="43"/>
      <c r="M127" s="229" t="s">
        <v>19</v>
      </c>
      <c r="N127" s="230" t="s">
        <v>43</v>
      </c>
      <c r="O127" s="83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5" t="s">
        <v>120</v>
      </c>
      <c r="AT127" s="215" t="s">
        <v>144</v>
      </c>
      <c r="AU127" s="215" t="s">
        <v>82</v>
      </c>
      <c r="AY127" s="16" t="s">
        <v>112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80</v>
      </c>
      <c r="BK127" s="216">
        <f>ROUND(I127*H127,2)</f>
        <v>0</v>
      </c>
      <c r="BL127" s="16" t="s">
        <v>120</v>
      </c>
      <c r="BM127" s="215" t="s">
        <v>119</v>
      </c>
    </row>
    <row r="128" s="2" customFormat="1">
      <c r="A128" s="37"/>
      <c r="B128" s="38"/>
      <c r="C128" s="39"/>
      <c r="D128" s="217" t="s">
        <v>121</v>
      </c>
      <c r="E128" s="39"/>
      <c r="F128" s="218" t="s">
        <v>253</v>
      </c>
      <c r="G128" s="39"/>
      <c r="H128" s="39"/>
      <c r="I128" s="219"/>
      <c r="J128" s="39"/>
      <c r="K128" s="39"/>
      <c r="L128" s="43"/>
      <c r="M128" s="220"/>
      <c r="N128" s="221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121</v>
      </c>
      <c r="AU128" s="16" t="s">
        <v>82</v>
      </c>
    </row>
    <row r="129" s="2" customFormat="1" ht="16.5" customHeight="1">
      <c r="A129" s="37"/>
      <c r="B129" s="38"/>
      <c r="C129" s="222" t="s">
        <v>165</v>
      </c>
      <c r="D129" s="222" t="s">
        <v>144</v>
      </c>
      <c r="E129" s="223" t="s">
        <v>254</v>
      </c>
      <c r="F129" s="224" t="s">
        <v>255</v>
      </c>
      <c r="G129" s="225" t="s">
        <v>124</v>
      </c>
      <c r="H129" s="226">
        <v>20</v>
      </c>
      <c r="I129" s="227"/>
      <c r="J129" s="228">
        <f>ROUND(I129*H129,2)</f>
        <v>0</v>
      </c>
      <c r="K129" s="224" t="s">
        <v>19</v>
      </c>
      <c r="L129" s="43"/>
      <c r="M129" s="229" t="s">
        <v>19</v>
      </c>
      <c r="N129" s="230" t="s">
        <v>43</v>
      </c>
      <c r="O129" s="83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5" t="s">
        <v>120</v>
      </c>
      <c r="AT129" s="215" t="s">
        <v>144</v>
      </c>
      <c r="AU129" s="215" t="s">
        <v>82</v>
      </c>
      <c r="AY129" s="16" t="s">
        <v>112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80</v>
      </c>
      <c r="BK129" s="216">
        <f>ROUND(I129*H129,2)</f>
        <v>0</v>
      </c>
      <c r="BL129" s="16" t="s">
        <v>120</v>
      </c>
      <c r="BM129" s="215" t="s">
        <v>256</v>
      </c>
    </row>
    <row r="130" s="2" customFormat="1">
      <c r="A130" s="37"/>
      <c r="B130" s="38"/>
      <c r="C130" s="39"/>
      <c r="D130" s="217" t="s">
        <v>121</v>
      </c>
      <c r="E130" s="39"/>
      <c r="F130" s="218" t="s">
        <v>255</v>
      </c>
      <c r="G130" s="39"/>
      <c r="H130" s="39"/>
      <c r="I130" s="219"/>
      <c r="J130" s="39"/>
      <c r="K130" s="39"/>
      <c r="L130" s="43"/>
      <c r="M130" s="220"/>
      <c r="N130" s="221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121</v>
      </c>
      <c r="AU130" s="16" t="s">
        <v>82</v>
      </c>
    </row>
    <row r="131" s="2" customFormat="1" ht="16.5" customHeight="1">
      <c r="A131" s="37"/>
      <c r="B131" s="38"/>
      <c r="C131" s="222" t="s">
        <v>7</v>
      </c>
      <c r="D131" s="222" t="s">
        <v>144</v>
      </c>
      <c r="E131" s="223" t="s">
        <v>257</v>
      </c>
      <c r="F131" s="224" t="s">
        <v>258</v>
      </c>
      <c r="G131" s="225" t="s">
        <v>249</v>
      </c>
      <c r="H131" s="226">
        <v>5</v>
      </c>
      <c r="I131" s="227"/>
      <c r="J131" s="228">
        <f>ROUND(I131*H131,2)</f>
        <v>0</v>
      </c>
      <c r="K131" s="224" t="s">
        <v>19</v>
      </c>
      <c r="L131" s="43"/>
      <c r="M131" s="229" t="s">
        <v>19</v>
      </c>
      <c r="N131" s="230" t="s">
        <v>43</v>
      </c>
      <c r="O131" s="83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5" t="s">
        <v>120</v>
      </c>
      <c r="AT131" s="215" t="s">
        <v>144</v>
      </c>
      <c r="AU131" s="215" t="s">
        <v>82</v>
      </c>
      <c r="AY131" s="16" t="s">
        <v>112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80</v>
      </c>
      <c r="BK131" s="216">
        <f>ROUND(I131*H131,2)</f>
        <v>0</v>
      </c>
      <c r="BL131" s="16" t="s">
        <v>120</v>
      </c>
      <c r="BM131" s="215" t="s">
        <v>259</v>
      </c>
    </row>
    <row r="132" s="2" customFormat="1">
      <c r="A132" s="37"/>
      <c r="B132" s="38"/>
      <c r="C132" s="39"/>
      <c r="D132" s="217" t="s">
        <v>121</v>
      </c>
      <c r="E132" s="39"/>
      <c r="F132" s="218" t="s">
        <v>258</v>
      </c>
      <c r="G132" s="39"/>
      <c r="H132" s="39"/>
      <c r="I132" s="219"/>
      <c r="J132" s="39"/>
      <c r="K132" s="39"/>
      <c r="L132" s="43"/>
      <c r="M132" s="220"/>
      <c r="N132" s="221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121</v>
      </c>
      <c r="AU132" s="16" t="s">
        <v>82</v>
      </c>
    </row>
    <row r="133" s="2" customFormat="1" ht="21.75" customHeight="1">
      <c r="A133" s="37"/>
      <c r="B133" s="38"/>
      <c r="C133" s="222" t="s">
        <v>169</v>
      </c>
      <c r="D133" s="222" t="s">
        <v>144</v>
      </c>
      <c r="E133" s="223" t="s">
        <v>239</v>
      </c>
      <c r="F133" s="224" t="s">
        <v>240</v>
      </c>
      <c r="G133" s="225" t="s">
        <v>124</v>
      </c>
      <c r="H133" s="226">
        <v>10</v>
      </c>
      <c r="I133" s="227"/>
      <c r="J133" s="228">
        <f>ROUND(I133*H133,2)</f>
        <v>0</v>
      </c>
      <c r="K133" s="224" t="s">
        <v>19</v>
      </c>
      <c r="L133" s="43"/>
      <c r="M133" s="229" t="s">
        <v>19</v>
      </c>
      <c r="N133" s="230" t="s">
        <v>43</v>
      </c>
      <c r="O133" s="83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5" t="s">
        <v>120</v>
      </c>
      <c r="AT133" s="215" t="s">
        <v>144</v>
      </c>
      <c r="AU133" s="215" t="s">
        <v>82</v>
      </c>
      <c r="AY133" s="16" t="s">
        <v>112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80</v>
      </c>
      <c r="BK133" s="216">
        <f>ROUND(I133*H133,2)</f>
        <v>0</v>
      </c>
      <c r="BL133" s="16" t="s">
        <v>120</v>
      </c>
      <c r="BM133" s="215" t="s">
        <v>260</v>
      </c>
    </row>
    <row r="134" s="2" customFormat="1">
      <c r="A134" s="37"/>
      <c r="B134" s="38"/>
      <c r="C134" s="39"/>
      <c r="D134" s="217" t="s">
        <v>121</v>
      </c>
      <c r="E134" s="39"/>
      <c r="F134" s="218" t="s">
        <v>240</v>
      </c>
      <c r="G134" s="39"/>
      <c r="H134" s="39"/>
      <c r="I134" s="219"/>
      <c r="J134" s="39"/>
      <c r="K134" s="39"/>
      <c r="L134" s="43"/>
      <c r="M134" s="220"/>
      <c r="N134" s="221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121</v>
      </c>
      <c r="AU134" s="16" t="s">
        <v>82</v>
      </c>
    </row>
    <row r="135" s="2" customFormat="1" ht="16.5" customHeight="1">
      <c r="A135" s="37"/>
      <c r="B135" s="38"/>
      <c r="C135" s="222" t="s">
        <v>261</v>
      </c>
      <c r="D135" s="222" t="s">
        <v>144</v>
      </c>
      <c r="E135" s="223" t="s">
        <v>241</v>
      </c>
      <c r="F135" s="224" t="s">
        <v>242</v>
      </c>
      <c r="G135" s="225" t="s">
        <v>124</v>
      </c>
      <c r="H135" s="226">
        <v>10</v>
      </c>
      <c r="I135" s="227"/>
      <c r="J135" s="228">
        <f>ROUND(I135*H135,2)</f>
        <v>0</v>
      </c>
      <c r="K135" s="224" t="s">
        <v>19</v>
      </c>
      <c r="L135" s="43"/>
      <c r="M135" s="229" t="s">
        <v>19</v>
      </c>
      <c r="N135" s="230" t="s">
        <v>43</v>
      </c>
      <c r="O135" s="83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5" t="s">
        <v>120</v>
      </c>
      <c r="AT135" s="215" t="s">
        <v>144</v>
      </c>
      <c r="AU135" s="215" t="s">
        <v>82</v>
      </c>
      <c r="AY135" s="16" t="s">
        <v>112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80</v>
      </c>
      <c r="BK135" s="216">
        <f>ROUND(I135*H135,2)</f>
        <v>0</v>
      </c>
      <c r="BL135" s="16" t="s">
        <v>120</v>
      </c>
      <c r="BM135" s="215" t="s">
        <v>262</v>
      </c>
    </row>
    <row r="136" s="2" customFormat="1">
      <c r="A136" s="37"/>
      <c r="B136" s="38"/>
      <c r="C136" s="39"/>
      <c r="D136" s="217" t="s">
        <v>121</v>
      </c>
      <c r="E136" s="39"/>
      <c r="F136" s="218" t="s">
        <v>242</v>
      </c>
      <c r="G136" s="39"/>
      <c r="H136" s="39"/>
      <c r="I136" s="219"/>
      <c r="J136" s="39"/>
      <c r="K136" s="39"/>
      <c r="L136" s="43"/>
      <c r="M136" s="220"/>
      <c r="N136" s="221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121</v>
      </c>
      <c r="AU136" s="16" t="s">
        <v>82</v>
      </c>
    </row>
    <row r="137" s="2" customFormat="1" ht="16.5" customHeight="1">
      <c r="A137" s="37"/>
      <c r="B137" s="38"/>
      <c r="C137" s="222" t="s">
        <v>172</v>
      </c>
      <c r="D137" s="222" t="s">
        <v>144</v>
      </c>
      <c r="E137" s="223" t="s">
        <v>263</v>
      </c>
      <c r="F137" s="224" t="s">
        <v>264</v>
      </c>
      <c r="G137" s="225" t="s">
        <v>124</v>
      </c>
      <c r="H137" s="226">
        <v>10</v>
      </c>
      <c r="I137" s="227"/>
      <c r="J137" s="228">
        <f>ROUND(I137*H137,2)</f>
        <v>0</v>
      </c>
      <c r="K137" s="224" t="s">
        <v>19</v>
      </c>
      <c r="L137" s="43"/>
      <c r="M137" s="229" t="s">
        <v>19</v>
      </c>
      <c r="N137" s="230" t="s">
        <v>43</v>
      </c>
      <c r="O137" s="83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5" t="s">
        <v>120</v>
      </c>
      <c r="AT137" s="215" t="s">
        <v>144</v>
      </c>
      <c r="AU137" s="215" t="s">
        <v>82</v>
      </c>
      <c r="AY137" s="16" t="s">
        <v>112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80</v>
      </c>
      <c r="BK137" s="216">
        <f>ROUND(I137*H137,2)</f>
        <v>0</v>
      </c>
      <c r="BL137" s="16" t="s">
        <v>120</v>
      </c>
      <c r="BM137" s="215" t="s">
        <v>265</v>
      </c>
    </row>
    <row r="138" s="2" customFormat="1">
      <c r="A138" s="37"/>
      <c r="B138" s="38"/>
      <c r="C138" s="39"/>
      <c r="D138" s="217" t="s">
        <v>121</v>
      </c>
      <c r="E138" s="39"/>
      <c r="F138" s="218" t="s">
        <v>264</v>
      </c>
      <c r="G138" s="39"/>
      <c r="H138" s="39"/>
      <c r="I138" s="219"/>
      <c r="J138" s="39"/>
      <c r="K138" s="39"/>
      <c r="L138" s="43"/>
      <c r="M138" s="220"/>
      <c r="N138" s="221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121</v>
      </c>
      <c r="AU138" s="16" t="s">
        <v>82</v>
      </c>
    </row>
    <row r="139" s="2" customFormat="1" ht="16.5" customHeight="1">
      <c r="A139" s="37"/>
      <c r="B139" s="38"/>
      <c r="C139" s="222" t="s">
        <v>266</v>
      </c>
      <c r="D139" s="222" t="s">
        <v>144</v>
      </c>
      <c r="E139" s="223" t="s">
        <v>245</v>
      </c>
      <c r="F139" s="224" t="s">
        <v>246</v>
      </c>
      <c r="G139" s="225" t="s">
        <v>226</v>
      </c>
      <c r="H139" s="226">
        <v>1.75</v>
      </c>
      <c r="I139" s="227"/>
      <c r="J139" s="228">
        <f>ROUND(I139*H139,2)</f>
        <v>0</v>
      </c>
      <c r="K139" s="224" t="s">
        <v>19</v>
      </c>
      <c r="L139" s="43"/>
      <c r="M139" s="229" t="s">
        <v>19</v>
      </c>
      <c r="N139" s="230" t="s">
        <v>43</v>
      </c>
      <c r="O139" s="83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5" t="s">
        <v>120</v>
      </c>
      <c r="AT139" s="215" t="s">
        <v>144</v>
      </c>
      <c r="AU139" s="215" t="s">
        <v>82</v>
      </c>
      <c r="AY139" s="16" t="s">
        <v>112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80</v>
      </c>
      <c r="BK139" s="216">
        <f>ROUND(I139*H139,2)</f>
        <v>0</v>
      </c>
      <c r="BL139" s="16" t="s">
        <v>120</v>
      </c>
      <c r="BM139" s="215" t="s">
        <v>267</v>
      </c>
    </row>
    <row r="140" s="2" customFormat="1">
      <c r="A140" s="37"/>
      <c r="B140" s="38"/>
      <c r="C140" s="39"/>
      <c r="D140" s="217" t="s">
        <v>121</v>
      </c>
      <c r="E140" s="39"/>
      <c r="F140" s="218" t="s">
        <v>246</v>
      </c>
      <c r="G140" s="39"/>
      <c r="H140" s="39"/>
      <c r="I140" s="219"/>
      <c r="J140" s="39"/>
      <c r="K140" s="39"/>
      <c r="L140" s="43"/>
      <c r="M140" s="220"/>
      <c r="N140" s="221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121</v>
      </c>
      <c r="AU140" s="16" t="s">
        <v>82</v>
      </c>
    </row>
    <row r="141" s="2" customFormat="1" ht="16.5" customHeight="1">
      <c r="A141" s="37"/>
      <c r="B141" s="38"/>
      <c r="C141" s="222" t="s">
        <v>182</v>
      </c>
      <c r="D141" s="222" t="s">
        <v>144</v>
      </c>
      <c r="E141" s="223" t="s">
        <v>268</v>
      </c>
      <c r="F141" s="224" t="s">
        <v>269</v>
      </c>
      <c r="G141" s="225" t="s">
        <v>249</v>
      </c>
      <c r="H141" s="226">
        <v>5</v>
      </c>
      <c r="I141" s="227"/>
      <c r="J141" s="228">
        <f>ROUND(I141*H141,2)</f>
        <v>0</v>
      </c>
      <c r="K141" s="224" t="s">
        <v>19</v>
      </c>
      <c r="L141" s="43"/>
      <c r="M141" s="229" t="s">
        <v>19</v>
      </c>
      <c r="N141" s="230" t="s">
        <v>43</v>
      </c>
      <c r="O141" s="83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5" t="s">
        <v>120</v>
      </c>
      <c r="AT141" s="215" t="s">
        <v>144</v>
      </c>
      <c r="AU141" s="215" t="s">
        <v>82</v>
      </c>
      <c r="AY141" s="16" t="s">
        <v>112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80</v>
      </c>
      <c r="BK141" s="216">
        <f>ROUND(I141*H141,2)</f>
        <v>0</v>
      </c>
      <c r="BL141" s="16" t="s">
        <v>120</v>
      </c>
      <c r="BM141" s="215" t="s">
        <v>270</v>
      </c>
    </row>
    <row r="142" s="2" customFormat="1">
      <c r="A142" s="37"/>
      <c r="B142" s="38"/>
      <c r="C142" s="39"/>
      <c r="D142" s="217" t="s">
        <v>121</v>
      </c>
      <c r="E142" s="39"/>
      <c r="F142" s="218" t="s">
        <v>269</v>
      </c>
      <c r="G142" s="39"/>
      <c r="H142" s="39"/>
      <c r="I142" s="219"/>
      <c r="J142" s="39"/>
      <c r="K142" s="39"/>
      <c r="L142" s="43"/>
      <c r="M142" s="220"/>
      <c r="N142" s="221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121</v>
      </c>
      <c r="AU142" s="16" t="s">
        <v>82</v>
      </c>
    </row>
    <row r="143" s="2" customFormat="1" ht="16.5" customHeight="1">
      <c r="A143" s="37"/>
      <c r="B143" s="38"/>
      <c r="C143" s="222" t="s">
        <v>271</v>
      </c>
      <c r="D143" s="222" t="s">
        <v>144</v>
      </c>
      <c r="E143" s="223" t="s">
        <v>272</v>
      </c>
      <c r="F143" s="224" t="s">
        <v>273</v>
      </c>
      <c r="G143" s="225" t="s">
        <v>249</v>
      </c>
      <c r="H143" s="226">
        <v>5</v>
      </c>
      <c r="I143" s="227"/>
      <c r="J143" s="228">
        <f>ROUND(I143*H143,2)</f>
        <v>0</v>
      </c>
      <c r="K143" s="224" t="s">
        <v>19</v>
      </c>
      <c r="L143" s="43"/>
      <c r="M143" s="229" t="s">
        <v>19</v>
      </c>
      <c r="N143" s="230" t="s">
        <v>43</v>
      </c>
      <c r="O143" s="83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5" t="s">
        <v>120</v>
      </c>
      <c r="AT143" s="215" t="s">
        <v>144</v>
      </c>
      <c r="AU143" s="215" t="s">
        <v>82</v>
      </c>
      <c r="AY143" s="16" t="s">
        <v>112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80</v>
      </c>
      <c r="BK143" s="216">
        <f>ROUND(I143*H143,2)</f>
        <v>0</v>
      </c>
      <c r="BL143" s="16" t="s">
        <v>120</v>
      </c>
      <c r="BM143" s="215" t="s">
        <v>274</v>
      </c>
    </row>
    <row r="144" s="2" customFormat="1">
      <c r="A144" s="37"/>
      <c r="B144" s="38"/>
      <c r="C144" s="39"/>
      <c r="D144" s="217" t="s">
        <v>121</v>
      </c>
      <c r="E144" s="39"/>
      <c r="F144" s="218" t="s">
        <v>273</v>
      </c>
      <c r="G144" s="39"/>
      <c r="H144" s="39"/>
      <c r="I144" s="219"/>
      <c r="J144" s="39"/>
      <c r="K144" s="39"/>
      <c r="L144" s="43"/>
      <c r="M144" s="220"/>
      <c r="N144" s="221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121</v>
      </c>
      <c r="AU144" s="16" t="s">
        <v>82</v>
      </c>
    </row>
    <row r="145" s="2" customFormat="1" ht="16.5" customHeight="1">
      <c r="A145" s="37"/>
      <c r="B145" s="38"/>
      <c r="C145" s="222" t="s">
        <v>186</v>
      </c>
      <c r="D145" s="222" t="s">
        <v>144</v>
      </c>
      <c r="E145" s="223" t="s">
        <v>275</v>
      </c>
      <c r="F145" s="224" t="s">
        <v>276</v>
      </c>
      <c r="G145" s="225" t="s">
        <v>147</v>
      </c>
      <c r="H145" s="226">
        <v>1</v>
      </c>
      <c r="I145" s="227"/>
      <c r="J145" s="228">
        <f>ROUND(I145*H145,2)</f>
        <v>0</v>
      </c>
      <c r="K145" s="224" t="s">
        <v>19</v>
      </c>
      <c r="L145" s="43"/>
      <c r="M145" s="229" t="s">
        <v>19</v>
      </c>
      <c r="N145" s="230" t="s">
        <v>43</v>
      </c>
      <c r="O145" s="83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5" t="s">
        <v>120</v>
      </c>
      <c r="AT145" s="215" t="s">
        <v>144</v>
      </c>
      <c r="AU145" s="215" t="s">
        <v>82</v>
      </c>
      <c r="AY145" s="16" t="s">
        <v>112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80</v>
      </c>
      <c r="BK145" s="216">
        <f>ROUND(I145*H145,2)</f>
        <v>0</v>
      </c>
      <c r="BL145" s="16" t="s">
        <v>120</v>
      </c>
      <c r="BM145" s="215" t="s">
        <v>277</v>
      </c>
    </row>
    <row r="146" s="2" customFormat="1">
      <c r="A146" s="37"/>
      <c r="B146" s="38"/>
      <c r="C146" s="39"/>
      <c r="D146" s="217" t="s">
        <v>121</v>
      </c>
      <c r="E146" s="39"/>
      <c r="F146" s="218" t="s">
        <v>276</v>
      </c>
      <c r="G146" s="39"/>
      <c r="H146" s="39"/>
      <c r="I146" s="219"/>
      <c r="J146" s="39"/>
      <c r="K146" s="39"/>
      <c r="L146" s="43"/>
      <c r="M146" s="220"/>
      <c r="N146" s="221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121</v>
      </c>
      <c r="AU146" s="16" t="s">
        <v>82</v>
      </c>
    </row>
    <row r="147" s="12" customFormat="1" ht="22.8" customHeight="1">
      <c r="A147" s="12"/>
      <c r="B147" s="187"/>
      <c r="C147" s="188"/>
      <c r="D147" s="189" t="s">
        <v>71</v>
      </c>
      <c r="E147" s="201" t="s">
        <v>190</v>
      </c>
      <c r="F147" s="201" t="s">
        <v>191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SUM(P148:P154)</f>
        <v>0</v>
      </c>
      <c r="Q147" s="195"/>
      <c r="R147" s="196">
        <f>SUM(R148:R154)</f>
        <v>0</v>
      </c>
      <c r="S147" s="195"/>
      <c r="T147" s="197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8" t="s">
        <v>80</v>
      </c>
      <c r="AT147" s="199" t="s">
        <v>71</v>
      </c>
      <c r="AU147" s="199" t="s">
        <v>80</v>
      </c>
      <c r="AY147" s="198" t="s">
        <v>112</v>
      </c>
      <c r="BK147" s="200">
        <f>SUM(BK148:BK154)</f>
        <v>0</v>
      </c>
    </row>
    <row r="148" s="2" customFormat="1" ht="16.5" customHeight="1">
      <c r="A148" s="37"/>
      <c r="B148" s="38"/>
      <c r="C148" s="222" t="s">
        <v>278</v>
      </c>
      <c r="D148" s="222" t="s">
        <v>144</v>
      </c>
      <c r="E148" s="223" t="s">
        <v>193</v>
      </c>
      <c r="F148" s="224" t="s">
        <v>194</v>
      </c>
      <c r="G148" s="225" t="s">
        <v>195</v>
      </c>
      <c r="H148" s="226">
        <v>1</v>
      </c>
      <c r="I148" s="227"/>
      <c r="J148" s="228">
        <f>ROUND(I148*H148,2)</f>
        <v>0</v>
      </c>
      <c r="K148" s="224" t="s">
        <v>19</v>
      </c>
      <c r="L148" s="43"/>
      <c r="M148" s="229" t="s">
        <v>19</v>
      </c>
      <c r="N148" s="230" t="s">
        <v>43</v>
      </c>
      <c r="O148" s="83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5" t="s">
        <v>196</v>
      </c>
      <c r="AT148" s="215" t="s">
        <v>144</v>
      </c>
      <c r="AU148" s="215" t="s">
        <v>82</v>
      </c>
      <c r="AY148" s="16" t="s">
        <v>112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80</v>
      </c>
      <c r="BK148" s="216">
        <f>ROUND(I148*H148,2)</f>
        <v>0</v>
      </c>
      <c r="BL148" s="16" t="s">
        <v>196</v>
      </c>
      <c r="BM148" s="215" t="s">
        <v>279</v>
      </c>
    </row>
    <row r="149" s="2" customFormat="1">
      <c r="A149" s="37"/>
      <c r="B149" s="38"/>
      <c r="C149" s="39"/>
      <c r="D149" s="217" t="s">
        <v>121</v>
      </c>
      <c r="E149" s="39"/>
      <c r="F149" s="218" t="s">
        <v>194</v>
      </c>
      <c r="G149" s="39"/>
      <c r="H149" s="39"/>
      <c r="I149" s="219"/>
      <c r="J149" s="39"/>
      <c r="K149" s="39"/>
      <c r="L149" s="43"/>
      <c r="M149" s="220"/>
      <c r="N149" s="221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121</v>
      </c>
      <c r="AU149" s="16" t="s">
        <v>82</v>
      </c>
    </row>
    <row r="150" s="2" customFormat="1" ht="16.5" customHeight="1">
      <c r="A150" s="37"/>
      <c r="B150" s="38"/>
      <c r="C150" s="222" t="s">
        <v>189</v>
      </c>
      <c r="D150" s="222" t="s">
        <v>144</v>
      </c>
      <c r="E150" s="223" t="s">
        <v>198</v>
      </c>
      <c r="F150" s="224" t="s">
        <v>199</v>
      </c>
      <c r="G150" s="225" t="s">
        <v>195</v>
      </c>
      <c r="H150" s="226">
        <v>1</v>
      </c>
      <c r="I150" s="227"/>
      <c r="J150" s="228">
        <f>ROUND(I150*H150,2)</f>
        <v>0</v>
      </c>
      <c r="K150" s="224" t="s">
        <v>19</v>
      </c>
      <c r="L150" s="43"/>
      <c r="M150" s="229" t="s">
        <v>19</v>
      </c>
      <c r="N150" s="230" t="s">
        <v>43</v>
      </c>
      <c r="O150" s="83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5" t="s">
        <v>196</v>
      </c>
      <c r="AT150" s="215" t="s">
        <v>144</v>
      </c>
      <c r="AU150" s="215" t="s">
        <v>82</v>
      </c>
      <c r="AY150" s="16" t="s">
        <v>112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80</v>
      </c>
      <c r="BK150" s="216">
        <f>ROUND(I150*H150,2)</f>
        <v>0</v>
      </c>
      <c r="BL150" s="16" t="s">
        <v>196</v>
      </c>
      <c r="BM150" s="215" t="s">
        <v>280</v>
      </c>
    </row>
    <row r="151" s="2" customFormat="1">
      <c r="A151" s="37"/>
      <c r="B151" s="38"/>
      <c r="C151" s="39"/>
      <c r="D151" s="217" t="s">
        <v>121</v>
      </c>
      <c r="E151" s="39"/>
      <c r="F151" s="218" t="s">
        <v>201</v>
      </c>
      <c r="G151" s="39"/>
      <c r="H151" s="39"/>
      <c r="I151" s="219"/>
      <c r="J151" s="39"/>
      <c r="K151" s="39"/>
      <c r="L151" s="43"/>
      <c r="M151" s="220"/>
      <c r="N151" s="22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121</v>
      </c>
      <c r="AU151" s="16" t="s">
        <v>82</v>
      </c>
    </row>
    <row r="152" s="2" customFormat="1" ht="16.5" customHeight="1">
      <c r="A152" s="37"/>
      <c r="B152" s="38"/>
      <c r="C152" s="222" t="s">
        <v>281</v>
      </c>
      <c r="D152" s="222" t="s">
        <v>144</v>
      </c>
      <c r="E152" s="223" t="s">
        <v>202</v>
      </c>
      <c r="F152" s="224" t="s">
        <v>203</v>
      </c>
      <c r="G152" s="225" t="s">
        <v>195</v>
      </c>
      <c r="H152" s="226">
        <v>1</v>
      </c>
      <c r="I152" s="227"/>
      <c r="J152" s="228">
        <f>ROUND(I152*H152,2)</f>
        <v>0</v>
      </c>
      <c r="K152" s="224" t="s">
        <v>19</v>
      </c>
      <c r="L152" s="43"/>
      <c r="M152" s="229" t="s">
        <v>19</v>
      </c>
      <c r="N152" s="230" t="s">
        <v>43</v>
      </c>
      <c r="O152" s="83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5" t="s">
        <v>196</v>
      </c>
      <c r="AT152" s="215" t="s">
        <v>144</v>
      </c>
      <c r="AU152" s="215" t="s">
        <v>82</v>
      </c>
      <c r="AY152" s="16" t="s">
        <v>112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80</v>
      </c>
      <c r="BK152" s="216">
        <f>ROUND(I152*H152,2)</f>
        <v>0</v>
      </c>
      <c r="BL152" s="16" t="s">
        <v>196</v>
      </c>
      <c r="BM152" s="215" t="s">
        <v>282</v>
      </c>
    </row>
    <row r="153" s="2" customFormat="1">
      <c r="A153" s="37"/>
      <c r="B153" s="38"/>
      <c r="C153" s="39"/>
      <c r="D153" s="217" t="s">
        <v>121</v>
      </c>
      <c r="E153" s="39"/>
      <c r="F153" s="218" t="s">
        <v>205</v>
      </c>
      <c r="G153" s="39"/>
      <c r="H153" s="39"/>
      <c r="I153" s="219"/>
      <c r="J153" s="39"/>
      <c r="K153" s="39"/>
      <c r="L153" s="43"/>
      <c r="M153" s="220"/>
      <c r="N153" s="221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121</v>
      </c>
      <c r="AU153" s="16" t="s">
        <v>82</v>
      </c>
    </row>
    <row r="154" s="2" customFormat="1">
      <c r="A154" s="37"/>
      <c r="B154" s="38"/>
      <c r="C154" s="39"/>
      <c r="D154" s="217" t="s">
        <v>206</v>
      </c>
      <c r="E154" s="39"/>
      <c r="F154" s="231" t="s">
        <v>207</v>
      </c>
      <c r="G154" s="39"/>
      <c r="H154" s="39"/>
      <c r="I154" s="219"/>
      <c r="J154" s="39"/>
      <c r="K154" s="39"/>
      <c r="L154" s="43"/>
      <c r="M154" s="232"/>
      <c r="N154" s="233"/>
      <c r="O154" s="234"/>
      <c r="P154" s="234"/>
      <c r="Q154" s="234"/>
      <c r="R154" s="234"/>
      <c r="S154" s="234"/>
      <c r="T154" s="235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206</v>
      </c>
      <c r="AU154" s="16" t="s">
        <v>82</v>
      </c>
    </row>
    <row r="155" s="2" customFormat="1" ht="6.96" customHeight="1">
      <c r="A155" s="37"/>
      <c r="B155" s="58"/>
      <c r="C155" s="59"/>
      <c r="D155" s="59"/>
      <c r="E155" s="59"/>
      <c r="F155" s="59"/>
      <c r="G155" s="59"/>
      <c r="H155" s="59"/>
      <c r="I155" s="59"/>
      <c r="J155" s="59"/>
      <c r="K155" s="59"/>
      <c r="L155" s="43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sheetProtection sheet="1" autoFilter="0" formatColumns="0" formatRows="0" objects="1" scenarios="1" spinCount="100000" saltValue="eCKDhClDKQwRmIaroAb3x1Vgnea0Tdc89gk31tjpKUJlNqqUtOLDC4ZpxZ5s5sX3kar6wnrmt4vwKrLps8LMfg==" hashValue="w6XUCmL4xujJV0GwXab7+g7MCXWekuk/eEF1oB3E+gUdHPfAKEIeuO2NyRjjQzjOd2FKuuyo+p/0/mKVI9IG/Q==" algorithmName="SHA-512" password="ED5F"/>
  <autoFilter ref="C84:K15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6" customWidth="1"/>
    <col min="2" max="2" width="1.667969" style="236" customWidth="1"/>
    <col min="3" max="4" width="5" style="236" customWidth="1"/>
    <col min="5" max="5" width="11.66016" style="236" customWidth="1"/>
    <col min="6" max="6" width="9.160156" style="236" customWidth="1"/>
    <col min="7" max="7" width="5" style="236" customWidth="1"/>
    <col min="8" max="8" width="77.83203" style="236" customWidth="1"/>
    <col min="9" max="10" width="20" style="236" customWidth="1"/>
    <col min="11" max="11" width="1.667969" style="236" customWidth="1"/>
  </cols>
  <sheetData>
    <row r="1" s="1" customFormat="1" ht="37.5" customHeight="1"/>
    <row r="2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="13" customFormat="1" ht="45" customHeight="1">
      <c r="B3" s="240"/>
      <c r="C3" s="241" t="s">
        <v>283</v>
      </c>
      <c r="D3" s="241"/>
      <c r="E3" s="241"/>
      <c r="F3" s="241"/>
      <c r="G3" s="241"/>
      <c r="H3" s="241"/>
      <c r="I3" s="241"/>
      <c r="J3" s="241"/>
      <c r="K3" s="242"/>
    </row>
    <row r="4" s="1" customFormat="1" ht="25.5" customHeight="1">
      <c r="B4" s="243"/>
      <c r="C4" s="244" t="s">
        <v>284</v>
      </c>
      <c r="D4" s="244"/>
      <c r="E4" s="244"/>
      <c r="F4" s="244"/>
      <c r="G4" s="244"/>
      <c r="H4" s="244"/>
      <c r="I4" s="244"/>
      <c r="J4" s="244"/>
      <c r="K4" s="245"/>
    </row>
    <row r="5" s="1" customFormat="1" ht="5.25" customHeight="1">
      <c r="B5" s="243"/>
      <c r="C5" s="246"/>
      <c r="D5" s="246"/>
      <c r="E5" s="246"/>
      <c r="F5" s="246"/>
      <c r="G5" s="246"/>
      <c r="H5" s="246"/>
      <c r="I5" s="246"/>
      <c r="J5" s="246"/>
      <c r="K5" s="245"/>
    </row>
    <row r="6" s="1" customFormat="1" ht="15" customHeight="1">
      <c r="B6" s="243"/>
      <c r="C6" s="247" t="s">
        <v>285</v>
      </c>
      <c r="D6" s="247"/>
      <c r="E6" s="247"/>
      <c r="F6" s="247"/>
      <c r="G6" s="247"/>
      <c r="H6" s="247"/>
      <c r="I6" s="247"/>
      <c r="J6" s="247"/>
      <c r="K6" s="245"/>
    </row>
    <row r="7" s="1" customFormat="1" ht="15" customHeight="1">
      <c r="B7" s="248"/>
      <c r="C7" s="247" t="s">
        <v>286</v>
      </c>
      <c r="D7" s="247"/>
      <c r="E7" s="247"/>
      <c r="F7" s="247"/>
      <c r="G7" s="247"/>
      <c r="H7" s="247"/>
      <c r="I7" s="247"/>
      <c r="J7" s="247"/>
      <c r="K7" s="245"/>
    </row>
    <row r="8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="1" customFormat="1" ht="15" customHeight="1">
      <c r="B9" s="248"/>
      <c r="C9" s="247" t="s">
        <v>287</v>
      </c>
      <c r="D9" s="247"/>
      <c r="E9" s="247"/>
      <c r="F9" s="247"/>
      <c r="G9" s="247"/>
      <c r="H9" s="247"/>
      <c r="I9" s="247"/>
      <c r="J9" s="247"/>
      <c r="K9" s="245"/>
    </row>
    <row r="10" s="1" customFormat="1" ht="15" customHeight="1">
      <c r="B10" s="248"/>
      <c r="C10" s="247"/>
      <c r="D10" s="247" t="s">
        <v>288</v>
      </c>
      <c r="E10" s="247"/>
      <c r="F10" s="247"/>
      <c r="G10" s="247"/>
      <c r="H10" s="247"/>
      <c r="I10" s="247"/>
      <c r="J10" s="247"/>
      <c r="K10" s="245"/>
    </row>
    <row r="11" s="1" customFormat="1" ht="15" customHeight="1">
      <c r="B11" s="248"/>
      <c r="C11" s="249"/>
      <c r="D11" s="247" t="s">
        <v>289</v>
      </c>
      <c r="E11" s="247"/>
      <c r="F11" s="247"/>
      <c r="G11" s="247"/>
      <c r="H11" s="247"/>
      <c r="I11" s="247"/>
      <c r="J11" s="247"/>
      <c r="K11" s="245"/>
    </row>
    <row r="12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="1" customFormat="1" ht="15" customHeight="1">
      <c r="B13" s="248"/>
      <c r="C13" s="249"/>
      <c r="D13" s="250" t="s">
        <v>290</v>
      </c>
      <c r="E13" s="247"/>
      <c r="F13" s="247"/>
      <c r="G13" s="247"/>
      <c r="H13" s="247"/>
      <c r="I13" s="247"/>
      <c r="J13" s="247"/>
      <c r="K13" s="245"/>
    </row>
    <row r="14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="1" customFormat="1" ht="15" customHeight="1">
      <c r="B15" s="248"/>
      <c r="C15" s="249"/>
      <c r="D15" s="247" t="s">
        <v>291</v>
      </c>
      <c r="E15" s="247"/>
      <c r="F15" s="247"/>
      <c r="G15" s="247"/>
      <c r="H15" s="247"/>
      <c r="I15" s="247"/>
      <c r="J15" s="247"/>
      <c r="K15" s="245"/>
    </row>
    <row r="16" s="1" customFormat="1" ht="15" customHeight="1">
      <c r="B16" s="248"/>
      <c r="C16" s="249"/>
      <c r="D16" s="247" t="s">
        <v>292</v>
      </c>
      <c r="E16" s="247"/>
      <c r="F16" s="247"/>
      <c r="G16" s="247"/>
      <c r="H16" s="247"/>
      <c r="I16" s="247"/>
      <c r="J16" s="247"/>
      <c r="K16" s="245"/>
    </row>
    <row r="17" s="1" customFormat="1" ht="15" customHeight="1">
      <c r="B17" s="248"/>
      <c r="C17" s="249"/>
      <c r="D17" s="247" t="s">
        <v>293</v>
      </c>
      <c r="E17" s="247"/>
      <c r="F17" s="247"/>
      <c r="G17" s="247"/>
      <c r="H17" s="247"/>
      <c r="I17" s="247"/>
      <c r="J17" s="247"/>
      <c r="K17" s="245"/>
    </row>
    <row r="18" s="1" customFormat="1" ht="15" customHeight="1">
      <c r="B18" s="248"/>
      <c r="C18" s="249"/>
      <c r="D18" s="249"/>
      <c r="E18" s="251" t="s">
        <v>79</v>
      </c>
      <c r="F18" s="247" t="s">
        <v>294</v>
      </c>
      <c r="G18" s="247"/>
      <c r="H18" s="247"/>
      <c r="I18" s="247"/>
      <c r="J18" s="247"/>
      <c r="K18" s="245"/>
    </row>
    <row r="19" s="1" customFormat="1" ht="15" customHeight="1">
      <c r="B19" s="248"/>
      <c r="C19" s="249"/>
      <c r="D19" s="249"/>
      <c r="E19" s="251" t="s">
        <v>295</v>
      </c>
      <c r="F19" s="247" t="s">
        <v>296</v>
      </c>
      <c r="G19" s="247"/>
      <c r="H19" s="247"/>
      <c r="I19" s="247"/>
      <c r="J19" s="247"/>
      <c r="K19" s="245"/>
    </row>
    <row r="20" s="1" customFormat="1" ht="15" customHeight="1">
      <c r="B20" s="248"/>
      <c r="C20" s="249"/>
      <c r="D20" s="249"/>
      <c r="E20" s="251" t="s">
        <v>297</v>
      </c>
      <c r="F20" s="247" t="s">
        <v>298</v>
      </c>
      <c r="G20" s="247"/>
      <c r="H20" s="247"/>
      <c r="I20" s="247"/>
      <c r="J20" s="247"/>
      <c r="K20" s="245"/>
    </row>
    <row r="21" s="1" customFormat="1" ht="15" customHeight="1">
      <c r="B21" s="248"/>
      <c r="C21" s="249"/>
      <c r="D21" s="249"/>
      <c r="E21" s="251" t="s">
        <v>299</v>
      </c>
      <c r="F21" s="247" t="s">
        <v>300</v>
      </c>
      <c r="G21" s="247"/>
      <c r="H21" s="247"/>
      <c r="I21" s="247"/>
      <c r="J21" s="247"/>
      <c r="K21" s="245"/>
    </row>
    <row r="22" s="1" customFormat="1" ht="15" customHeight="1">
      <c r="B22" s="248"/>
      <c r="C22" s="249"/>
      <c r="D22" s="249"/>
      <c r="E22" s="251" t="s">
        <v>301</v>
      </c>
      <c r="F22" s="247" t="s">
        <v>302</v>
      </c>
      <c r="G22" s="247"/>
      <c r="H22" s="247"/>
      <c r="I22" s="247"/>
      <c r="J22" s="247"/>
      <c r="K22" s="245"/>
    </row>
    <row r="23" s="1" customFormat="1" ht="15" customHeight="1">
      <c r="B23" s="248"/>
      <c r="C23" s="249"/>
      <c r="D23" s="249"/>
      <c r="E23" s="251" t="s">
        <v>303</v>
      </c>
      <c r="F23" s="247" t="s">
        <v>304</v>
      </c>
      <c r="G23" s="247"/>
      <c r="H23" s="247"/>
      <c r="I23" s="247"/>
      <c r="J23" s="247"/>
      <c r="K23" s="245"/>
    </row>
    <row r="24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="1" customFormat="1" ht="15" customHeight="1">
      <c r="B25" s="248"/>
      <c r="C25" s="247" t="s">
        <v>305</v>
      </c>
      <c r="D25" s="247"/>
      <c r="E25" s="247"/>
      <c r="F25" s="247"/>
      <c r="G25" s="247"/>
      <c r="H25" s="247"/>
      <c r="I25" s="247"/>
      <c r="J25" s="247"/>
      <c r="K25" s="245"/>
    </row>
    <row r="26" s="1" customFormat="1" ht="15" customHeight="1">
      <c r="B26" s="248"/>
      <c r="C26" s="247" t="s">
        <v>306</v>
      </c>
      <c r="D26" s="247"/>
      <c r="E26" s="247"/>
      <c r="F26" s="247"/>
      <c r="G26" s="247"/>
      <c r="H26" s="247"/>
      <c r="I26" s="247"/>
      <c r="J26" s="247"/>
      <c r="K26" s="245"/>
    </row>
    <row r="27" s="1" customFormat="1" ht="15" customHeight="1">
      <c r="B27" s="248"/>
      <c r="C27" s="247"/>
      <c r="D27" s="247" t="s">
        <v>307</v>
      </c>
      <c r="E27" s="247"/>
      <c r="F27" s="247"/>
      <c r="G27" s="247"/>
      <c r="H27" s="247"/>
      <c r="I27" s="247"/>
      <c r="J27" s="247"/>
      <c r="K27" s="245"/>
    </row>
    <row r="28" s="1" customFormat="1" ht="15" customHeight="1">
      <c r="B28" s="248"/>
      <c r="C28" s="249"/>
      <c r="D28" s="247" t="s">
        <v>308</v>
      </c>
      <c r="E28" s="247"/>
      <c r="F28" s="247"/>
      <c r="G28" s="247"/>
      <c r="H28" s="247"/>
      <c r="I28" s="247"/>
      <c r="J28" s="247"/>
      <c r="K28" s="245"/>
    </row>
    <row r="29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="1" customFormat="1" ht="15" customHeight="1">
      <c r="B30" s="248"/>
      <c r="C30" s="249"/>
      <c r="D30" s="247" t="s">
        <v>309</v>
      </c>
      <c r="E30" s="247"/>
      <c r="F30" s="247"/>
      <c r="G30" s="247"/>
      <c r="H30" s="247"/>
      <c r="I30" s="247"/>
      <c r="J30" s="247"/>
      <c r="K30" s="245"/>
    </row>
    <row r="31" s="1" customFormat="1" ht="15" customHeight="1">
      <c r="B31" s="248"/>
      <c r="C31" s="249"/>
      <c r="D31" s="247" t="s">
        <v>310</v>
      </c>
      <c r="E31" s="247"/>
      <c r="F31" s="247"/>
      <c r="G31" s="247"/>
      <c r="H31" s="247"/>
      <c r="I31" s="247"/>
      <c r="J31" s="247"/>
      <c r="K31" s="245"/>
    </row>
    <row r="32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="1" customFormat="1" ht="15" customHeight="1">
      <c r="B33" s="248"/>
      <c r="C33" s="249"/>
      <c r="D33" s="247" t="s">
        <v>311</v>
      </c>
      <c r="E33" s="247"/>
      <c r="F33" s="247"/>
      <c r="G33" s="247"/>
      <c r="H33" s="247"/>
      <c r="I33" s="247"/>
      <c r="J33" s="247"/>
      <c r="K33" s="245"/>
    </row>
    <row r="34" s="1" customFormat="1" ht="15" customHeight="1">
      <c r="B34" s="248"/>
      <c r="C34" s="249"/>
      <c r="D34" s="247" t="s">
        <v>312</v>
      </c>
      <c r="E34" s="247"/>
      <c r="F34" s="247"/>
      <c r="G34" s="247"/>
      <c r="H34" s="247"/>
      <c r="I34" s="247"/>
      <c r="J34" s="247"/>
      <c r="K34" s="245"/>
    </row>
    <row r="35" s="1" customFormat="1" ht="15" customHeight="1">
      <c r="B35" s="248"/>
      <c r="C35" s="249"/>
      <c r="D35" s="247" t="s">
        <v>313</v>
      </c>
      <c r="E35" s="247"/>
      <c r="F35" s="247"/>
      <c r="G35" s="247"/>
      <c r="H35" s="247"/>
      <c r="I35" s="247"/>
      <c r="J35" s="247"/>
      <c r="K35" s="245"/>
    </row>
    <row r="36" s="1" customFormat="1" ht="15" customHeight="1">
      <c r="B36" s="248"/>
      <c r="C36" s="249"/>
      <c r="D36" s="247"/>
      <c r="E36" s="250" t="s">
        <v>99</v>
      </c>
      <c r="F36" s="247"/>
      <c r="G36" s="247" t="s">
        <v>314</v>
      </c>
      <c r="H36" s="247"/>
      <c r="I36" s="247"/>
      <c r="J36" s="247"/>
      <c r="K36" s="245"/>
    </row>
    <row r="37" s="1" customFormat="1" ht="30.75" customHeight="1">
      <c r="B37" s="248"/>
      <c r="C37" s="249"/>
      <c r="D37" s="247"/>
      <c r="E37" s="250" t="s">
        <v>315</v>
      </c>
      <c r="F37" s="247"/>
      <c r="G37" s="247" t="s">
        <v>316</v>
      </c>
      <c r="H37" s="247"/>
      <c r="I37" s="247"/>
      <c r="J37" s="247"/>
      <c r="K37" s="245"/>
    </row>
    <row r="38" s="1" customFormat="1" ht="15" customHeight="1">
      <c r="B38" s="248"/>
      <c r="C38" s="249"/>
      <c r="D38" s="247"/>
      <c r="E38" s="250" t="s">
        <v>53</v>
      </c>
      <c r="F38" s="247"/>
      <c r="G38" s="247" t="s">
        <v>317</v>
      </c>
      <c r="H38" s="247"/>
      <c r="I38" s="247"/>
      <c r="J38" s="247"/>
      <c r="K38" s="245"/>
    </row>
    <row r="39" s="1" customFormat="1" ht="15" customHeight="1">
      <c r="B39" s="248"/>
      <c r="C39" s="249"/>
      <c r="D39" s="247"/>
      <c r="E39" s="250" t="s">
        <v>54</v>
      </c>
      <c r="F39" s="247"/>
      <c r="G39" s="247" t="s">
        <v>318</v>
      </c>
      <c r="H39" s="247"/>
      <c r="I39" s="247"/>
      <c r="J39" s="247"/>
      <c r="K39" s="245"/>
    </row>
    <row r="40" s="1" customFormat="1" ht="15" customHeight="1">
      <c r="B40" s="248"/>
      <c r="C40" s="249"/>
      <c r="D40" s="247"/>
      <c r="E40" s="250" t="s">
        <v>100</v>
      </c>
      <c r="F40" s="247"/>
      <c r="G40" s="247" t="s">
        <v>319</v>
      </c>
      <c r="H40" s="247"/>
      <c r="I40" s="247"/>
      <c r="J40" s="247"/>
      <c r="K40" s="245"/>
    </row>
    <row r="41" s="1" customFormat="1" ht="15" customHeight="1">
      <c r="B41" s="248"/>
      <c r="C41" s="249"/>
      <c r="D41" s="247"/>
      <c r="E41" s="250" t="s">
        <v>101</v>
      </c>
      <c r="F41" s="247"/>
      <c r="G41" s="247" t="s">
        <v>320</v>
      </c>
      <c r="H41" s="247"/>
      <c r="I41" s="247"/>
      <c r="J41" s="247"/>
      <c r="K41" s="245"/>
    </row>
    <row r="42" s="1" customFormat="1" ht="15" customHeight="1">
      <c r="B42" s="248"/>
      <c r="C42" s="249"/>
      <c r="D42" s="247"/>
      <c r="E42" s="250" t="s">
        <v>321</v>
      </c>
      <c r="F42" s="247"/>
      <c r="G42" s="247" t="s">
        <v>322</v>
      </c>
      <c r="H42" s="247"/>
      <c r="I42" s="247"/>
      <c r="J42" s="247"/>
      <c r="K42" s="245"/>
    </row>
    <row r="43" s="1" customFormat="1" ht="15" customHeight="1">
      <c r="B43" s="248"/>
      <c r="C43" s="249"/>
      <c r="D43" s="247"/>
      <c r="E43" s="250"/>
      <c r="F43" s="247"/>
      <c r="G43" s="247" t="s">
        <v>323</v>
      </c>
      <c r="H43" s="247"/>
      <c r="I43" s="247"/>
      <c r="J43" s="247"/>
      <c r="K43" s="245"/>
    </row>
    <row r="44" s="1" customFormat="1" ht="15" customHeight="1">
      <c r="B44" s="248"/>
      <c r="C44" s="249"/>
      <c r="D44" s="247"/>
      <c r="E44" s="250" t="s">
        <v>324</v>
      </c>
      <c r="F44" s="247"/>
      <c r="G44" s="247" t="s">
        <v>325</v>
      </c>
      <c r="H44" s="247"/>
      <c r="I44" s="247"/>
      <c r="J44" s="247"/>
      <c r="K44" s="245"/>
    </row>
    <row r="45" s="1" customFormat="1" ht="15" customHeight="1">
      <c r="B45" s="248"/>
      <c r="C45" s="249"/>
      <c r="D45" s="247"/>
      <c r="E45" s="250" t="s">
        <v>103</v>
      </c>
      <c r="F45" s="247"/>
      <c r="G45" s="247" t="s">
        <v>326</v>
      </c>
      <c r="H45" s="247"/>
      <c r="I45" s="247"/>
      <c r="J45" s="247"/>
      <c r="K45" s="245"/>
    </row>
    <row r="46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="1" customFormat="1" ht="15" customHeight="1">
      <c r="B47" s="248"/>
      <c r="C47" s="249"/>
      <c r="D47" s="247" t="s">
        <v>327</v>
      </c>
      <c r="E47" s="247"/>
      <c r="F47" s="247"/>
      <c r="G47" s="247"/>
      <c r="H47" s="247"/>
      <c r="I47" s="247"/>
      <c r="J47" s="247"/>
      <c r="K47" s="245"/>
    </row>
    <row r="48" s="1" customFormat="1" ht="15" customHeight="1">
      <c r="B48" s="248"/>
      <c r="C48" s="249"/>
      <c r="D48" s="249"/>
      <c r="E48" s="247" t="s">
        <v>328</v>
      </c>
      <c r="F48" s="247"/>
      <c r="G48" s="247"/>
      <c r="H48" s="247"/>
      <c r="I48" s="247"/>
      <c r="J48" s="247"/>
      <c r="K48" s="245"/>
    </row>
    <row r="49" s="1" customFormat="1" ht="15" customHeight="1">
      <c r="B49" s="248"/>
      <c r="C49" s="249"/>
      <c r="D49" s="249"/>
      <c r="E49" s="247" t="s">
        <v>329</v>
      </c>
      <c r="F49" s="247"/>
      <c r="G49" s="247"/>
      <c r="H49" s="247"/>
      <c r="I49" s="247"/>
      <c r="J49" s="247"/>
      <c r="K49" s="245"/>
    </row>
    <row r="50" s="1" customFormat="1" ht="15" customHeight="1">
      <c r="B50" s="248"/>
      <c r="C50" s="249"/>
      <c r="D50" s="249"/>
      <c r="E50" s="247" t="s">
        <v>330</v>
      </c>
      <c r="F50" s="247"/>
      <c r="G50" s="247"/>
      <c r="H50" s="247"/>
      <c r="I50" s="247"/>
      <c r="J50" s="247"/>
      <c r="K50" s="245"/>
    </row>
    <row r="51" s="1" customFormat="1" ht="15" customHeight="1">
      <c r="B51" s="248"/>
      <c r="C51" s="249"/>
      <c r="D51" s="247" t="s">
        <v>331</v>
      </c>
      <c r="E51" s="247"/>
      <c r="F51" s="247"/>
      <c r="G51" s="247"/>
      <c r="H51" s="247"/>
      <c r="I51" s="247"/>
      <c r="J51" s="247"/>
      <c r="K51" s="245"/>
    </row>
    <row r="52" s="1" customFormat="1" ht="25.5" customHeight="1">
      <c r="B52" s="243"/>
      <c r="C52" s="244" t="s">
        <v>332</v>
      </c>
      <c r="D52" s="244"/>
      <c r="E52" s="244"/>
      <c r="F52" s="244"/>
      <c r="G52" s="244"/>
      <c r="H52" s="244"/>
      <c r="I52" s="244"/>
      <c r="J52" s="244"/>
      <c r="K52" s="245"/>
    </row>
    <row r="53" s="1" customFormat="1" ht="5.25" customHeight="1">
      <c r="B53" s="243"/>
      <c r="C53" s="246"/>
      <c r="D53" s="246"/>
      <c r="E53" s="246"/>
      <c r="F53" s="246"/>
      <c r="G53" s="246"/>
      <c r="H53" s="246"/>
      <c r="I53" s="246"/>
      <c r="J53" s="246"/>
      <c r="K53" s="245"/>
    </row>
    <row r="54" s="1" customFormat="1" ht="15" customHeight="1">
      <c r="B54" s="243"/>
      <c r="C54" s="247" t="s">
        <v>333</v>
      </c>
      <c r="D54" s="247"/>
      <c r="E54" s="247"/>
      <c r="F54" s="247"/>
      <c r="G54" s="247"/>
      <c r="H54" s="247"/>
      <c r="I54" s="247"/>
      <c r="J54" s="247"/>
      <c r="K54" s="245"/>
    </row>
    <row r="55" s="1" customFormat="1" ht="15" customHeight="1">
      <c r="B55" s="243"/>
      <c r="C55" s="247" t="s">
        <v>334</v>
      </c>
      <c r="D55" s="247"/>
      <c r="E55" s="247"/>
      <c r="F55" s="247"/>
      <c r="G55" s="247"/>
      <c r="H55" s="247"/>
      <c r="I55" s="247"/>
      <c r="J55" s="247"/>
      <c r="K55" s="245"/>
    </row>
    <row r="56" s="1" customFormat="1" ht="12.75" customHeight="1">
      <c r="B56" s="243"/>
      <c r="C56" s="247"/>
      <c r="D56" s="247"/>
      <c r="E56" s="247"/>
      <c r="F56" s="247"/>
      <c r="G56" s="247"/>
      <c r="H56" s="247"/>
      <c r="I56" s="247"/>
      <c r="J56" s="247"/>
      <c r="K56" s="245"/>
    </row>
    <row r="57" s="1" customFormat="1" ht="15" customHeight="1">
      <c r="B57" s="243"/>
      <c r="C57" s="247" t="s">
        <v>335</v>
      </c>
      <c r="D57" s="247"/>
      <c r="E57" s="247"/>
      <c r="F57" s="247"/>
      <c r="G57" s="247"/>
      <c r="H57" s="247"/>
      <c r="I57" s="247"/>
      <c r="J57" s="247"/>
      <c r="K57" s="245"/>
    </row>
    <row r="58" s="1" customFormat="1" ht="15" customHeight="1">
      <c r="B58" s="243"/>
      <c r="C58" s="249"/>
      <c r="D58" s="247" t="s">
        <v>336</v>
      </c>
      <c r="E58" s="247"/>
      <c r="F58" s="247"/>
      <c r="G58" s="247"/>
      <c r="H58" s="247"/>
      <c r="I58" s="247"/>
      <c r="J58" s="247"/>
      <c r="K58" s="245"/>
    </row>
    <row r="59" s="1" customFormat="1" ht="15" customHeight="1">
      <c r="B59" s="243"/>
      <c r="C59" s="249"/>
      <c r="D59" s="247" t="s">
        <v>337</v>
      </c>
      <c r="E59" s="247"/>
      <c r="F59" s="247"/>
      <c r="G59" s="247"/>
      <c r="H59" s="247"/>
      <c r="I59" s="247"/>
      <c r="J59" s="247"/>
      <c r="K59" s="245"/>
    </row>
    <row r="60" s="1" customFormat="1" ht="15" customHeight="1">
      <c r="B60" s="243"/>
      <c r="C60" s="249"/>
      <c r="D60" s="247" t="s">
        <v>338</v>
      </c>
      <c r="E60" s="247"/>
      <c r="F60" s="247"/>
      <c r="G60" s="247"/>
      <c r="H60" s="247"/>
      <c r="I60" s="247"/>
      <c r="J60" s="247"/>
      <c r="K60" s="245"/>
    </row>
    <row r="61" s="1" customFormat="1" ht="15" customHeight="1">
      <c r="B61" s="243"/>
      <c r="C61" s="249"/>
      <c r="D61" s="247" t="s">
        <v>339</v>
      </c>
      <c r="E61" s="247"/>
      <c r="F61" s="247"/>
      <c r="G61" s="247"/>
      <c r="H61" s="247"/>
      <c r="I61" s="247"/>
      <c r="J61" s="247"/>
      <c r="K61" s="245"/>
    </row>
    <row r="62" s="1" customFormat="1" ht="15" customHeight="1">
      <c r="B62" s="243"/>
      <c r="C62" s="249"/>
      <c r="D62" s="252" t="s">
        <v>340</v>
      </c>
      <c r="E62" s="252"/>
      <c r="F62" s="252"/>
      <c r="G62" s="252"/>
      <c r="H62" s="252"/>
      <c r="I62" s="252"/>
      <c r="J62" s="252"/>
      <c r="K62" s="245"/>
    </row>
    <row r="63" s="1" customFormat="1" ht="15" customHeight="1">
      <c r="B63" s="243"/>
      <c r="C63" s="249"/>
      <c r="D63" s="247" t="s">
        <v>341</v>
      </c>
      <c r="E63" s="247"/>
      <c r="F63" s="247"/>
      <c r="G63" s="247"/>
      <c r="H63" s="247"/>
      <c r="I63" s="247"/>
      <c r="J63" s="247"/>
      <c r="K63" s="245"/>
    </row>
    <row r="64" s="1" customFormat="1" ht="12.75" customHeight="1">
      <c r="B64" s="243"/>
      <c r="C64" s="249"/>
      <c r="D64" s="249"/>
      <c r="E64" s="253"/>
      <c r="F64" s="249"/>
      <c r="G64" s="249"/>
      <c r="H64" s="249"/>
      <c r="I64" s="249"/>
      <c r="J64" s="249"/>
      <c r="K64" s="245"/>
    </row>
    <row r="65" s="1" customFormat="1" ht="15" customHeight="1">
      <c r="B65" s="243"/>
      <c r="C65" s="249"/>
      <c r="D65" s="247" t="s">
        <v>342</v>
      </c>
      <c r="E65" s="247"/>
      <c r="F65" s="247"/>
      <c r="G65" s="247"/>
      <c r="H65" s="247"/>
      <c r="I65" s="247"/>
      <c r="J65" s="247"/>
      <c r="K65" s="245"/>
    </row>
    <row r="66" s="1" customFormat="1" ht="15" customHeight="1">
      <c r="B66" s="243"/>
      <c r="C66" s="249"/>
      <c r="D66" s="252" t="s">
        <v>343</v>
      </c>
      <c r="E66" s="252"/>
      <c r="F66" s="252"/>
      <c r="G66" s="252"/>
      <c r="H66" s="252"/>
      <c r="I66" s="252"/>
      <c r="J66" s="252"/>
      <c r="K66" s="245"/>
    </row>
    <row r="67" s="1" customFormat="1" ht="15" customHeight="1">
      <c r="B67" s="243"/>
      <c r="C67" s="249"/>
      <c r="D67" s="247" t="s">
        <v>344</v>
      </c>
      <c r="E67" s="247"/>
      <c r="F67" s="247"/>
      <c r="G67" s="247"/>
      <c r="H67" s="247"/>
      <c r="I67" s="247"/>
      <c r="J67" s="247"/>
      <c r="K67" s="245"/>
    </row>
    <row r="68" s="1" customFormat="1" ht="15" customHeight="1">
      <c r="B68" s="243"/>
      <c r="C68" s="249"/>
      <c r="D68" s="247" t="s">
        <v>345</v>
      </c>
      <c r="E68" s="247"/>
      <c r="F68" s="247"/>
      <c r="G68" s="247"/>
      <c r="H68" s="247"/>
      <c r="I68" s="247"/>
      <c r="J68" s="247"/>
      <c r="K68" s="245"/>
    </row>
    <row r="69" s="1" customFormat="1" ht="15" customHeight="1">
      <c r="B69" s="243"/>
      <c r="C69" s="249"/>
      <c r="D69" s="247" t="s">
        <v>346</v>
      </c>
      <c r="E69" s="247"/>
      <c r="F69" s="247"/>
      <c r="G69" s="247"/>
      <c r="H69" s="247"/>
      <c r="I69" s="247"/>
      <c r="J69" s="247"/>
      <c r="K69" s="245"/>
    </row>
    <row r="70" s="1" customFormat="1" ht="15" customHeight="1">
      <c r="B70" s="243"/>
      <c r="C70" s="249"/>
      <c r="D70" s="247" t="s">
        <v>347</v>
      </c>
      <c r="E70" s="247"/>
      <c r="F70" s="247"/>
      <c r="G70" s="247"/>
      <c r="H70" s="247"/>
      <c r="I70" s="247"/>
      <c r="J70" s="247"/>
      <c r="K70" s="245"/>
    </row>
    <row r="7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="1" customFormat="1" ht="45" customHeight="1">
      <c r="B75" s="262"/>
      <c r="C75" s="263" t="s">
        <v>348</v>
      </c>
      <c r="D75" s="263"/>
      <c r="E75" s="263"/>
      <c r="F75" s="263"/>
      <c r="G75" s="263"/>
      <c r="H75" s="263"/>
      <c r="I75" s="263"/>
      <c r="J75" s="263"/>
      <c r="K75" s="264"/>
    </row>
    <row r="76" s="1" customFormat="1" ht="17.25" customHeight="1">
      <c r="B76" s="262"/>
      <c r="C76" s="265" t="s">
        <v>349</v>
      </c>
      <c r="D76" s="265"/>
      <c r="E76" s="265"/>
      <c r="F76" s="265" t="s">
        <v>350</v>
      </c>
      <c r="G76" s="266"/>
      <c r="H76" s="265" t="s">
        <v>54</v>
      </c>
      <c r="I76" s="265" t="s">
        <v>57</v>
      </c>
      <c r="J76" s="265" t="s">
        <v>351</v>
      </c>
      <c r="K76" s="264"/>
    </row>
    <row r="77" s="1" customFormat="1" ht="17.25" customHeight="1">
      <c r="B77" s="262"/>
      <c r="C77" s="267" t="s">
        <v>352</v>
      </c>
      <c r="D77" s="267"/>
      <c r="E77" s="267"/>
      <c r="F77" s="268" t="s">
        <v>353</v>
      </c>
      <c r="G77" s="269"/>
      <c r="H77" s="267"/>
      <c r="I77" s="267"/>
      <c r="J77" s="267" t="s">
        <v>354</v>
      </c>
      <c r="K77" s="264"/>
    </row>
    <row r="78" s="1" customFormat="1" ht="5.25" customHeight="1">
      <c r="B78" s="262"/>
      <c r="C78" s="270"/>
      <c r="D78" s="270"/>
      <c r="E78" s="270"/>
      <c r="F78" s="270"/>
      <c r="G78" s="271"/>
      <c r="H78" s="270"/>
      <c r="I78" s="270"/>
      <c r="J78" s="270"/>
      <c r="K78" s="264"/>
    </row>
    <row r="79" s="1" customFormat="1" ht="15" customHeight="1">
      <c r="B79" s="262"/>
      <c r="C79" s="250" t="s">
        <v>53</v>
      </c>
      <c r="D79" s="272"/>
      <c r="E79" s="272"/>
      <c r="F79" s="273" t="s">
        <v>355</v>
      </c>
      <c r="G79" s="274"/>
      <c r="H79" s="250" t="s">
        <v>356</v>
      </c>
      <c r="I79" s="250" t="s">
        <v>357</v>
      </c>
      <c r="J79" s="250">
        <v>20</v>
      </c>
      <c r="K79" s="264"/>
    </row>
    <row r="80" s="1" customFormat="1" ht="15" customHeight="1">
      <c r="B80" s="262"/>
      <c r="C80" s="250" t="s">
        <v>358</v>
      </c>
      <c r="D80" s="250"/>
      <c r="E80" s="250"/>
      <c r="F80" s="273" t="s">
        <v>355</v>
      </c>
      <c r="G80" s="274"/>
      <c r="H80" s="250" t="s">
        <v>359</v>
      </c>
      <c r="I80" s="250" t="s">
        <v>357</v>
      </c>
      <c r="J80" s="250">
        <v>120</v>
      </c>
      <c r="K80" s="264"/>
    </row>
    <row r="81" s="1" customFormat="1" ht="15" customHeight="1">
      <c r="B81" s="275"/>
      <c r="C81" s="250" t="s">
        <v>360</v>
      </c>
      <c r="D81" s="250"/>
      <c r="E81" s="250"/>
      <c r="F81" s="273" t="s">
        <v>361</v>
      </c>
      <c r="G81" s="274"/>
      <c r="H81" s="250" t="s">
        <v>362</v>
      </c>
      <c r="I81" s="250" t="s">
        <v>357</v>
      </c>
      <c r="J81" s="250">
        <v>50</v>
      </c>
      <c r="K81" s="264"/>
    </row>
    <row r="82" s="1" customFormat="1" ht="15" customHeight="1">
      <c r="B82" s="275"/>
      <c r="C82" s="250" t="s">
        <v>363</v>
      </c>
      <c r="D82" s="250"/>
      <c r="E82" s="250"/>
      <c r="F82" s="273" t="s">
        <v>355</v>
      </c>
      <c r="G82" s="274"/>
      <c r="H82" s="250" t="s">
        <v>364</v>
      </c>
      <c r="I82" s="250" t="s">
        <v>365</v>
      </c>
      <c r="J82" s="250"/>
      <c r="K82" s="264"/>
    </row>
    <row r="83" s="1" customFormat="1" ht="15" customHeight="1">
      <c r="B83" s="275"/>
      <c r="C83" s="276" t="s">
        <v>366</v>
      </c>
      <c r="D83" s="276"/>
      <c r="E83" s="276"/>
      <c r="F83" s="277" t="s">
        <v>361</v>
      </c>
      <c r="G83" s="276"/>
      <c r="H83" s="276" t="s">
        <v>367</v>
      </c>
      <c r="I83" s="276" t="s">
        <v>357</v>
      </c>
      <c r="J83" s="276">
        <v>15</v>
      </c>
      <c r="K83" s="264"/>
    </row>
    <row r="84" s="1" customFormat="1" ht="15" customHeight="1">
      <c r="B84" s="275"/>
      <c r="C84" s="276" t="s">
        <v>368</v>
      </c>
      <c r="D84" s="276"/>
      <c r="E84" s="276"/>
      <c r="F84" s="277" t="s">
        <v>361</v>
      </c>
      <c r="G84" s="276"/>
      <c r="H84" s="276" t="s">
        <v>369</v>
      </c>
      <c r="I84" s="276" t="s">
        <v>357</v>
      </c>
      <c r="J84" s="276">
        <v>15</v>
      </c>
      <c r="K84" s="264"/>
    </row>
    <row r="85" s="1" customFormat="1" ht="15" customHeight="1">
      <c r="B85" s="275"/>
      <c r="C85" s="276" t="s">
        <v>370</v>
      </c>
      <c r="D85" s="276"/>
      <c r="E85" s="276"/>
      <c r="F85" s="277" t="s">
        <v>361</v>
      </c>
      <c r="G85" s="276"/>
      <c r="H85" s="276" t="s">
        <v>371</v>
      </c>
      <c r="I85" s="276" t="s">
        <v>357</v>
      </c>
      <c r="J85" s="276">
        <v>20</v>
      </c>
      <c r="K85" s="264"/>
    </row>
    <row r="86" s="1" customFormat="1" ht="15" customHeight="1">
      <c r="B86" s="275"/>
      <c r="C86" s="276" t="s">
        <v>372</v>
      </c>
      <c r="D86" s="276"/>
      <c r="E86" s="276"/>
      <c r="F86" s="277" t="s">
        <v>361</v>
      </c>
      <c r="G86" s="276"/>
      <c r="H86" s="276" t="s">
        <v>373</v>
      </c>
      <c r="I86" s="276" t="s">
        <v>357</v>
      </c>
      <c r="J86" s="276">
        <v>20</v>
      </c>
      <c r="K86" s="264"/>
    </row>
    <row r="87" s="1" customFormat="1" ht="15" customHeight="1">
      <c r="B87" s="275"/>
      <c r="C87" s="250" t="s">
        <v>374</v>
      </c>
      <c r="D87" s="250"/>
      <c r="E87" s="250"/>
      <c r="F87" s="273" t="s">
        <v>361</v>
      </c>
      <c r="G87" s="274"/>
      <c r="H87" s="250" t="s">
        <v>375</v>
      </c>
      <c r="I87" s="250" t="s">
        <v>357</v>
      </c>
      <c r="J87" s="250">
        <v>50</v>
      </c>
      <c r="K87" s="264"/>
    </row>
    <row r="88" s="1" customFormat="1" ht="15" customHeight="1">
      <c r="B88" s="275"/>
      <c r="C88" s="250" t="s">
        <v>376</v>
      </c>
      <c r="D88" s="250"/>
      <c r="E88" s="250"/>
      <c r="F88" s="273" t="s">
        <v>361</v>
      </c>
      <c r="G88" s="274"/>
      <c r="H88" s="250" t="s">
        <v>377</v>
      </c>
      <c r="I88" s="250" t="s">
        <v>357</v>
      </c>
      <c r="J88" s="250">
        <v>20</v>
      </c>
      <c r="K88" s="264"/>
    </row>
    <row r="89" s="1" customFormat="1" ht="15" customHeight="1">
      <c r="B89" s="275"/>
      <c r="C89" s="250" t="s">
        <v>378</v>
      </c>
      <c r="D89" s="250"/>
      <c r="E89" s="250"/>
      <c r="F89" s="273" t="s">
        <v>361</v>
      </c>
      <c r="G89" s="274"/>
      <c r="H89" s="250" t="s">
        <v>379</v>
      </c>
      <c r="I89" s="250" t="s">
        <v>357</v>
      </c>
      <c r="J89" s="250">
        <v>20</v>
      </c>
      <c r="K89" s="264"/>
    </row>
    <row r="90" s="1" customFormat="1" ht="15" customHeight="1">
      <c r="B90" s="275"/>
      <c r="C90" s="250" t="s">
        <v>380</v>
      </c>
      <c r="D90" s="250"/>
      <c r="E90" s="250"/>
      <c r="F90" s="273" t="s">
        <v>361</v>
      </c>
      <c r="G90" s="274"/>
      <c r="H90" s="250" t="s">
        <v>381</v>
      </c>
      <c r="I90" s="250" t="s">
        <v>357</v>
      </c>
      <c r="J90" s="250">
        <v>50</v>
      </c>
      <c r="K90" s="264"/>
    </row>
    <row r="91" s="1" customFormat="1" ht="15" customHeight="1">
      <c r="B91" s="275"/>
      <c r="C91" s="250" t="s">
        <v>382</v>
      </c>
      <c r="D91" s="250"/>
      <c r="E91" s="250"/>
      <c r="F91" s="273" t="s">
        <v>361</v>
      </c>
      <c r="G91" s="274"/>
      <c r="H91" s="250" t="s">
        <v>382</v>
      </c>
      <c r="I91" s="250" t="s">
        <v>357</v>
      </c>
      <c r="J91" s="250">
        <v>50</v>
      </c>
      <c r="K91" s="264"/>
    </row>
    <row r="92" s="1" customFormat="1" ht="15" customHeight="1">
      <c r="B92" s="275"/>
      <c r="C92" s="250" t="s">
        <v>383</v>
      </c>
      <c r="D92" s="250"/>
      <c r="E92" s="250"/>
      <c r="F92" s="273" t="s">
        <v>361</v>
      </c>
      <c r="G92" s="274"/>
      <c r="H92" s="250" t="s">
        <v>384</v>
      </c>
      <c r="I92" s="250" t="s">
        <v>357</v>
      </c>
      <c r="J92" s="250">
        <v>255</v>
      </c>
      <c r="K92" s="264"/>
    </row>
    <row r="93" s="1" customFormat="1" ht="15" customHeight="1">
      <c r="B93" s="275"/>
      <c r="C93" s="250" t="s">
        <v>385</v>
      </c>
      <c r="D93" s="250"/>
      <c r="E93" s="250"/>
      <c r="F93" s="273" t="s">
        <v>355</v>
      </c>
      <c r="G93" s="274"/>
      <c r="H93" s="250" t="s">
        <v>386</v>
      </c>
      <c r="I93" s="250" t="s">
        <v>387</v>
      </c>
      <c r="J93" s="250"/>
      <c r="K93" s="264"/>
    </row>
    <row r="94" s="1" customFormat="1" ht="15" customHeight="1">
      <c r="B94" s="275"/>
      <c r="C94" s="250" t="s">
        <v>388</v>
      </c>
      <c r="D94" s="250"/>
      <c r="E94" s="250"/>
      <c r="F94" s="273" t="s">
        <v>355</v>
      </c>
      <c r="G94" s="274"/>
      <c r="H94" s="250" t="s">
        <v>389</v>
      </c>
      <c r="I94" s="250" t="s">
        <v>390</v>
      </c>
      <c r="J94" s="250"/>
      <c r="K94" s="264"/>
    </row>
    <row r="95" s="1" customFormat="1" ht="15" customHeight="1">
      <c r="B95" s="275"/>
      <c r="C95" s="250" t="s">
        <v>391</v>
      </c>
      <c r="D95" s="250"/>
      <c r="E95" s="250"/>
      <c r="F95" s="273" t="s">
        <v>355</v>
      </c>
      <c r="G95" s="274"/>
      <c r="H95" s="250" t="s">
        <v>391</v>
      </c>
      <c r="I95" s="250" t="s">
        <v>390</v>
      </c>
      <c r="J95" s="250"/>
      <c r="K95" s="264"/>
    </row>
    <row r="96" s="1" customFormat="1" ht="15" customHeight="1">
      <c r="B96" s="275"/>
      <c r="C96" s="250" t="s">
        <v>38</v>
      </c>
      <c r="D96" s="250"/>
      <c r="E96" s="250"/>
      <c r="F96" s="273" t="s">
        <v>355</v>
      </c>
      <c r="G96" s="274"/>
      <c r="H96" s="250" t="s">
        <v>392</v>
      </c>
      <c r="I96" s="250" t="s">
        <v>390</v>
      </c>
      <c r="J96" s="250"/>
      <c r="K96" s="264"/>
    </row>
    <row r="97" s="1" customFormat="1" ht="15" customHeight="1">
      <c r="B97" s="275"/>
      <c r="C97" s="250" t="s">
        <v>48</v>
      </c>
      <c r="D97" s="250"/>
      <c r="E97" s="250"/>
      <c r="F97" s="273" t="s">
        <v>355</v>
      </c>
      <c r="G97" s="274"/>
      <c r="H97" s="250" t="s">
        <v>393</v>
      </c>
      <c r="I97" s="250" t="s">
        <v>390</v>
      </c>
      <c r="J97" s="250"/>
      <c r="K97" s="264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="1" customFormat="1" ht="45" customHeight="1">
      <c r="B102" s="262"/>
      <c r="C102" s="263" t="s">
        <v>394</v>
      </c>
      <c r="D102" s="263"/>
      <c r="E102" s="263"/>
      <c r="F102" s="263"/>
      <c r="G102" s="263"/>
      <c r="H102" s="263"/>
      <c r="I102" s="263"/>
      <c r="J102" s="263"/>
      <c r="K102" s="264"/>
    </row>
    <row r="103" s="1" customFormat="1" ht="17.25" customHeight="1">
      <c r="B103" s="262"/>
      <c r="C103" s="265" t="s">
        <v>349</v>
      </c>
      <c r="D103" s="265"/>
      <c r="E103" s="265"/>
      <c r="F103" s="265" t="s">
        <v>350</v>
      </c>
      <c r="G103" s="266"/>
      <c r="H103" s="265" t="s">
        <v>54</v>
      </c>
      <c r="I103" s="265" t="s">
        <v>57</v>
      </c>
      <c r="J103" s="265" t="s">
        <v>351</v>
      </c>
      <c r="K103" s="264"/>
    </row>
    <row r="104" s="1" customFormat="1" ht="17.25" customHeight="1">
      <c r="B104" s="262"/>
      <c r="C104" s="267" t="s">
        <v>352</v>
      </c>
      <c r="D104" s="267"/>
      <c r="E104" s="267"/>
      <c r="F104" s="268" t="s">
        <v>353</v>
      </c>
      <c r="G104" s="269"/>
      <c r="H104" s="267"/>
      <c r="I104" s="267"/>
      <c r="J104" s="267" t="s">
        <v>354</v>
      </c>
      <c r="K104" s="264"/>
    </row>
    <row r="105" s="1" customFormat="1" ht="5.25" customHeight="1">
      <c r="B105" s="262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="1" customFormat="1" ht="15" customHeight="1">
      <c r="B106" s="262"/>
      <c r="C106" s="250" t="s">
        <v>53</v>
      </c>
      <c r="D106" s="272"/>
      <c r="E106" s="272"/>
      <c r="F106" s="273" t="s">
        <v>355</v>
      </c>
      <c r="G106" s="250"/>
      <c r="H106" s="250" t="s">
        <v>395</v>
      </c>
      <c r="I106" s="250" t="s">
        <v>357</v>
      </c>
      <c r="J106" s="250">
        <v>20</v>
      </c>
      <c r="K106" s="264"/>
    </row>
    <row r="107" s="1" customFormat="1" ht="15" customHeight="1">
      <c r="B107" s="262"/>
      <c r="C107" s="250" t="s">
        <v>358</v>
      </c>
      <c r="D107" s="250"/>
      <c r="E107" s="250"/>
      <c r="F107" s="273" t="s">
        <v>355</v>
      </c>
      <c r="G107" s="250"/>
      <c r="H107" s="250" t="s">
        <v>395</v>
      </c>
      <c r="I107" s="250" t="s">
        <v>357</v>
      </c>
      <c r="J107" s="250">
        <v>120</v>
      </c>
      <c r="K107" s="264"/>
    </row>
    <row r="108" s="1" customFormat="1" ht="15" customHeight="1">
      <c r="B108" s="275"/>
      <c r="C108" s="250" t="s">
        <v>360</v>
      </c>
      <c r="D108" s="250"/>
      <c r="E108" s="250"/>
      <c r="F108" s="273" t="s">
        <v>361</v>
      </c>
      <c r="G108" s="250"/>
      <c r="H108" s="250" t="s">
        <v>395</v>
      </c>
      <c r="I108" s="250" t="s">
        <v>357</v>
      </c>
      <c r="J108" s="250">
        <v>50</v>
      </c>
      <c r="K108" s="264"/>
    </row>
    <row r="109" s="1" customFormat="1" ht="15" customHeight="1">
      <c r="B109" s="275"/>
      <c r="C109" s="250" t="s">
        <v>363</v>
      </c>
      <c r="D109" s="250"/>
      <c r="E109" s="250"/>
      <c r="F109" s="273" t="s">
        <v>355</v>
      </c>
      <c r="G109" s="250"/>
      <c r="H109" s="250" t="s">
        <v>395</v>
      </c>
      <c r="I109" s="250" t="s">
        <v>365</v>
      </c>
      <c r="J109" s="250"/>
      <c r="K109" s="264"/>
    </row>
    <row r="110" s="1" customFormat="1" ht="15" customHeight="1">
      <c r="B110" s="275"/>
      <c r="C110" s="250" t="s">
        <v>374</v>
      </c>
      <c r="D110" s="250"/>
      <c r="E110" s="250"/>
      <c r="F110" s="273" t="s">
        <v>361</v>
      </c>
      <c r="G110" s="250"/>
      <c r="H110" s="250" t="s">
        <v>395</v>
      </c>
      <c r="I110" s="250" t="s">
        <v>357</v>
      </c>
      <c r="J110" s="250">
        <v>50</v>
      </c>
      <c r="K110" s="264"/>
    </row>
    <row r="111" s="1" customFormat="1" ht="15" customHeight="1">
      <c r="B111" s="275"/>
      <c r="C111" s="250" t="s">
        <v>382</v>
      </c>
      <c r="D111" s="250"/>
      <c r="E111" s="250"/>
      <c r="F111" s="273" t="s">
        <v>361</v>
      </c>
      <c r="G111" s="250"/>
      <c r="H111" s="250" t="s">
        <v>395</v>
      </c>
      <c r="I111" s="250" t="s">
        <v>357</v>
      </c>
      <c r="J111" s="250">
        <v>50</v>
      </c>
      <c r="K111" s="264"/>
    </row>
    <row r="112" s="1" customFormat="1" ht="15" customHeight="1">
      <c r="B112" s="275"/>
      <c r="C112" s="250" t="s">
        <v>380</v>
      </c>
      <c r="D112" s="250"/>
      <c r="E112" s="250"/>
      <c r="F112" s="273" t="s">
        <v>361</v>
      </c>
      <c r="G112" s="250"/>
      <c r="H112" s="250" t="s">
        <v>395</v>
      </c>
      <c r="I112" s="250" t="s">
        <v>357</v>
      </c>
      <c r="J112" s="250">
        <v>50</v>
      </c>
      <c r="K112" s="264"/>
    </row>
    <row r="113" s="1" customFormat="1" ht="15" customHeight="1">
      <c r="B113" s="275"/>
      <c r="C113" s="250" t="s">
        <v>53</v>
      </c>
      <c r="D113" s="250"/>
      <c r="E113" s="250"/>
      <c r="F113" s="273" t="s">
        <v>355</v>
      </c>
      <c r="G113" s="250"/>
      <c r="H113" s="250" t="s">
        <v>396</v>
      </c>
      <c r="I113" s="250" t="s">
        <v>357</v>
      </c>
      <c r="J113" s="250">
        <v>20</v>
      </c>
      <c r="K113" s="264"/>
    </row>
    <row r="114" s="1" customFormat="1" ht="15" customHeight="1">
      <c r="B114" s="275"/>
      <c r="C114" s="250" t="s">
        <v>397</v>
      </c>
      <c r="D114" s="250"/>
      <c r="E114" s="250"/>
      <c r="F114" s="273" t="s">
        <v>355</v>
      </c>
      <c r="G114" s="250"/>
      <c r="H114" s="250" t="s">
        <v>398</v>
      </c>
      <c r="I114" s="250" t="s">
        <v>357</v>
      </c>
      <c r="J114" s="250">
        <v>120</v>
      </c>
      <c r="K114" s="264"/>
    </row>
    <row r="115" s="1" customFormat="1" ht="15" customHeight="1">
      <c r="B115" s="275"/>
      <c r="C115" s="250" t="s">
        <v>38</v>
      </c>
      <c r="D115" s="250"/>
      <c r="E115" s="250"/>
      <c r="F115" s="273" t="s">
        <v>355</v>
      </c>
      <c r="G115" s="250"/>
      <c r="H115" s="250" t="s">
        <v>399</v>
      </c>
      <c r="I115" s="250" t="s">
        <v>390</v>
      </c>
      <c r="J115" s="250"/>
      <c r="K115" s="264"/>
    </row>
    <row r="116" s="1" customFormat="1" ht="15" customHeight="1">
      <c r="B116" s="275"/>
      <c r="C116" s="250" t="s">
        <v>48</v>
      </c>
      <c r="D116" s="250"/>
      <c r="E116" s="250"/>
      <c r="F116" s="273" t="s">
        <v>355</v>
      </c>
      <c r="G116" s="250"/>
      <c r="H116" s="250" t="s">
        <v>400</v>
      </c>
      <c r="I116" s="250" t="s">
        <v>390</v>
      </c>
      <c r="J116" s="250"/>
      <c r="K116" s="264"/>
    </row>
    <row r="117" s="1" customFormat="1" ht="15" customHeight="1">
      <c r="B117" s="275"/>
      <c r="C117" s="250" t="s">
        <v>57</v>
      </c>
      <c r="D117" s="250"/>
      <c r="E117" s="250"/>
      <c r="F117" s="273" t="s">
        <v>355</v>
      </c>
      <c r="G117" s="250"/>
      <c r="H117" s="250" t="s">
        <v>401</v>
      </c>
      <c r="I117" s="250" t="s">
        <v>402</v>
      </c>
      <c r="J117" s="250"/>
      <c r="K117" s="264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="1" customFormat="1" ht="45" customHeight="1">
      <c r="B122" s="291"/>
      <c r="C122" s="241" t="s">
        <v>403</v>
      </c>
      <c r="D122" s="241"/>
      <c r="E122" s="241"/>
      <c r="F122" s="241"/>
      <c r="G122" s="241"/>
      <c r="H122" s="241"/>
      <c r="I122" s="241"/>
      <c r="J122" s="241"/>
      <c r="K122" s="292"/>
    </row>
    <row r="123" s="1" customFormat="1" ht="17.25" customHeight="1">
      <c r="B123" s="293"/>
      <c r="C123" s="265" t="s">
        <v>349</v>
      </c>
      <c r="D123" s="265"/>
      <c r="E123" s="265"/>
      <c r="F123" s="265" t="s">
        <v>350</v>
      </c>
      <c r="G123" s="266"/>
      <c r="H123" s="265" t="s">
        <v>54</v>
      </c>
      <c r="I123" s="265" t="s">
        <v>57</v>
      </c>
      <c r="J123" s="265" t="s">
        <v>351</v>
      </c>
      <c r="K123" s="294"/>
    </row>
    <row r="124" s="1" customFormat="1" ht="17.25" customHeight="1">
      <c r="B124" s="293"/>
      <c r="C124" s="267" t="s">
        <v>352</v>
      </c>
      <c r="D124" s="267"/>
      <c r="E124" s="267"/>
      <c r="F124" s="268" t="s">
        <v>353</v>
      </c>
      <c r="G124" s="269"/>
      <c r="H124" s="267"/>
      <c r="I124" s="267"/>
      <c r="J124" s="267" t="s">
        <v>354</v>
      </c>
      <c r="K124" s="294"/>
    </row>
    <row r="125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="1" customFormat="1" ht="15" customHeight="1">
      <c r="B126" s="295"/>
      <c r="C126" s="250" t="s">
        <v>358</v>
      </c>
      <c r="D126" s="272"/>
      <c r="E126" s="272"/>
      <c r="F126" s="273" t="s">
        <v>355</v>
      </c>
      <c r="G126" s="250"/>
      <c r="H126" s="250" t="s">
        <v>395</v>
      </c>
      <c r="I126" s="250" t="s">
        <v>357</v>
      </c>
      <c r="J126" s="250">
        <v>120</v>
      </c>
      <c r="K126" s="298"/>
    </row>
    <row r="127" s="1" customFormat="1" ht="15" customHeight="1">
      <c r="B127" s="295"/>
      <c r="C127" s="250" t="s">
        <v>404</v>
      </c>
      <c r="D127" s="250"/>
      <c r="E127" s="250"/>
      <c r="F127" s="273" t="s">
        <v>355</v>
      </c>
      <c r="G127" s="250"/>
      <c r="H127" s="250" t="s">
        <v>405</v>
      </c>
      <c r="I127" s="250" t="s">
        <v>357</v>
      </c>
      <c r="J127" s="250" t="s">
        <v>406</v>
      </c>
      <c r="K127" s="298"/>
    </row>
    <row r="128" s="1" customFormat="1" ht="15" customHeight="1">
      <c r="B128" s="295"/>
      <c r="C128" s="250" t="s">
        <v>303</v>
      </c>
      <c r="D128" s="250"/>
      <c r="E128" s="250"/>
      <c r="F128" s="273" t="s">
        <v>355</v>
      </c>
      <c r="G128" s="250"/>
      <c r="H128" s="250" t="s">
        <v>407</v>
      </c>
      <c r="I128" s="250" t="s">
        <v>357</v>
      </c>
      <c r="J128" s="250" t="s">
        <v>406</v>
      </c>
      <c r="K128" s="298"/>
    </row>
    <row r="129" s="1" customFormat="1" ht="15" customHeight="1">
      <c r="B129" s="295"/>
      <c r="C129" s="250" t="s">
        <v>366</v>
      </c>
      <c r="D129" s="250"/>
      <c r="E129" s="250"/>
      <c r="F129" s="273" t="s">
        <v>361</v>
      </c>
      <c r="G129" s="250"/>
      <c r="H129" s="250" t="s">
        <v>367</v>
      </c>
      <c r="I129" s="250" t="s">
        <v>357</v>
      </c>
      <c r="J129" s="250">
        <v>15</v>
      </c>
      <c r="K129" s="298"/>
    </row>
    <row r="130" s="1" customFormat="1" ht="15" customHeight="1">
      <c r="B130" s="295"/>
      <c r="C130" s="276" t="s">
        <v>368</v>
      </c>
      <c r="D130" s="276"/>
      <c r="E130" s="276"/>
      <c r="F130" s="277" t="s">
        <v>361</v>
      </c>
      <c r="G130" s="276"/>
      <c r="H130" s="276" t="s">
        <v>369</v>
      </c>
      <c r="I130" s="276" t="s">
        <v>357</v>
      </c>
      <c r="J130" s="276">
        <v>15</v>
      </c>
      <c r="K130" s="298"/>
    </row>
    <row r="131" s="1" customFormat="1" ht="15" customHeight="1">
      <c r="B131" s="295"/>
      <c r="C131" s="276" t="s">
        <v>370</v>
      </c>
      <c r="D131" s="276"/>
      <c r="E131" s="276"/>
      <c r="F131" s="277" t="s">
        <v>361</v>
      </c>
      <c r="G131" s="276"/>
      <c r="H131" s="276" t="s">
        <v>371</v>
      </c>
      <c r="I131" s="276" t="s">
        <v>357</v>
      </c>
      <c r="J131" s="276">
        <v>20</v>
      </c>
      <c r="K131" s="298"/>
    </row>
    <row r="132" s="1" customFormat="1" ht="15" customHeight="1">
      <c r="B132" s="295"/>
      <c r="C132" s="276" t="s">
        <v>372</v>
      </c>
      <c r="D132" s="276"/>
      <c r="E132" s="276"/>
      <c r="F132" s="277" t="s">
        <v>361</v>
      </c>
      <c r="G132" s="276"/>
      <c r="H132" s="276" t="s">
        <v>373</v>
      </c>
      <c r="I132" s="276" t="s">
        <v>357</v>
      </c>
      <c r="J132" s="276">
        <v>20</v>
      </c>
      <c r="K132" s="298"/>
    </row>
    <row r="133" s="1" customFormat="1" ht="15" customHeight="1">
      <c r="B133" s="295"/>
      <c r="C133" s="250" t="s">
        <v>360</v>
      </c>
      <c r="D133" s="250"/>
      <c r="E133" s="250"/>
      <c r="F133" s="273" t="s">
        <v>361</v>
      </c>
      <c r="G133" s="250"/>
      <c r="H133" s="250" t="s">
        <v>395</v>
      </c>
      <c r="I133" s="250" t="s">
        <v>357</v>
      </c>
      <c r="J133" s="250">
        <v>50</v>
      </c>
      <c r="K133" s="298"/>
    </row>
    <row r="134" s="1" customFormat="1" ht="15" customHeight="1">
      <c r="B134" s="295"/>
      <c r="C134" s="250" t="s">
        <v>374</v>
      </c>
      <c r="D134" s="250"/>
      <c r="E134" s="250"/>
      <c r="F134" s="273" t="s">
        <v>361</v>
      </c>
      <c r="G134" s="250"/>
      <c r="H134" s="250" t="s">
        <v>395</v>
      </c>
      <c r="I134" s="250" t="s">
        <v>357</v>
      </c>
      <c r="J134" s="250">
        <v>50</v>
      </c>
      <c r="K134" s="298"/>
    </row>
    <row r="135" s="1" customFormat="1" ht="15" customHeight="1">
      <c r="B135" s="295"/>
      <c r="C135" s="250" t="s">
        <v>380</v>
      </c>
      <c r="D135" s="250"/>
      <c r="E135" s="250"/>
      <c r="F135" s="273" t="s">
        <v>361</v>
      </c>
      <c r="G135" s="250"/>
      <c r="H135" s="250" t="s">
        <v>395</v>
      </c>
      <c r="I135" s="250" t="s">
        <v>357</v>
      </c>
      <c r="J135" s="250">
        <v>50</v>
      </c>
      <c r="K135" s="298"/>
    </row>
    <row r="136" s="1" customFormat="1" ht="15" customHeight="1">
      <c r="B136" s="295"/>
      <c r="C136" s="250" t="s">
        <v>382</v>
      </c>
      <c r="D136" s="250"/>
      <c r="E136" s="250"/>
      <c r="F136" s="273" t="s">
        <v>361</v>
      </c>
      <c r="G136" s="250"/>
      <c r="H136" s="250" t="s">
        <v>395</v>
      </c>
      <c r="I136" s="250" t="s">
        <v>357</v>
      </c>
      <c r="J136" s="250">
        <v>50</v>
      </c>
      <c r="K136" s="298"/>
    </row>
    <row r="137" s="1" customFormat="1" ht="15" customHeight="1">
      <c r="B137" s="295"/>
      <c r="C137" s="250" t="s">
        <v>383</v>
      </c>
      <c r="D137" s="250"/>
      <c r="E137" s="250"/>
      <c r="F137" s="273" t="s">
        <v>361</v>
      </c>
      <c r="G137" s="250"/>
      <c r="H137" s="250" t="s">
        <v>408</v>
      </c>
      <c r="I137" s="250" t="s">
        <v>357</v>
      </c>
      <c r="J137" s="250">
        <v>255</v>
      </c>
      <c r="K137" s="298"/>
    </row>
    <row r="138" s="1" customFormat="1" ht="15" customHeight="1">
      <c r="B138" s="295"/>
      <c r="C138" s="250" t="s">
        <v>385</v>
      </c>
      <c r="D138" s="250"/>
      <c r="E138" s="250"/>
      <c r="F138" s="273" t="s">
        <v>355</v>
      </c>
      <c r="G138" s="250"/>
      <c r="H138" s="250" t="s">
        <v>409</v>
      </c>
      <c r="I138" s="250" t="s">
        <v>387</v>
      </c>
      <c r="J138" s="250"/>
      <c r="K138" s="298"/>
    </row>
    <row r="139" s="1" customFormat="1" ht="15" customHeight="1">
      <c r="B139" s="295"/>
      <c r="C139" s="250" t="s">
        <v>388</v>
      </c>
      <c r="D139" s="250"/>
      <c r="E139" s="250"/>
      <c r="F139" s="273" t="s">
        <v>355</v>
      </c>
      <c r="G139" s="250"/>
      <c r="H139" s="250" t="s">
        <v>410</v>
      </c>
      <c r="I139" s="250" t="s">
        <v>390</v>
      </c>
      <c r="J139" s="250"/>
      <c r="K139" s="298"/>
    </row>
    <row r="140" s="1" customFormat="1" ht="15" customHeight="1">
      <c r="B140" s="295"/>
      <c r="C140" s="250" t="s">
        <v>391</v>
      </c>
      <c r="D140" s="250"/>
      <c r="E140" s="250"/>
      <c r="F140" s="273" t="s">
        <v>355</v>
      </c>
      <c r="G140" s="250"/>
      <c r="H140" s="250" t="s">
        <v>391</v>
      </c>
      <c r="I140" s="250" t="s">
        <v>390</v>
      </c>
      <c r="J140" s="250"/>
      <c r="K140" s="298"/>
    </row>
    <row r="141" s="1" customFormat="1" ht="15" customHeight="1">
      <c r="B141" s="295"/>
      <c r="C141" s="250" t="s">
        <v>38</v>
      </c>
      <c r="D141" s="250"/>
      <c r="E141" s="250"/>
      <c r="F141" s="273" t="s">
        <v>355</v>
      </c>
      <c r="G141" s="250"/>
      <c r="H141" s="250" t="s">
        <v>411</v>
      </c>
      <c r="I141" s="250" t="s">
        <v>390</v>
      </c>
      <c r="J141" s="250"/>
      <c r="K141" s="298"/>
    </row>
    <row r="142" s="1" customFormat="1" ht="15" customHeight="1">
      <c r="B142" s="295"/>
      <c r="C142" s="250" t="s">
        <v>412</v>
      </c>
      <c r="D142" s="250"/>
      <c r="E142" s="250"/>
      <c r="F142" s="273" t="s">
        <v>355</v>
      </c>
      <c r="G142" s="250"/>
      <c r="H142" s="250" t="s">
        <v>413</v>
      </c>
      <c r="I142" s="250" t="s">
        <v>390</v>
      </c>
      <c r="J142" s="250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="1" customFormat="1" ht="45" customHeight="1">
      <c r="B147" s="262"/>
      <c r="C147" s="263" t="s">
        <v>414</v>
      </c>
      <c r="D147" s="263"/>
      <c r="E147" s="263"/>
      <c r="F147" s="263"/>
      <c r="G147" s="263"/>
      <c r="H147" s="263"/>
      <c r="I147" s="263"/>
      <c r="J147" s="263"/>
      <c r="K147" s="264"/>
    </row>
    <row r="148" s="1" customFormat="1" ht="17.25" customHeight="1">
      <c r="B148" s="262"/>
      <c r="C148" s="265" t="s">
        <v>349</v>
      </c>
      <c r="D148" s="265"/>
      <c r="E148" s="265"/>
      <c r="F148" s="265" t="s">
        <v>350</v>
      </c>
      <c r="G148" s="266"/>
      <c r="H148" s="265" t="s">
        <v>54</v>
      </c>
      <c r="I148" s="265" t="s">
        <v>57</v>
      </c>
      <c r="J148" s="265" t="s">
        <v>351</v>
      </c>
      <c r="K148" s="264"/>
    </row>
    <row r="149" s="1" customFormat="1" ht="17.25" customHeight="1">
      <c r="B149" s="262"/>
      <c r="C149" s="267" t="s">
        <v>352</v>
      </c>
      <c r="D149" s="267"/>
      <c r="E149" s="267"/>
      <c r="F149" s="268" t="s">
        <v>353</v>
      </c>
      <c r="G149" s="269"/>
      <c r="H149" s="267"/>
      <c r="I149" s="267"/>
      <c r="J149" s="267" t="s">
        <v>354</v>
      </c>
      <c r="K149" s="264"/>
    </row>
    <row r="150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="1" customFormat="1" ht="15" customHeight="1">
      <c r="B151" s="275"/>
      <c r="C151" s="302" t="s">
        <v>358</v>
      </c>
      <c r="D151" s="250"/>
      <c r="E151" s="250"/>
      <c r="F151" s="303" t="s">
        <v>355</v>
      </c>
      <c r="G151" s="250"/>
      <c r="H151" s="302" t="s">
        <v>395</v>
      </c>
      <c r="I151" s="302" t="s">
        <v>357</v>
      </c>
      <c r="J151" s="302">
        <v>120</v>
      </c>
      <c r="K151" s="298"/>
    </row>
    <row r="152" s="1" customFormat="1" ht="15" customHeight="1">
      <c r="B152" s="275"/>
      <c r="C152" s="302" t="s">
        <v>404</v>
      </c>
      <c r="D152" s="250"/>
      <c r="E152" s="250"/>
      <c r="F152" s="303" t="s">
        <v>355</v>
      </c>
      <c r="G152" s="250"/>
      <c r="H152" s="302" t="s">
        <v>415</v>
      </c>
      <c r="I152" s="302" t="s">
        <v>357</v>
      </c>
      <c r="J152" s="302" t="s">
        <v>406</v>
      </c>
      <c r="K152" s="298"/>
    </row>
    <row r="153" s="1" customFormat="1" ht="15" customHeight="1">
      <c r="B153" s="275"/>
      <c r="C153" s="302" t="s">
        <v>303</v>
      </c>
      <c r="D153" s="250"/>
      <c r="E153" s="250"/>
      <c r="F153" s="303" t="s">
        <v>355</v>
      </c>
      <c r="G153" s="250"/>
      <c r="H153" s="302" t="s">
        <v>416</v>
      </c>
      <c r="I153" s="302" t="s">
        <v>357</v>
      </c>
      <c r="J153" s="302" t="s">
        <v>406</v>
      </c>
      <c r="K153" s="298"/>
    </row>
    <row r="154" s="1" customFormat="1" ht="15" customHeight="1">
      <c r="B154" s="275"/>
      <c r="C154" s="302" t="s">
        <v>360</v>
      </c>
      <c r="D154" s="250"/>
      <c r="E154" s="250"/>
      <c r="F154" s="303" t="s">
        <v>361</v>
      </c>
      <c r="G154" s="250"/>
      <c r="H154" s="302" t="s">
        <v>395</v>
      </c>
      <c r="I154" s="302" t="s">
        <v>357</v>
      </c>
      <c r="J154" s="302">
        <v>50</v>
      </c>
      <c r="K154" s="298"/>
    </row>
    <row r="155" s="1" customFormat="1" ht="15" customHeight="1">
      <c r="B155" s="275"/>
      <c r="C155" s="302" t="s">
        <v>363</v>
      </c>
      <c r="D155" s="250"/>
      <c r="E155" s="250"/>
      <c r="F155" s="303" t="s">
        <v>355</v>
      </c>
      <c r="G155" s="250"/>
      <c r="H155" s="302" t="s">
        <v>395</v>
      </c>
      <c r="I155" s="302" t="s">
        <v>365</v>
      </c>
      <c r="J155" s="302"/>
      <c r="K155" s="298"/>
    </row>
    <row r="156" s="1" customFormat="1" ht="15" customHeight="1">
      <c r="B156" s="275"/>
      <c r="C156" s="302" t="s">
        <v>374</v>
      </c>
      <c r="D156" s="250"/>
      <c r="E156" s="250"/>
      <c r="F156" s="303" t="s">
        <v>361</v>
      </c>
      <c r="G156" s="250"/>
      <c r="H156" s="302" t="s">
        <v>395</v>
      </c>
      <c r="I156" s="302" t="s">
        <v>357</v>
      </c>
      <c r="J156" s="302">
        <v>50</v>
      </c>
      <c r="K156" s="298"/>
    </row>
    <row r="157" s="1" customFormat="1" ht="15" customHeight="1">
      <c r="B157" s="275"/>
      <c r="C157" s="302" t="s">
        <v>382</v>
      </c>
      <c r="D157" s="250"/>
      <c r="E157" s="250"/>
      <c r="F157" s="303" t="s">
        <v>361</v>
      </c>
      <c r="G157" s="250"/>
      <c r="H157" s="302" t="s">
        <v>395</v>
      </c>
      <c r="I157" s="302" t="s">
        <v>357</v>
      </c>
      <c r="J157" s="302">
        <v>50</v>
      </c>
      <c r="K157" s="298"/>
    </row>
    <row r="158" s="1" customFormat="1" ht="15" customHeight="1">
      <c r="B158" s="275"/>
      <c r="C158" s="302" t="s">
        <v>380</v>
      </c>
      <c r="D158" s="250"/>
      <c r="E158" s="250"/>
      <c r="F158" s="303" t="s">
        <v>361</v>
      </c>
      <c r="G158" s="250"/>
      <c r="H158" s="302" t="s">
        <v>395</v>
      </c>
      <c r="I158" s="302" t="s">
        <v>357</v>
      </c>
      <c r="J158" s="302">
        <v>50</v>
      </c>
      <c r="K158" s="298"/>
    </row>
    <row r="159" s="1" customFormat="1" ht="15" customHeight="1">
      <c r="B159" s="275"/>
      <c r="C159" s="302" t="s">
        <v>90</v>
      </c>
      <c r="D159" s="250"/>
      <c r="E159" s="250"/>
      <c r="F159" s="303" t="s">
        <v>355</v>
      </c>
      <c r="G159" s="250"/>
      <c r="H159" s="302" t="s">
        <v>417</v>
      </c>
      <c r="I159" s="302" t="s">
        <v>357</v>
      </c>
      <c r="J159" s="302" t="s">
        <v>418</v>
      </c>
      <c r="K159" s="298"/>
    </row>
    <row r="160" s="1" customFormat="1" ht="15" customHeight="1">
      <c r="B160" s="275"/>
      <c r="C160" s="302" t="s">
        <v>419</v>
      </c>
      <c r="D160" s="250"/>
      <c r="E160" s="250"/>
      <c r="F160" s="303" t="s">
        <v>355</v>
      </c>
      <c r="G160" s="250"/>
      <c r="H160" s="302" t="s">
        <v>420</v>
      </c>
      <c r="I160" s="302" t="s">
        <v>390</v>
      </c>
      <c r="J160" s="302"/>
      <c r="K160" s="298"/>
    </row>
    <row r="16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="1" customFormat="1" ht="45" customHeight="1">
      <c r="B165" s="240"/>
      <c r="C165" s="241" t="s">
        <v>421</v>
      </c>
      <c r="D165" s="241"/>
      <c r="E165" s="241"/>
      <c r="F165" s="241"/>
      <c r="G165" s="241"/>
      <c r="H165" s="241"/>
      <c r="I165" s="241"/>
      <c r="J165" s="241"/>
      <c r="K165" s="242"/>
    </row>
    <row r="166" s="1" customFormat="1" ht="17.25" customHeight="1">
      <c r="B166" s="240"/>
      <c r="C166" s="265" t="s">
        <v>349</v>
      </c>
      <c r="D166" s="265"/>
      <c r="E166" s="265"/>
      <c r="F166" s="265" t="s">
        <v>350</v>
      </c>
      <c r="G166" s="307"/>
      <c r="H166" s="308" t="s">
        <v>54</v>
      </c>
      <c r="I166" s="308" t="s">
        <v>57</v>
      </c>
      <c r="J166" s="265" t="s">
        <v>351</v>
      </c>
      <c r="K166" s="242"/>
    </row>
    <row r="167" s="1" customFormat="1" ht="17.25" customHeight="1">
      <c r="B167" s="243"/>
      <c r="C167" s="267" t="s">
        <v>352</v>
      </c>
      <c r="D167" s="267"/>
      <c r="E167" s="267"/>
      <c r="F167" s="268" t="s">
        <v>353</v>
      </c>
      <c r="G167" s="309"/>
      <c r="H167" s="310"/>
      <c r="I167" s="310"/>
      <c r="J167" s="267" t="s">
        <v>354</v>
      </c>
      <c r="K167" s="245"/>
    </row>
    <row r="168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="1" customFormat="1" ht="15" customHeight="1">
      <c r="B169" s="275"/>
      <c r="C169" s="250" t="s">
        <v>358</v>
      </c>
      <c r="D169" s="250"/>
      <c r="E169" s="250"/>
      <c r="F169" s="273" t="s">
        <v>355</v>
      </c>
      <c r="G169" s="250"/>
      <c r="H169" s="250" t="s">
        <v>395</v>
      </c>
      <c r="I169" s="250" t="s">
        <v>357</v>
      </c>
      <c r="J169" s="250">
        <v>120</v>
      </c>
      <c r="K169" s="298"/>
    </row>
    <row r="170" s="1" customFormat="1" ht="15" customHeight="1">
      <c r="B170" s="275"/>
      <c r="C170" s="250" t="s">
        <v>404</v>
      </c>
      <c r="D170" s="250"/>
      <c r="E170" s="250"/>
      <c r="F170" s="273" t="s">
        <v>355</v>
      </c>
      <c r="G170" s="250"/>
      <c r="H170" s="250" t="s">
        <v>405</v>
      </c>
      <c r="I170" s="250" t="s">
        <v>357</v>
      </c>
      <c r="J170" s="250" t="s">
        <v>406</v>
      </c>
      <c r="K170" s="298"/>
    </row>
    <row r="171" s="1" customFormat="1" ht="15" customHeight="1">
      <c r="B171" s="275"/>
      <c r="C171" s="250" t="s">
        <v>303</v>
      </c>
      <c r="D171" s="250"/>
      <c r="E171" s="250"/>
      <c r="F171" s="273" t="s">
        <v>355</v>
      </c>
      <c r="G171" s="250"/>
      <c r="H171" s="250" t="s">
        <v>422</v>
      </c>
      <c r="I171" s="250" t="s">
        <v>357</v>
      </c>
      <c r="J171" s="250" t="s">
        <v>406</v>
      </c>
      <c r="K171" s="298"/>
    </row>
    <row r="172" s="1" customFormat="1" ht="15" customHeight="1">
      <c r="B172" s="275"/>
      <c r="C172" s="250" t="s">
        <v>360</v>
      </c>
      <c r="D172" s="250"/>
      <c r="E172" s="250"/>
      <c r="F172" s="273" t="s">
        <v>361</v>
      </c>
      <c r="G172" s="250"/>
      <c r="H172" s="250" t="s">
        <v>422</v>
      </c>
      <c r="I172" s="250" t="s">
        <v>357</v>
      </c>
      <c r="J172" s="250">
        <v>50</v>
      </c>
      <c r="K172" s="298"/>
    </row>
    <row r="173" s="1" customFormat="1" ht="15" customHeight="1">
      <c r="B173" s="275"/>
      <c r="C173" s="250" t="s">
        <v>363</v>
      </c>
      <c r="D173" s="250"/>
      <c r="E173" s="250"/>
      <c r="F173" s="273" t="s">
        <v>355</v>
      </c>
      <c r="G173" s="250"/>
      <c r="H173" s="250" t="s">
        <v>422</v>
      </c>
      <c r="I173" s="250" t="s">
        <v>365</v>
      </c>
      <c r="J173" s="250"/>
      <c r="K173" s="298"/>
    </row>
    <row r="174" s="1" customFormat="1" ht="15" customHeight="1">
      <c r="B174" s="275"/>
      <c r="C174" s="250" t="s">
        <v>374</v>
      </c>
      <c r="D174" s="250"/>
      <c r="E174" s="250"/>
      <c r="F174" s="273" t="s">
        <v>361</v>
      </c>
      <c r="G174" s="250"/>
      <c r="H174" s="250" t="s">
        <v>422</v>
      </c>
      <c r="I174" s="250" t="s">
        <v>357</v>
      </c>
      <c r="J174" s="250">
        <v>50</v>
      </c>
      <c r="K174" s="298"/>
    </row>
    <row r="175" s="1" customFormat="1" ht="15" customHeight="1">
      <c r="B175" s="275"/>
      <c r="C175" s="250" t="s">
        <v>382</v>
      </c>
      <c r="D175" s="250"/>
      <c r="E175" s="250"/>
      <c r="F175" s="273" t="s">
        <v>361</v>
      </c>
      <c r="G175" s="250"/>
      <c r="H175" s="250" t="s">
        <v>422</v>
      </c>
      <c r="I175" s="250" t="s">
        <v>357</v>
      </c>
      <c r="J175" s="250">
        <v>50</v>
      </c>
      <c r="K175" s="298"/>
    </row>
    <row r="176" s="1" customFormat="1" ht="15" customHeight="1">
      <c r="B176" s="275"/>
      <c r="C176" s="250" t="s">
        <v>380</v>
      </c>
      <c r="D176" s="250"/>
      <c r="E176" s="250"/>
      <c r="F176" s="273" t="s">
        <v>361</v>
      </c>
      <c r="G176" s="250"/>
      <c r="H176" s="250" t="s">
        <v>422</v>
      </c>
      <c r="I176" s="250" t="s">
        <v>357</v>
      </c>
      <c r="J176" s="250">
        <v>50</v>
      </c>
      <c r="K176" s="298"/>
    </row>
    <row r="177" s="1" customFormat="1" ht="15" customHeight="1">
      <c r="B177" s="275"/>
      <c r="C177" s="250" t="s">
        <v>99</v>
      </c>
      <c r="D177" s="250"/>
      <c r="E177" s="250"/>
      <c r="F177" s="273" t="s">
        <v>355</v>
      </c>
      <c r="G177" s="250"/>
      <c r="H177" s="250" t="s">
        <v>423</v>
      </c>
      <c r="I177" s="250" t="s">
        <v>424</v>
      </c>
      <c r="J177" s="250"/>
      <c r="K177" s="298"/>
    </row>
    <row r="178" s="1" customFormat="1" ht="15" customHeight="1">
      <c r="B178" s="275"/>
      <c r="C178" s="250" t="s">
        <v>57</v>
      </c>
      <c r="D178" s="250"/>
      <c r="E178" s="250"/>
      <c r="F178" s="273" t="s">
        <v>355</v>
      </c>
      <c r="G178" s="250"/>
      <c r="H178" s="250" t="s">
        <v>425</v>
      </c>
      <c r="I178" s="250" t="s">
        <v>426</v>
      </c>
      <c r="J178" s="250">
        <v>1</v>
      </c>
      <c r="K178" s="298"/>
    </row>
    <row r="179" s="1" customFormat="1" ht="15" customHeight="1">
      <c r="B179" s="275"/>
      <c r="C179" s="250" t="s">
        <v>53</v>
      </c>
      <c r="D179" s="250"/>
      <c r="E179" s="250"/>
      <c r="F179" s="273" t="s">
        <v>355</v>
      </c>
      <c r="G179" s="250"/>
      <c r="H179" s="250" t="s">
        <v>427</v>
      </c>
      <c r="I179" s="250" t="s">
        <v>357</v>
      </c>
      <c r="J179" s="250">
        <v>20</v>
      </c>
      <c r="K179" s="298"/>
    </row>
    <row r="180" s="1" customFormat="1" ht="15" customHeight="1">
      <c r="B180" s="275"/>
      <c r="C180" s="250" t="s">
        <v>54</v>
      </c>
      <c r="D180" s="250"/>
      <c r="E180" s="250"/>
      <c r="F180" s="273" t="s">
        <v>355</v>
      </c>
      <c r="G180" s="250"/>
      <c r="H180" s="250" t="s">
        <v>428</v>
      </c>
      <c r="I180" s="250" t="s">
        <v>357</v>
      </c>
      <c r="J180" s="250">
        <v>255</v>
      </c>
      <c r="K180" s="298"/>
    </row>
    <row r="181" s="1" customFormat="1" ht="15" customHeight="1">
      <c r="B181" s="275"/>
      <c r="C181" s="250" t="s">
        <v>100</v>
      </c>
      <c r="D181" s="250"/>
      <c r="E181" s="250"/>
      <c r="F181" s="273" t="s">
        <v>355</v>
      </c>
      <c r="G181" s="250"/>
      <c r="H181" s="250" t="s">
        <v>319</v>
      </c>
      <c r="I181" s="250" t="s">
        <v>357</v>
      </c>
      <c r="J181" s="250">
        <v>10</v>
      </c>
      <c r="K181" s="298"/>
    </row>
    <row r="182" s="1" customFormat="1" ht="15" customHeight="1">
      <c r="B182" s="275"/>
      <c r="C182" s="250" t="s">
        <v>101</v>
      </c>
      <c r="D182" s="250"/>
      <c r="E182" s="250"/>
      <c r="F182" s="273" t="s">
        <v>355</v>
      </c>
      <c r="G182" s="250"/>
      <c r="H182" s="250" t="s">
        <v>429</v>
      </c>
      <c r="I182" s="250" t="s">
        <v>390</v>
      </c>
      <c r="J182" s="250"/>
      <c r="K182" s="298"/>
    </row>
    <row r="183" s="1" customFormat="1" ht="15" customHeight="1">
      <c r="B183" s="275"/>
      <c r="C183" s="250" t="s">
        <v>430</v>
      </c>
      <c r="D183" s="250"/>
      <c r="E183" s="250"/>
      <c r="F183" s="273" t="s">
        <v>355</v>
      </c>
      <c r="G183" s="250"/>
      <c r="H183" s="250" t="s">
        <v>431</v>
      </c>
      <c r="I183" s="250" t="s">
        <v>390</v>
      </c>
      <c r="J183" s="250"/>
      <c r="K183" s="298"/>
    </row>
    <row r="184" s="1" customFormat="1" ht="15" customHeight="1">
      <c r="B184" s="275"/>
      <c r="C184" s="250" t="s">
        <v>419</v>
      </c>
      <c r="D184" s="250"/>
      <c r="E184" s="250"/>
      <c r="F184" s="273" t="s">
        <v>355</v>
      </c>
      <c r="G184" s="250"/>
      <c r="H184" s="250" t="s">
        <v>432</v>
      </c>
      <c r="I184" s="250" t="s">
        <v>390</v>
      </c>
      <c r="J184" s="250"/>
      <c r="K184" s="298"/>
    </row>
    <row r="185" s="1" customFormat="1" ht="15" customHeight="1">
      <c r="B185" s="275"/>
      <c r="C185" s="250" t="s">
        <v>103</v>
      </c>
      <c r="D185" s="250"/>
      <c r="E185" s="250"/>
      <c r="F185" s="273" t="s">
        <v>361</v>
      </c>
      <c r="G185" s="250"/>
      <c r="H185" s="250" t="s">
        <v>433</v>
      </c>
      <c r="I185" s="250" t="s">
        <v>357</v>
      </c>
      <c r="J185" s="250">
        <v>50</v>
      </c>
      <c r="K185" s="298"/>
    </row>
    <row r="186" s="1" customFormat="1" ht="15" customHeight="1">
      <c r="B186" s="275"/>
      <c r="C186" s="250" t="s">
        <v>434</v>
      </c>
      <c r="D186" s="250"/>
      <c r="E186" s="250"/>
      <c r="F186" s="273" t="s">
        <v>361</v>
      </c>
      <c r="G186" s="250"/>
      <c r="H186" s="250" t="s">
        <v>435</v>
      </c>
      <c r="I186" s="250" t="s">
        <v>436</v>
      </c>
      <c r="J186" s="250"/>
      <c r="K186" s="298"/>
    </row>
    <row r="187" s="1" customFormat="1" ht="15" customHeight="1">
      <c r="B187" s="275"/>
      <c r="C187" s="250" t="s">
        <v>437</v>
      </c>
      <c r="D187" s="250"/>
      <c r="E187" s="250"/>
      <c r="F187" s="273" t="s">
        <v>361</v>
      </c>
      <c r="G187" s="250"/>
      <c r="H187" s="250" t="s">
        <v>438</v>
      </c>
      <c r="I187" s="250" t="s">
        <v>436</v>
      </c>
      <c r="J187" s="250"/>
      <c r="K187" s="298"/>
    </row>
    <row r="188" s="1" customFormat="1" ht="15" customHeight="1">
      <c r="B188" s="275"/>
      <c r="C188" s="250" t="s">
        <v>439</v>
      </c>
      <c r="D188" s="250"/>
      <c r="E188" s="250"/>
      <c r="F188" s="273" t="s">
        <v>361</v>
      </c>
      <c r="G188" s="250"/>
      <c r="H188" s="250" t="s">
        <v>440</v>
      </c>
      <c r="I188" s="250" t="s">
        <v>436</v>
      </c>
      <c r="J188" s="250"/>
      <c r="K188" s="298"/>
    </row>
    <row r="189" s="1" customFormat="1" ht="15" customHeight="1">
      <c r="B189" s="275"/>
      <c r="C189" s="311" t="s">
        <v>441</v>
      </c>
      <c r="D189" s="250"/>
      <c r="E189" s="250"/>
      <c r="F189" s="273" t="s">
        <v>361</v>
      </c>
      <c r="G189" s="250"/>
      <c r="H189" s="250" t="s">
        <v>442</v>
      </c>
      <c r="I189" s="250" t="s">
        <v>443</v>
      </c>
      <c r="J189" s="312" t="s">
        <v>444</v>
      </c>
      <c r="K189" s="298"/>
    </row>
    <row r="190" s="14" customFormat="1" ht="15" customHeight="1">
      <c r="B190" s="313"/>
      <c r="C190" s="314" t="s">
        <v>445</v>
      </c>
      <c r="D190" s="315"/>
      <c r="E190" s="315"/>
      <c r="F190" s="316" t="s">
        <v>361</v>
      </c>
      <c r="G190" s="315"/>
      <c r="H190" s="315" t="s">
        <v>446</v>
      </c>
      <c r="I190" s="315" t="s">
        <v>443</v>
      </c>
      <c r="J190" s="317" t="s">
        <v>444</v>
      </c>
      <c r="K190" s="318"/>
    </row>
    <row r="191" s="1" customFormat="1" ht="15" customHeight="1">
      <c r="B191" s="275"/>
      <c r="C191" s="311" t="s">
        <v>42</v>
      </c>
      <c r="D191" s="250"/>
      <c r="E191" s="250"/>
      <c r="F191" s="273" t="s">
        <v>355</v>
      </c>
      <c r="G191" s="250"/>
      <c r="H191" s="247" t="s">
        <v>447</v>
      </c>
      <c r="I191" s="250" t="s">
        <v>448</v>
      </c>
      <c r="J191" s="250"/>
      <c r="K191" s="298"/>
    </row>
    <row r="192" s="1" customFormat="1" ht="15" customHeight="1">
      <c r="B192" s="275"/>
      <c r="C192" s="311" t="s">
        <v>449</v>
      </c>
      <c r="D192" s="250"/>
      <c r="E192" s="250"/>
      <c r="F192" s="273" t="s">
        <v>355</v>
      </c>
      <c r="G192" s="250"/>
      <c r="H192" s="250" t="s">
        <v>450</v>
      </c>
      <c r="I192" s="250" t="s">
        <v>390</v>
      </c>
      <c r="J192" s="250"/>
      <c r="K192" s="298"/>
    </row>
    <row r="193" s="1" customFormat="1" ht="15" customHeight="1">
      <c r="B193" s="275"/>
      <c r="C193" s="311" t="s">
        <v>451</v>
      </c>
      <c r="D193" s="250"/>
      <c r="E193" s="250"/>
      <c r="F193" s="273" t="s">
        <v>355</v>
      </c>
      <c r="G193" s="250"/>
      <c r="H193" s="250" t="s">
        <v>452</v>
      </c>
      <c r="I193" s="250" t="s">
        <v>390</v>
      </c>
      <c r="J193" s="250"/>
      <c r="K193" s="298"/>
    </row>
    <row r="194" s="1" customFormat="1" ht="15" customHeight="1">
      <c r="B194" s="275"/>
      <c r="C194" s="311" t="s">
        <v>453</v>
      </c>
      <c r="D194" s="250"/>
      <c r="E194" s="250"/>
      <c r="F194" s="273" t="s">
        <v>361</v>
      </c>
      <c r="G194" s="250"/>
      <c r="H194" s="250" t="s">
        <v>454</v>
      </c>
      <c r="I194" s="250" t="s">
        <v>390</v>
      </c>
      <c r="J194" s="250"/>
      <c r="K194" s="298"/>
    </row>
    <row r="195" s="1" customFormat="1" ht="15" customHeight="1">
      <c r="B195" s="304"/>
      <c r="C195" s="319"/>
      <c r="D195" s="284"/>
      <c r="E195" s="284"/>
      <c r="F195" s="284"/>
      <c r="G195" s="284"/>
      <c r="H195" s="284"/>
      <c r="I195" s="284"/>
      <c r="J195" s="284"/>
      <c r="K195" s="305"/>
    </row>
    <row r="196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="1" customFormat="1" ht="18.75" customHeight="1">
      <c r="B197" s="286"/>
      <c r="C197" s="296"/>
      <c r="D197" s="296"/>
      <c r="E197" s="296"/>
      <c r="F197" s="306"/>
      <c r="G197" s="296"/>
      <c r="H197" s="296"/>
      <c r="I197" s="296"/>
      <c r="J197" s="296"/>
      <c r="K197" s="286"/>
    </row>
    <row r="198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="1" customFormat="1" ht="13.5">
      <c r="B199" s="237"/>
      <c r="C199" s="238"/>
      <c r="D199" s="238"/>
      <c r="E199" s="238"/>
      <c r="F199" s="238"/>
      <c r="G199" s="238"/>
      <c r="H199" s="238"/>
      <c r="I199" s="238"/>
      <c r="J199" s="238"/>
      <c r="K199" s="239"/>
    </row>
    <row r="200" s="1" customFormat="1" ht="21">
      <c r="B200" s="240"/>
      <c r="C200" s="241" t="s">
        <v>455</v>
      </c>
      <c r="D200" s="241"/>
      <c r="E200" s="241"/>
      <c r="F200" s="241"/>
      <c r="G200" s="241"/>
      <c r="H200" s="241"/>
      <c r="I200" s="241"/>
      <c r="J200" s="241"/>
      <c r="K200" s="242"/>
    </row>
    <row r="201" s="1" customFormat="1" ht="25.5" customHeight="1">
      <c r="B201" s="240"/>
      <c r="C201" s="320" t="s">
        <v>456</v>
      </c>
      <c r="D201" s="320"/>
      <c r="E201" s="320"/>
      <c r="F201" s="320" t="s">
        <v>457</v>
      </c>
      <c r="G201" s="321"/>
      <c r="H201" s="320" t="s">
        <v>458</v>
      </c>
      <c r="I201" s="320"/>
      <c r="J201" s="320"/>
      <c r="K201" s="242"/>
    </row>
    <row r="202" s="1" customFormat="1" ht="5.25" customHeight="1">
      <c r="B202" s="275"/>
      <c r="C202" s="270"/>
      <c r="D202" s="270"/>
      <c r="E202" s="270"/>
      <c r="F202" s="270"/>
      <c r="G202" s="296"/>
      <c r="H202" s="270"/>
      <c r="I202" s="270"/>
      <c r="J202" s="270"/>
      <c r="K202" s="298"/>
    </row>
    <row r="203" s="1" customFormat="1" ht="15" customHeight="1">
      <c r="B203" s="275"/>
      <c r="C203" s="250" t="s">
        <v>448</v>
      </c>
      <c r="D203" s="250"/>
      <c r="E203" s="250"/>
      <c r="F203" s="273" t="s">
        <v>43</v>
      </c>
      <c r="G203" s="250"/>
      <c r="H203" s="250" t="s">
        <v>459</v>
      </c>
      <c r="I203" s="250"/>
      <c r="J203" s="250"/>
      <c r="K203" s="298"/>
    </row>
    <row r="204" s="1" customFormat="1" ht="15" customHeight="1">
      <c r="B204" s="275"/>
      <c r="C204" s="250"/>
      <c r="D204" s="250"/>
      <c r="E204" s="250"/>
      <c r="F204" s="273" t="s">
        <v>44</v>
      </c>
      <c r="G204" s="250"/>
      <c r="H204" s="250" t="s">
        <v>460</v>
      </c>
      <c r="I204" s="250"/>
      <c r="J204" s="250"/>
      <c r="K204" s="298"/>
    </row>
    <row r="205" s="1" customFormat="1" ht="15" customHeight="1">
      <c r="B205" s="275"/>
      <c r="C205" s="250"/>
      <c r="D205" s="250"/>
      <c r="E205" s="250"/>
      <c r="F205" s="273" t="s">
        <v>47</v>
      </c>
      <c r="G205" s="250"/>
      <c r="H205" s="250" t="s">
        <v>461</v>
      </c>
      <c r="I205" s="250"/>
      <c r="J205" s="250"/>
      <c r="K205" s="298"/>
    </row>
    <row r="206" s="1" customFormat="1" ht="15" customHeight="1">
      <c r="B206" s="275"/>
      <c r="C206" s="250"/>
      <c r="D206" s="250"/>
      <c r="E206" s="250"/>
      <c r="F206" s="273" t="s">
        <v>45</v>
      </c>
      <c r="G206" s="250"/>
      <c r="H206" s="250" t="s">
        <v>462</v>
      </c>
      <c r="I206" s="250"/>
      <c r="J206" s="250"/>
      <c r="K206" s="298"/>
    </row>
    <row r="207" s="1" customFormat="1" ht="15" customHeight="1">
      <c r="B207" s="275"/>
      <c r="C207" s="250"/>
      <c r="D207" s="250"/>
      <c r="E207" s="250"/>
      <c r="F207" s="273" t="s">
        <v>46</v>
      </c>
      <c r="G207" s="250"/>
      <c r="H207" s="250" t="s">
        <v>463</v>
      </c>
      <c r="I207" s="250"/>
      <c r="J207" s="250"/>
      <c r="K207" s="298"/>
    </row>
    <row r="208" s="1" customFormat="1" ht="15" customHeight="1">
      <c r="B208" s="275"/>
      <c r="C208" s="250"/>
      <c r="D208" s="250"/>
      <c r="E208" s="250"/>
      <c r="F208" s="273"/>
      <c r="G208" s="250"/>
      <c r="H208" s="250"/>
      <c r="I208" s="250"/>
      <c r="J208" s="250"/>
      <c r="K208" s="298"/>
    </row>
    <row r="209" s="1" customFormat="1" ht="15" customHeight="1">
      <c r="B209" s="275"/>
      <c r="C209" s="250" t="s">
        <v>402</v>
      </c>
      <c r="D209" s="250"/>
      <c r="E209" s="250"/>
      <c r="F209" s="273" t="s">
        <v>79</v>
      </c>
      <c r="G209" s="250"/>
      <c r="H209" s="250" t="s">
        <v>464</v>
      </c>
      <c r="I209" s="250"/>
      <c r="J209" s="250"/>
      <c r="K209" s="298"/>
    </row>
    <row r="210" s="1" customFormat="1" ht="15" customHeight="1">
      <c r="B210" s="275"/>
      <c r="C210" s="250"/>
      <c r="D210" s="250"/>
      <c r="E210" s="250"/>
      <c r="F210" s="273" t="s">
        <v>297</v>
      </c>
      <c r="G210" s="250"/>
      <c r="H210" s="250" t="s">
        <v>298</v>
      </c>
      <c r="I210" s="250"/>
      <c r="J210" s="250"/>
      <c r="K210" s="298"/>
    </row>
    <row r="211" s="1" customFormat="1" ht="15" customHeight="1">
      <c r="B211" s="275"/>
      <c r="C211" s="250"/>
      <c r="D211" s="250"/>
      <c r="E211" s="250"/>
      <c r="F211" s="273" t="s">
        <v>295</v>
      </c>
      <c r="G211" s="250"/>
      <c r="H211" s="250" t="s">
        <v>465</v>
      </c>
      <c r="I211" s="250"/>
      <c r="J211" s="250"/>
      <c r="K211" s="298"/>
    </row>
    <row r="212" s="1" customFormat="1" ht="15" customHeight="1">
      <c r="B212" s="322"/>
      <c r="C212" s="250"/>
      <c r="D212" s="250"/>
      <c r="E212" s="250"/>
      <c r="F212" s="273" t="s">
        <v>299</v>
      </c>
      <c r="G212" s="311"/>
      <c r="H212" s="302" t="s">
        <v>300</v>
      </c>
      <c r="I212" s="302"/>
      <c r="J212" s="302"/>
      <c r="K212" s="323"/>
    </row>
    <row r="213" s="1" customFormat="1" ht="15" customHeight="1">
      <c r="B213" s="322"/>
      <c r="C213" s="250"/>
      <c r="D213" s="250"/>
      <c r="E213" s="250"/>
      <c r="F213" s="273" t="s">
        <v>301</v>
      </c>
      <c r="G213" s="311"/>
      <c r="H213" s="302" t="s">
        <v>179</v>
      </c>
      <c r="I213" s="302"/>
      <c r="J213" s="302"/>
      <c r="K213" s="323"/>
    </row>
    <row r="214" s="1" customFormat="1" ht="15" customHeight="1">
      <c r="B214" s="322"/>
      <c r="C214" s="250"/>
      <c r="D214" s="250"/>
      <c r="E214" s="250"/>
      <c r="F214" s="273"/>
      <c r="G214" s="311"/>
      <c r="H214" s="302"/>
      <c r="I214" s="302"/>
      <c r="J214" s="302"/>
      <c r="K214" s="323"/>
    </row>
    <row r="215" s="1" customFormat="1" ht="15" customHeight="1">
      <c r="B215" s="322"/>
      <c r="C215" s="250" t="s">
        <v>426</v>
      </c>
      <c r="D215" s="250"/>
      <c r="E215" s="250"/>
      <c r="F215" s="273">
        <v>1</v>
      </c>
      <c r="G215" s="311"/>
      <c r="H215" s="302" t="s">
        <v>466</v>
      </c>
      <c r="I215" s="302"/>
      <c r="J215" s="302"/>
      <c r="K215" s="323"/>
    </row>
    <row r="216" s="1" customFormat="1" ht="15" customHeight="1">
      <c r="B216" s="322"/>
      <c r="C216" s="250"/>
      <c r="D216" s="250"/>
      <c r="E216" s="250"/>
      <c r="F216" s="273">
        <v>2</v>
      </c>
      <c r="G216" s="311"/>
      <c r="H216" s="302" t="s">
        <v>467</v>
      </c>
      <c r="I216" s="302"/>
      <c r="J216" s="302"/>
      <c r="K216" s="323"/>
    </row>
    <row r="217" s="1" customFormat="1" ht="15" customHeight="1">
      <c r="B217" s="322"/>
      <c r="C217" s="250"/>
      <c r="D217" s="250"/>
      <c r="E217" s="250"/>
      <c r="F217" s="273">
        <v>3</v>
      </c>
      <c r="G217" s="311"/>
      <c r="H217" s="302" t="s">
        <v>468</v>
      </c>
      <c r="I217" s="302"/>
      <c r="J217" s="302"/>
      <c r="K217" s="323"/>
    </row>
    <row r="218" s="1" customFormat="1" ht="15" customHeight="1">
      <c r="B218" s="322"/>
      <c r="C218" s="250"/>
      <c r="D218" s="250"/>
      <c r="E218" s="250"/>
      <c r="F218" s="273">
        <v>4</v>
      </c>
      <c r="G218" s="311"/>
      <c r="H218" s="302" t="s">
        <v>469</v>
      </c>
      <c r="I218" s="302"/>
      <c r="J218" s="302"/>
      <c r="K218" s="323"/>
    </row>
    <row r="219" s="1" customFormat="1" ht="12.75" customHeight="1">
      <c r="B219" s="324"/>
      <c r="C219" s="325"/>
      <c r="D219" s="325"/>
      <c r="E219" s="325"/>
      <c r="F219" s="325"/>
      <c r="G219" s="325"/>
      <c r="H219" s="325"/>
      <c r="I219" s="325"/>
      <c r="J219" s="325"/>
      <c r="K219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3BB86-073F-4215-B209-447CDA68224B}"/>
</file>

<file path=customXml/itemProps2.xml><?xml version="1.0" encoding="utf-8"?>
<ds:datastoreItem xmlns:ds="http://schemas.openxmlformats.org/officeDocument/2006/customXml" ds:itemID="{4ED18AA5-C27E-4CB9-8485-EF3BB4F43420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2024-03-15T10:23:40Z</dcterms:created>
  <dcterms:modified xsi:type="dcterms:W3CDTF">2024-03-15T10:23:45Z</dcterms:modified>
</cp:coreProperties>
</file>