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_Zakázky\2021\23002122_Modernizace učeben Karla IV\10_2024 - Rozpočet + PD SO01\Rozpočet, VV  - Modernizace učeben ZŠ Karla IV\Rozpočet, VV  - Modernizace učeben ZŠ Karla IV\SO 01\"/>
    </mc:Choice>
  </mc:AlternateContent>
  <bookViews>
    <workbookView xWindow="0" yWindow="0" windowWidth="28800" windowHeight="12210"/>
  </bookViews>
  <sheets>
    <sheet name="Stavba" sheetId="1" r:id="rId1"/>
    <sheet name="VzorPolozky" sheetId="10" state="hidden" r:id="rId2"/>
    <sheet name="rekapitulace" sheetId="13" r:id="rId3"/>
    <sheet name="stavební část SO01" sheetId="12" r:id="rId4"/>
    <sheet name="ZTI SO01" sheetId="14" r:id="rId5"/>
    <sheet name="vytápění SO01" sheetId="15" r:id="rId6"/>
    <sheet name="silnoproud SO01" sheetId="16" r:id="rId7"/>
    <sheet name="slaboproud SO01" sheetId="17" r:id="rId8"/>
    <sheet name="likvidace starého vybavení" sheetId="30" r:id="rId9"/>
    <sheet name="VRN" sheetId="18" r:id="rId10"/>
    <sheet name="pokyny pro výplň" sheetId="19" r:id="rId11"/>
  </sheets>
  <externalReferences>
    <externalReference r:id="rId12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3">'stavební část SO01'!$1:$7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8">'likvidace starého vybavení'!$A$1:$K$14</definedName>
    <definedName name="_xlnm.Print_Area" localSheetId="0">Stavba!$A$1:$J$75</definedName>
    <definedName name="_xlnm.Print_Area" localSheetId="3">'stavební část SO01'!$A$1:$X$288</definedName>
    <definedName name="_xlnm.Print_Area" localSheetId="9">VRN!$A$1:$G$80</definedName>
    <definedName name="_xlnm.Print_Area" localSheetId="5">'vytápění SO01'!$A$1:$G$45</definedName>
    <definedName name="_xlnm.Print_Area" localSheetId="4">'ZTI SO01'!$A$1:$G$51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0" i="18" l="1"/>
  <c r="H12" i="17" l="1"/>
  <c r="H13" i="17"/>
  <c r="H14" i="17"/>
  <c r="H15" i="17"/>
  <c r="H16" i="17"/>
  <c r="H17" i="17"/>
  <c r="H18" i="17"/>
  <c r="H19" i="17"/>
  <c r="H20" i="17"/>
  <c r="H21" i="17"/>
  <c r="H23" i="17"/>
  <c r="H25" i="17"/>
  <c r="H26" i="17"/>
  <c r="H27" i="17"/>
  <c r="H28" i="17"/>
  <c r="H30" i="17"/>
  <c r="H31" i="17"/>
  <c r="H32" i="17"/>
  <c r="H33" i="17"/>
  <c r="H34" i="17"/>
  <c r="H36" i="17"/>
  <c r="H37" i="17"/>
  <c r="H38" i="17"/>
  <c r="H39" i="17"/>
  <c r="H40" i="17"/>
  <c r="H41" i="17"/>
  <c r="H42" i="17"/>
  <c r="H43" i="17"/>
  <c r="H44" i="17"/>
  <c r="H45" i="17"/>
  <c r="H46" i="17"/>
  <c r="H11" i="17"/>
  <c r="F12" i="17"/>
  <c r="F13" i="17"/>
  <c r="F14" i="17"/>
  <c r="F15" i="17"/>
  <c r="F16" i="17"/>
  <c r="F17" i="17"/>
  <c r="F18" i="17"/>
  <c r="F19" i="17"/>
  <c r="F20" i="17"/>
  <c r="F21" i="17"/>
  <c r="F23" i="17"/>
  <c r="F25" i="17"/>
  <c r="F26" i="17"/>
  <c r="F27" i="17"/>
  <c r="F28" i="17"/>
  <c r="F30" i="17"/>
  <c r="F31" i="17"/>
  <c r="F32" i="17"/>
  <c r="F33" i="17"/>
  <c r="F34" i="17"/>
  <c r="F36" i="17"/>
  <c r="F37" i="17"/>
  <c r="F38" i="17"/>
  <c r="F39" i="17"/>
  <c r="F40" i="17"/>
  <c r="F41" i="17"/>
  <c r="F42" i="17"/>
  <c r="F43" i="17"/>
  <c r="F44" i="17"/>
  <c r="F45" i="17"/>
  <c r="F46" i="17"/>
  <c r="F11" i="17"/>
  <c r="H12" i="16"/>
  <c r="H13" i="16"/>
  <c r="H14" i="16"/>
  <c r="H15" i="16"/>
  <c r="H16" i="16"/>
  <c r="H17" i="16"/>
  <c r="H18" i="16"/>
  <c r="H19" i="16"/>
  <c r="H20" i="16"/>
  <c r="H21" i="16"/>
  <c r="H23" i="16"/>
  <c r="H24" i="16"/>
  <c r="H26" i="16"/>
  <c r="H27" i="16"/>
  <c r="H28" i="16"/>
  <c r="H30" i="16"/>
  <c r="H31" i="16"/>
  <c r="H32" i="16"/>
  <c r="H33" i="16"/>
  <c r="H34" i="16"/>
  <c r="H35" i="16"/>
  <c r="H36" i="16"/>
  <c r="H37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5" i="16"/>
  <c r="H56" i="16"/>
  <c r="H11" i="16"/>
  <c r="F12" i="16"/>
  <c r="F13" i="16"/>
  <c r="F14" i="16"/>
  <c r="F15" i="16"/>
  <c r="F16" i="16"/>
  <c r="F17" i="16"/>
  <c r="F18" i="16"/>
  <c r="F19" i="16"/>
  <c r="F20" i="16"/>
  <c r="F21" i="16"/>
  <c r="F23" i="16"/>
  <c r="F24" i="16"/>
  <c r="F26" i="16"/>
  <c r="F27" i="16"/>
  <c r="F28" i="16"/>
  <c r="F30" i="16"/>
  <c r="F31" i="16"/>
  <c r="F32" i="16"/>
  <c r="F33" i="16"/>
  <c r="F34" i="16"/>
  <c r="F35" i="16"/>
  <c r="F36" i="16"/>
  <c r="F37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5" i="16"/>
  <c r="F56" i="16"/>
  <c r="F11" i="16"/>
  <c r="IP12" i="30" l="1"/>
  <c r="J12" i="30" s="1"/>
  <c r="J11" i="30" s="1"/>
  <c r="IO12" i="30"/>
  <c r="I12" i="30" s="1"/>
  <c r="I11" i="30" s="1"/>
  <c r="K12" i="30" l="1"/>
  <c r="K11" i="30" s="1"/>
  <c r="K14" i="30" s="1"/>
  <c r="F13" i="13" s="1"/>
  <c r="G13" i="13" s="1"/>
  <c r="H47" i="17" l="1"/>
  <c r="F47" i="17"/>
  <c r="H68" i="16"/>
  <c r="F68" i="16"/>
  <c r="H48" i="17" l="1"/>
  <c r="F12" i="13" s="1"/>
  <c r="H69" i="16"/>
  <c r="F11" i="13" s="1"/>
  <c r="G35" i="15"/>
  <c r="G34" i="15"/>
  <c r="G33" i="15"/>
  <c r="G32" i="15"/>
  <c r="G31" i="15"/>
  <c r="G30" i="15"/>
  <c r="G29" i="15"/>
  <c r="G27" i="15"/>
  <c r="G25" i="15"/>
  <c r="G23" i="15"/>
  <c r="G22" i="15"/>
  <c r="G21" i="15"/>
  <c r="G19" i="15"/>
  <c r="G18" i="15"/>
  <c r="G16" i="15"/>
  <c r="G14" i="15"/>
  <c r="G12" i="15"/>
  <c r="G11" i="15"/>
  <c r="E10" i="15"/>
  <c r="E13" i="15" s="1"/>
  <c r="G9" i="15"/>
  <c r="G8" i="15"/>
  <c r="G20" i="15" l="1"/>
  <c r="G17" i="15"/>
  <c r="E15" i="15"/>
  <c r="G13" i="15"/>
  <c r="G10" i="15"/>
  <c r="E26" i="15" l="1"/>
  <c r="G15" i="15"/>
  <c r="G7" i="15" s="1"/>
  <c r="E28" i="15" l="1"/>
  <c r="G28" i="15" s="1"/>
  <c r="G26" i="15"/>
  <c r="G24" i="15" s="1"/>
  <c r="G41" i="14" l="1"/>
  <c r="G40" i="14"/>
  <c r="G39" i="14"/>
  <c r="G38" i="14"/>
  <c r="G37" i="14"/>
  <c r="G36" i="14"/>
  <c r="G35" i="14"/>
  <c r="G34" i="14"/>
  <c r="G33" i="14"/>
  <c r="E32" i="14"/>
  <c r="G32" i="14" s="1"/>
  <c r="G30" i="14"/>
  <c r="G29" i="14" s="1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3" i="14"/>
  <c r="G12" i="14"/>
  <c r="E11" i="14"/>
  <c r="G11" i="14" s="1"/>
  <c r="G10" i="14"/>
  <c r="G9" i="14"/>
  <c r="G8" i="14"/>
  <c r="G31" i="14" l="1"/>
  <c r="G14" i="14"/>
  <c r="G7" i="14"/>
  <c r="G270" i="12"/>
  <c r="G269" i="12"/>
  <c r="G268" i="12"/>
  <c r="G267" i="12"/>
  <c r="G266" i="12"/>
  <c r="G265" i="12"/>
  <c r="G264" i="12"/>
  <c r="G263" i="12"/>
  <c r="G249" i="12"/>
  <c r="G247" i="12"/>
  <c r="G233" i="12"/>
  <c r="G232" i="12" s="1"/>
  <c r="G230" i="12"/>
  <c r="G229" i="12"/>
  <c r="G228" i="12"/>
  <c r="G226" i="12"/>
  <c r="G224" i="12"/>
  <c r="G221" i="12"/>
  <c r="G219" i="12"/>
  <c r="G216" i="12"/>
  <c r="G215" i="12" s="1"/>
  <c r="G214" i="12"/>
  <c r="G212" i="12"/>
  <c r="G210" i="12"/>
  <c r="G208" i="12"/>
  <c r="G206" i="12"/>
  <c r="G203" i="12"/>
  <c r="G201" i="12"/>
  <c r="G199" i="12"/>
  <c r="G197" i="12"/>
  <c r="G196" i="12" s="1"/>
  <c r="G195" i="12"/>
  <c r="G192" i="12" s="1"/>
  <c r="G193" i="12"/>
  <c r="G191" i="12"/>
  <c r="G189" i="12"/>
  <c r="G187" i="12"/>
  <c r="G185" i="12"/>
  <c r="G183" i="12"/>
  <c r="G181" i="12"/>
  <c r="G180" i="12" s="1"/>
  <c r="G179" i="12"/>
  <c r="G177" i="12"/>
  <c r="G168" i="12" s="1"/>
  <c r="G173" i="12"/>
  <c r="G169" i="12"/>
  <c r="G167" i="12"/>
  <c r="G166" i="12" s="1"/>
  <c r="G164" i="12"/>
  <c r="G162" i="12"/>
  <c r="G160" i="12"/>
  <c r="G158" i="12"/>
  <c r="G156" i="12"/>
  <c r="G154" i="12"/>
  <c r="G152" i="12"/>
  <c r="G150" i="12"/>
  <c r="G148" i="12"/>
  <c r="G146" i="12"/>
  <c r="G144" i="12"/>
  <c r="G142" i="12"/>
  <c r="G140" i="12"/>
  <c r="G138" i="12"/>
  <c r="G134" i="12"/>
  <c r="G132" i="12"/>
  <c r="G128" i="12"/>
  <c r="G124" i="12"/>
  <c r="G112" i="12" s="1"/>
  <c r="G122" i="12"/>
  <c r="G118" i="12"/>
  <c r="G116" i="12"/>
  <c r="G113" i="12"/>
  <c r="G109" i="12"/>
  <c r="G108" i="12" s="1"/>
  <c r="G106" i="12"/>
  <c r="G104" i="12"/>
  <c r="G102" i="12"/>
  <c r="G100" i="12"/>
  <c r="G98" i="12"/>
  <c r="G96" i="12"/>
  <c r="G94" i="12"/>
  <c r="G92" i="12"/>
  <c r="G90" i="12"/>
  <c r="G87" i="12"/>
  <c r="G84" i="12" s="1"/>
  <c r="G85" i="12"/>
  <c r="G81" i="12"/>
  <c r="G79" i="12"/>
  <c r="G77" i="12"/>
  <c r="G71" i="12"/>
  <c r="G68" i="12"/>
  <c r="G66" i="12"/>
  <c r="G59" i="12"/>
  <c r="G54" i="12"/>
  <c r="G51" i="12"/>
  <c r="G49" i="12"/>
  <c r="G47" i="12"/>
  <c r="G45" i="12"/>
  <c r="G42" i="12"/>
  <c r="G40" i="12"/>
  <c r="G38" i="12"/>
  <c r="G36" i="12"/>
  <c r="G33" i="12"/>
  <c r="G31" i="12"/>
  <c r="G29" i="12"/>
  <c r="G28" i="12" s="1"/>
  <c r="G26" i="12"/>
  <c r="G24" i="12"/>
  <c r="G22" i="12"/>
  <c r="G19" i="12"/>
  <c r="G17" i="12"/>
  <c r="G13" i="12"/>
  <c r="G11" i="12"/>
  <c r="G10" i="12" s="1"/>
  <c r="G8" i="12"/>
  <c r="G7" i="12" s="1"/>
  <c r="G89" i="12" l="1"/>
  <c r="G70" i="12"/>
  <c r="G35" i="12"/>
  <c r="G21" i="12"/>
  <c r="G272" i="12" l="1"/>
  <c r="F8" i="13" s="1"/>
  <c r="G37" i="15"/>
  <c r="F10" i="13" s="1"/>
  <c r="G43" i="14"/>
  <c r="F9" i="13" s="1"/>
  <c r="J28" i="1" l="1"/>
  <c r="J27" i="1"/>
  <c r="J26" i="1"/>
  <c r="E26" i="1"/>
  <c r="J25" i="1"/>
  <c r="J24" i="1"/>
  <c r="G24" i="1"/>
  <c r="E24" i="1"/>
  <c r="J23" i="1"/>
  <c r="Q8" i="13"/>
  <c r="Q7" i="13" s="1"/>
  <c r="O8" i="13"/>
  <c r="O7" i="13" s="1"/>
  <c r="K8" i="13"/>
  <c r="K7" i="13" s="1"/>
  <c r="I8" i="13"/>
  <c r="I7" i="13" s="1"/>
  <c r="G69" i="18" l="1"/>
  <c r="G68" i="18"/>
  <c r="G67" i="18"/>
  <c r="G66" i="18"/>
  <c r="G64" i="18"/>
  <c r="G62" i="18"/>
  <c r="G54" i="18"/>
  <c r="G43" i="18"/>
  <c r="G38" i="18"/>
  <c r="G37" i="18"/>
  <c r="G34" i="18"/>
  <c r="G29" i="18"/>
  <c r="G23" i="18"/>
  <c r="G20" i="18"/>
  <c r="G8" i="18"/>
  <c r="G12" i="13" l="1"/>
  <c r="G9" i="13"/>
  <c r="G11" i="13"/>
  <c r="G72" i="18"/>
  <c r="F15" i="13" l="1"/>
  <c r="G15" i="13" s="1"/>
  <c r="G14" i="13" s="1"/>
  <c r="I17" i="1" s="1"/>
  <c r="G10" i="13"/>
  <c r="G8" i="13" l="1"/>
  <c r="G7" i="13" s="1"/>
  <c r="M8" i="13" l="1"/>
  <c r="M7" i="13" s="1"/>
  <c r="I16" i="1"/>
  <c r="I20" i="1" l="1"/>
  <c r="I21" i="1" s="1"/>
  <c r="G26" i="1" l="1"/>
  <c r="G25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Ondra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<sst xmlns="http://schemas.openxmlformats.org/spreadsheetml/2006/main" count="2219" uniqueCount="934">
  <si>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</si>
  <si>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</si>
  <si>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</si>
  <si>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</si>
  <si>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</si>
  <si>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</si>
  <si>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</si>
  <si>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</si>
  <si>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</si>
  <si>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</si>
  <si>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</si>
  <si>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</si>
  <si>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</si>
  <si>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</si>
  <si>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</si>
  <si>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</si>
  <si>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</si>
  <si>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</si>
  <si>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</si>
  <si>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</si>
  <si>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</si>
  <si>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</si>
  <si>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</si>
  <si>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</si>
  <si>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</si>
  <si>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</si>
  <si>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</si>
  <si>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</si>
  <si>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</si>
  <si>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</si>
  <si>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</si>
  <si>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</si>
  <si>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</si>
  <si>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</si>
  <si>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</si>
  <si>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2</t>
  </si>
  <si>
    <t>7</t>
  </si>
  <si>
    <t>6</t>
  </si>
  <si>
    <t>Stavba</t>
  </si>
  <si>
    <t>CZK</t>
  </si>
  <si>
    <t>02</t>
  </si>
  <si>
    <t>Ostatní práce</t>
  </si>
  <si>
    <t>3</t>
  </si>
  <si>
    <t>Svislé a kompletní konstrukce</t>
  </si>
  <si>
    <t>34</t>
  </si>
  <si>
    <t>Stěny a příčky</t>
  </si>
  <si>
    <t>38</t>
  </si>
  <si>
    <t>Kompletní konstrukce</t>
  </si>
  <si>
    <t>4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</si>
  <si>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</si>
  <si>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</si>
  <si>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</si>
  <si>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</si>
  <si>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</si>
  <si>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</si>
  <si>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</si>
  <si>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</si>
  <si>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</si>
  <si>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</si>
  <si>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</si>
  <si>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</si>
  <si>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</si>
  <si>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</si>
  <si>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</si>
  <si>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</si>
  <si>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</si>
  <si>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</si>
  <si>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</si>
  <si>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</si>
  <si>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</si>
  <si>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</si>
  <si>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</si>
  <si>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</si>
  <si>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</si>
  <si>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</si>
  <si>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</si>
  <si>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</si>
  <si>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Ostatní</t>
  </si>
  <si>
    <t>D96</t>
  </si>
  <si>
    <t>Přesuny suti a vybouraných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</si>
  <si>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</si>
  <si>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</si>
  <si>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</si>
  <si>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</si>
  <si>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</si>
  <si>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</si>
  <si>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</si>
  <si>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</si>
  <si>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</si>
  <si>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</si>
  <si>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</si>
  <si>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</si>
  <si>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</si>
  <si>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</si>
  <si>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</si>
  <si>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</si>
  <si>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</si>
  <si>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</si>
  <si>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</si>
  <si>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</si>
  <si>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</si>
  <si>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</si>
  <si>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</si>
  <si>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</si>
  <si>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</si>
  <si>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</si>
  <si>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</si>
  <si>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</si>
  <si>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</si>
  <si>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900      RT2</t>
  </si>
  <si>
    <t>h</t>
  </si>
  <si>
    <t>Prav.M</t>
  </si>
  <si>
    <t>RTS 21/ II</t>
  </si>
  <si>
    <t>Indiv</t>
  </si>
  <si>
    <t>HZS</t>
  </si>
  <si>
    <t>POL10_8</t>
  </si>
  <si>
    <t>50</t>
  </si>
  <si>
    <t>VV</t>
  </si>
  <si>
    <t>kus</t>
  </si>
  <si>
    <t>Práce</t>
  </si>
  <si>
    <t>POL1_1</t>
  </si>
  <si>
    <t>311271170R00</t>
  </si>
  <si>
    <t>Dozdívky z tvárnic plynosilikátových</t>
  </si>
  <si>
    <t>m3</t>
  </si>
  <si>
    <t>POL1_</t>
  </si>
  <si>
    <t>311231114R00</t>
  </si>
  <si>
    <t>Zdivo nosné cihelné z CP 29 P15 na MVC 2,5 - dozdívky</t>
  </si>
  <si>
    <t>m2</t>
  </si>
  <si>
    <t>t</t>
  </si>
  <si>
    <t>8</t>
  </si>
  <si>
    <t>1</t>
  </si>
  <si>
    <t>SPCM</t>
  </si>
  <si>
    <t>Specifikace</t>
  </si>
  <si>
    <t>POL3_</t>
  </si>
  <si>
    <t>Vlastní</t>
  </si>
  <si>
    <t>342668111R00</t>
  </si>
  <si>
    <t>Těsnění styku příčky se stáv. konstrukcí PU pěnou</t>
  </si>
  <si>
    <t>m</t>
  </si>
  <si>
    <t>342948111R00</t>
  </si>
  <si>
    <t>Ukotvení příček k cihel.konstr. kotvami na hmožd.</t>
  </si>
  <si>
    <t>970031160R00</t>
  </si>
  <si>
    <t>Vrtání jádrové do zdiva cihelného do D 160 mm dle PD</t>
  </si>
  <si>
    <t>kpl</t>
  </si>
  <si>
    <t>380001</t>
  </si>
  <si>
    <t>Provedení stavebních přípomocí pro instalace (stavební a demoliční práce, vč. materiálu) dle požadavku řemesel, zednické zapravení</t>
  </si>
  <si>
    <t>soubor</t>
  </si>
  <si>
    <t>380002</t>
  </si>
  <si>
    <t>Provedení požárních ucpávek - prostupy stěnou, stropem, střechou dle požadavku řemesel</t>
  </si>
  <si>
    <t>602012142RT1</t>
  </si>
  <si>
    <t>Štuk vnitřní i vnější ručn tloušťka vrstvy 2 mm</t>
  </si>
  <si>
    <t>602011191R00</t>
  </si>
  <si>
    <t>Podkladní nátěr pod štukové omítky</t>
  </si>
  <si>
    <t>RTS 18/ II</t>
  </si>
  <si>
    <t>610991111R00</t>
  </si>
  <si>
    <t>Zakrývání výplní vnitřních otvorů</t>
  </si>
  <si>
    <t>611421311R00</t>
  </si>
  <si>
    <t>Oprava váp.omítek stropů do 30% plochy - hrubých</t>
  </si>
  <si>
    <t>612403388R00</t>
  </si>
  <si>
    <t>Hrubá výplň rýh ve stěnách do 15x15cm maltou z SMS</t>
  </si>
  <si>
    <t>612409991R00</t>
  </si>
  <si>
    <t>Začištění omítek kolem oken,dveří apod.</t>
  </si>
  <si>
    <t>612421615R00</t>
  </si>
  <si>
    <t>Omítka vnitřní zdiva, MVC, hrubá zatřená</t>
  </si>
  <si>
    <t>612421637R00</t>
  </si>
  <si>
    <t>Omítka vnitřní zdiva, MVC, štuková</t>
  </si>
  <si>
    <t>612425931R00</t>
  </si>
  <si>
    <t>Omítka vápenná vnitřního ostění - štuková</t>
  </si>
  <si>
    <t>612481211RT2</t>
  </si>
  <si>
    <t>Montáž výztužné sítě (perlinky) do stěrky-stěny včetně výztužné sítě a stěrkového tmelu</t>
  </si>
  <si>
    <t>613473115R00</t>
  </si>
  <si>
    <t>Příplatek za zabudované rohovníky vč. dodávky systémové lišty</t>
  </si>
  <si>
    <t>631312141R00</t>
  </si>
  <si>
    <t>Doplnění rýh betonem v dosavadních mazaninách celá skladba</t>
  </si>
  <si>
    <t>632411150RU1</t>
  </si>
  <si>
    <t>Potěr cement, ruční zpracování, do tl. 50 mm, systémové řešení do 50% plochy, dle PD samonivelační, opravná</t>
  </si>
  <si>
    <t>632411904R00</t>
  </si>
  <si>
    <t>Penetrace podkladů pro podlahy vč. očištění, vysátí</t>
  </si>
  <si>
    <t>630001</t>
  </si>
  <si>
    <t>Obvodová dilatace podlahovým páskem z pěnového PE s fólií mezi stěnou mazaninou nebo potěrem v do 60 mm</t>
  </si>
  <si>
    <t>642944121R00</t>
  </si>
  <si>
    <t>Osazení ocelových zárubní dodatečně v rekonstrukcích do 2,5 m2</t>
  </si>
  <si>
    <t>5</t>
  </si>
  <si>
    <t>9</t>
  </si>
  <si>
    <t>POL1_7</t>
  </si>
  <si>
    <t>55330380R</t>
  </si>
  <si>
    <t>Zárubeň ocelová do 900x1970 mm pro dodat zdění, bez drážky, pevně přivařené závěsy</t>
  </si>
  <si>
    <t>079946111R00</t>
  </si>
  <si>
    <t>Zřízení výtahového zařízení při opravách,v. do 35m</t>
  </si>
  <si>
    <t>941941041R00</t>
  </si>
  <si>
    <t>Montáž lešení leh.řad.s podlahami,š.1,2 m, H 10 m</t>
  </si>
  <si>
    <t>941941291R00</t>
  </si>
  <si>
    <t>Příplatek za každý měsíc použití lešení k pol.1041</t>
  </si>
  <si>
    <t>941941841R00</t>
  </si>
  <si>
    <t>Demontáž lešení leh.řad.s podlahami,š.1,2 m,H 10 m</t>
  </si>
  <si>
    <t>941955001R00</t>
  </si>
  <si>
    <t>Lešení lehké pomocné, výška podlahy do 1,2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</si>
  <si>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</si>
  <si>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</si>
  <si>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</si>
  <si>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</si>
  <si>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</si>
  <si>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</si>
  <si>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949942101R00</t>
  </si>
  <si>
    <t>Nájem za výtahové zařízení, H do 35 m - odhad (bude stanoveno dle skutečnosti) sazba jen za 8hod provozu za den</t>
  </si>
  <si>
    <t>952901411R00</t>
  </si>
  <si>
    <t>Vyčištění ostatních objektů</t>
  </si>
  <si>
    <t>962031116R00</t>
  </si>
  <si>
    <t>Bourání příček z cihel pálených plných do tl. 140 mm</t>
  </si>
  <si>
    <t>962032231R00</t>
  </si>
  <si>
    <t>Bourání zdiva z cihel pálených na MVC</t>
  </si>
  <si>
    <t>965042141RT3</t>
  </si>
  <si>
    <t>965081813RT2</t>
  </si>
  <si>
    <t>Bourání dlažeb terac.,čedič. tl.do 30 mm, nad 1 m2 sbíječkou, dlaždice teracové</t>
  </si>
  <si>
    <t>968061125R00</t>
  </si>
  <si>
    <t>Vyvěšení dřevěných dveřních křídel pl. do 2 m2</t>
  </si>
  <si>
    <t>968072455R00</t>
  </si>
  <si>
    <t>Vybourání kovových dveřních zárubní pl. do 2 m2</t>
  </si>
  <si>
    <t>1,6</t>
  </si>
  <si>
    <t>1,8</t>
  </si>
  <si>
    <t>978012191R00</t>
  </si>
  <si>
    <t>Otlučení omítek vnitřních rákosov.stropů do 100 %</t>
  </si>
  <si>
    <t>978013191R00</t>
  </si>
  <si>
    <t>Otlučení omítek vnitřních stěn v rozsahu do 100 %</t>
  </si>
  <si>
    <t>725210821R00</t>
  </si>
  <si>
    <t>Demontáž umyvadel bez výtokových armatur</t>
  </si>
  <si>
    <t>767996803R00</t>
  </si>
  <si>
    <t>Demontáž atypických ocelových konstr. do 250 kg</t>
  </si>
  <si>
    <t>kg</t>
  </si>
  <si>
    <t>776511820R00</t>
  </si>
  <si>
    <t>Odstranění PVC a koberců lepených s podložkou</t>
  </si>
  <si>
    <t>960001</t>
  </si>
  <si>
    <t>Ostatní pomocné demontážní a bourací práce (demontáž drobných prvků objektu) nezměřitelné, dle skutečnosti</t>
  </si>
  <si>
    <t>hod</t>
  </si>
  <si>
    <t>960002</t>
  </si>
  <si>
    <t>960004</t>
  </si>
  <si>
    <t>960005</t>
  </si>
  <si>
    <t>960006</t>
  </si>
  <si>
    <t>960007</t>
  </si>
  <si>
    <t>998011003R00</t>
  </si>
  <si>
    <t>Přesun hmot pro budovy zděné výšky do 24 m</t>
  </si>
  <si>
    <t>Přesun hmot</t>
  </si>
  <si>
    <t>711212000R00</t>
  </si>
  <si>
    <t>Penetrace podkladu pod hydroizolační nátěr,vč.dod.</t>
  </si>
  <si>
    <t>711212001RT3</t>
  </si>
  <si>
    <t>Hydroizolační povlak - nátěr proti vlhkosti, 2 vrstvy</t>
  </si>
  <si>
    <t>711212601RT1</t>
  </si>
  <si>
    <t>Těsnicí pás do spoje podlaha - stěna š. 120 mm</t>
  </si>
  <si>
    <t>Přesun hmot pro izolace proti vodě, výšky do 24 m</t>
  </si>
  <si>
    <t>766661122R00</t>
  </si>
  <si>
    <t>Montáž dveří do zárubně,otevíravých 1kř.nad 0,8 m</t>
  </si>
  <si>
    <t>766665921R00</t>
  </si>
  <si>
    <t>Zakování dveří 1křídlých kompletizovaných</t>
  </si>
  <si>
    <t>766670021R00</t>
  </si>
  <si>
    <t>Montáž kliky a štítku</t>
  </si>
  <si>
    <t>766002</t>
  </si>
  <si>
    <t>766003</t>
  </si>
  <si>
    <t>Dveřní křídlo 900x1970 mm dle PD a PBŘ</t>
  </si>
  <si>
    <t>Zámek, klika + štítek dle PD</t>
  </si>
  <si>
    <t>998766203R00</t>
  </si>
  <si>
    <t>Přesun hmot pro truhlářské konstr., výšky do 24 m</t>
  </si>
  <si>
    <t>767001</t>
  </si>
  <si>
    <t>Provedení pomocných ocelových prvků statiky - vč. dodávky, spojovací materiál povrchová úprava nátěr, dle PD</t>
  </si>
  <si>
    <t>998767203R00</t>
  </si>
  <si>
    <t>Přesun hmot pro zámečnické konstr., výšky do 24 m</t>
  </si>
  <si>
    <t>Nátěr penetrační - koncentrát</t>
  </si>
  <si>
    <t>l</t>
  </si>
  <si>
    <t>776101115R00</t>
  </si>
  <si>
    <t>Vyrovnání podkladů samonivelační hmotou tl. 3 mm</t>
  </si>
  <si>
    <t>776101121R00</t>
  </si>
  <si>
    <t>Provedení penetrace podkladu kritický můstek</t>
  </si>
  <si>
    <t>776591000R00</t>
  </si>
  <si>
    <t>Lepení podlah speciálních na bázi kaučukových desek, lepeno, vytvoření přechod fabion materiál ve specifikaci</t>
  </si>
  <si>
    <t>776411000R00</t>
  </si>
  <si>
    <t>Lepení podlahových soklíků materiál ve specifikaci</t>
  </si>
  <si>
    <t>776981113R00</t>
  </si>
  <si>
    <t>Provedení přechodové materiál ve specifikaci</t>
  </si>
  <si>
    <t>776001</t>
  </si>
  <si>
    <t>776002</t>
  </si>
  <si>
    <t>Homogenní kaučuková krytina, cenová hladina 890Kč/m2, dle PD</t>
  </si>
  <si>
    <t>776003</t>
  </si>
  <si>
    <t>Přechodová lišta barevné upřesnění dle PD</t>
  </si>
  <si>
    <t>Sokl výška 50 mm, použití pro PVC, koberec a kaučuk barevné upřesnění a provedení dle PD</t>
  </si>
  <si>
    <t>998776203R00</t>
  </si>
  <si>
    <t>Přesun hmot pro podlahy povlakové, výšky do 24 m</t>
  </si>
  <si>
    <t>781101210RT1</t>
  </si>
  <si>
    <t>Penetrace podkladu pod obklady</t>
  </si>
  <si>
    <t>781419707RT1</t>
  </si>
  <si>
    <t>Příplatek za spárovací vodotěsnou hmotu - podélně univerzální silikon</t>
  </si>
  <si>
    <t>781475114R00</t>
  </si>
  <si>
    <t>Obklad vnitřní stěn keramický, do tmele, 20x20 cm vč. zakončení nerezovou lištou (dle PD)</t>
  </si>
  <si>
    <t>24551347.AA</t>
  </si>
  <si>
    <t>597813740R</t>
  </si>
  <si>
    <t>Obkládačka 20x20 bílá mat cenová hladina 500Kč/m2, dle PD</t>
  </si>
  <si>
    <t>998781203R00</t>
  </si>
  <si>
    <t>Přesun hmot pro obklady keramické, výšky do 24 m</t>
  </si>
  <si>
    <t>783125630R00</t>
  </si>
  <si>
    <t>784191201R00</t>
  </si>
  <si>
    <t>Penetrace podkladu hloubková 1x disperzní, dle PD</t>
  </si>
  <si>
    <t>784441010R00</t>
  </si>
  <si>
    <t>Malba omyvatelná, místnost v. do 3,8 m dle PD</t>
  </si>
  <si>
    <t>784195312R00</t>
  </si>
  <si>
    <t>Malba, bílá, bez penetrace, 2 x disperzní, dle PD</t>
  </si>
  <si>
    <t>12</t>
  </si>
  <si>
    <t>16</t>
  </si>
  <si>
    <t>979087112R00</t>
  </si>
  <si>
    <t>Nakládání suti na dopravní prostředky</t>
  </si>
  <si>
    <t>979011311R00</t>
  </si>
  <si>
    <t>Svislá doprava suti a vybouraných hmot shozem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</si>
  <si>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</si>
  <si>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</si>
  <si>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</si>
  <si>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</si>
  <si>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</si>
  <si>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</si>
  <si>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</si>
  <si>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</si>
  <si>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</si>
  <si>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 betonu,cihel,dřeva</t>
  </si>
  <si>
    <t>SUM</t>
  </si>
  <si>
    <t>Poznámky uchazeče k zadání</t>
  </si>
  <si>
    <t>POPUZIV</t>
  </si>
  <si>
    <t>END</t>
  </si>
  <si>
    <t>NEJDEK, ŽŠ nám. Karla IV.</t>
  </si>
  <si>
    <t>ZTI</t>
  </si>
  <si>
    <t>množství</t>
  </si>
  <si>
    <t>cena / MJ</t>
  </si>
  <si>
    <t>celkem (Kč)</t>
  </si>
  <si>
    <t>Vnitřní kanalizace</t>
  </si>
  <si>
    <t>Potrubní HT systém pro vnitřní odpady, materiál PP, připojovací D 50 x 1,8 mm</t>
  </si>
  <si>
    <t>ks</t>
  </si>
  <si>
    <t>Zkouška těsnosti kanalizace vodou a kouřem do DN 300</t>
  </si>
  <si>
    <t>Závěsy potrubí, objímky, těsnění</t>
  </si>
  <si>
    <t>Vnitřní vodovod</t>
  </si>
  <si>
    <t>Potrubí z PP-RCT, D 20 x 2,8 mm, PN 16</t>
  </si>
  <si>
    <t>Izolace návleková z pěnového polyetylenu tl., stěny 20 mm vnitřní průměr 20 mm</t>
  </si>
  <si>
    <t>Napojení na stávající rozvody neměněných částí objektu
Nutno ověřit dimenzi napojení potrubí!!</t>
  </si>
  <si>
    <t>Tlaková zkouška vodovodního potrubí do DN 80</t>
  </si>
  <si>
    <t>Proplach a dezinfekce vodovod.potrubí do DN 80</t>
  </si>
  <si>
    <t>Nástěnka nátrubková mosazná  1/2"</t>
  </si>
  <si>
    <t>Přechodka OCEL-PPR</t>
  </si>
  <si>
    <t>Zařizovací předměty</t>
  </si>
  <si>
    <t>Ventil rohový s filtrem DN 15 x DN 10 (+ opancéřovaná hadička pro připojení umyvadla)</t>
  </si>
  <si>
    <t>Baterie umyvadlová stojánková, dle požadavků investora</t>
  </si>
  <si>
    <t>Baterie umyvadlová stojánková s automatickým hygienickým proplachem, dle požadavků investora</t>
  </si>
  <si>
    <t>Umyvadlo + sifon, dle požadavků investora</t>
  </si>
  <si>
    <t>Montáž zařizovacích předmětů</t>
  </si>
  <si>
    <t>montáž umyvadla, umývátka (usazení, zapojení)</t>
  </si>
  <si>
    <t>Montážní práce - montáž potrubí (zasekání do drážky ve zdi, popř. vedeno v SDK předstěně apod.)</t>
  </si>
  <si>
    <t>Vypracování protokolu o zkoušce těsnosti</t>
  </si>
  <si>
    <t>Koordinační činnost</t>
  </si>
  <si>
    <t>Autorský dozor</t>
  </si>
  <si>
    <t>Montážní a těsnící materiál+pomocné ocelové konstrukce (pouze pro uchycení potrubí); 3% z ceny potrubí</t>
  </si>
  <si>
    <t>Lešení</t>
  </si>
  <si>
    <t>Likvidace odpadu</t>
  </si>
  <si>
    <t>Kamerová zkouška kanalizačního potrubí pro určení polohy nápojných bodů a stavu potrubí</t>
  </si>
  <si>
    <t>Dopracování realizační dokumentace</t>
  </si>
  <si>
    <t>Vypracování dokumentace skutečného stavu</t>
  </si>
  <si>
    <t>Vytápění</t>
  </si>
  <si>
    <t>Rozvod potrubí</t>
  </si>
  <si>
    <t>Izolace potrubí z pěnového polyetylenu tl. 25 mm, šedočerná</t>
  </si>
  <si>
    <t xml:space="preserve">Tlaková zkouška potrubí </t>
  </si>
  <si>
    <t>Napojení na stávající rozvody v neměněných místností</t>
  </si>
  <si>
    <t>Otopná tělesa</t>
  </si>
  <si>
    <t>Deskový radiátor dvouřadý, Např. 21 VK  600/900 (White RAL 9016)</t>
  </si>
  <si>
    <t>Napojení otopných těles, regulační armatury</t>
  </si>
  <si>
    <t>Šroubení VK rohové 1/2" x 18</t>
  </si>
  <si>
    <t>Adaptér pro měděné trubky R178 (M 18) 10</t>
  </si>
  <si>
    <t>Adaptér pro měděné trubky R178 (M 18) 12</t>
  </si>
  <si>
    <t>Zaregulování otopné soustavy</t>
  </si>
  <si>
    <t>Montážní práce - montáž potrubí (zasekání do drážky ve zdi)</t>
  </si>
  <si>
    <t>Odvzdušnění topného okruhu</t>
  </si>
  <si>
    <t xml:space="preserve">Montážní práce - montáž potrubí </t>
  </si>
  <si>
    <t xml:space="preserve">Montážní práce - osazení topných těles (přikotvení a zapojení tělesa na zeď) </t>
  </si>
  <si>
    <t>Topná zkouška, zaregulování otopné soustavy</t>
  </si>
  <si>
    <t>Dopracování realizační (dílenské) dokumentace</t>
  </si>
  <si>
    <t>Silnoproud</t>
  </si>
  <si>
    <t>1.1</t>
  </si>
  <si>
    <t>Vypínače a zásuvky</t>
  </si>
  <si>
    <t>1.2</t>
  </si>
  <si>
    <t>1.3</t>
  </si>
  <si>
    <t>KRYT SPÍNAČE, DĚLENÝ BÍLÁ</t>
  </si>
  <si>
    <t>1.5</t>
  </si>
  <si>
    <t>Dvojzásuvka 230V CLONKY</t>
  </si>
  <si>
    <t>1.6</t>
  </si>
  <si>
    <t>Zásuvka 230V CLONKY</t>
  </si>
  <si>
    <t>1.8</t>
  </si>
  <si>
    <t>1.9</t>
  </si>
  <si>
    <t>1.11</t>
  </si>
  <si>
    <t>1.12</t>
  </si>
  <si>
    <t>SPÍNAČ BEZŠROUBOVÝ Č.5</t>
  </si>
  <si>
    <t>1.13</t>
  </si>
  <si>
    <t>1.14</t>
  </si>
  <si>
    <t>1.15</t>
  </si>
  <si>
    <t>1.16</t>
  </si>
  <si>
    <t>DVOJRÁMEČEK VODOROVNÝ BÍLÁ</t>
  </si>
  <si>
    <t>1.17</t>
  </si>
  <si>
    <t>1.18</t>
  </si>
  <si>
    <t>ČTYŘRÁMEČEK VODOROVNÝ BÍLÁ</t>
  </si>
  <si>
    <t>1.19</t>
  </si>
  <si>
    <t>PODLAHOVÁ KRABICE, MIN. 12MOD, vč. 4x230V, 2xRJ45 Cat6 UTP, instalace do betonové mazaniny</t>
  </si>
  <si>
    <t>1.20</t>
  </si>
  <si>
    <t>1.21</t>
  </si>
  <si>
    <t>1.22</t>
  </si>
  <si>
    <t>1.23</t>
  </si>
  <si>
    <t>KRABICE KU 68-1901 73X42MM</t>
  </si>
  <si>
    <t>1.24</t>
  </si>
  <si>
    <t>1.25</t>
  </si>
  <si>
    <t>1.26</t>
  </si>
  <si>
    <t>1.27</t>
  </si>
  <si>
    <t>1.28</t>
  </si>
  <si>
    <t>Spojovací krabicové svorky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</si>
  <si>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</si>
  <si>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</si>
  <si>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</si>
  <si>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</si>
  <si>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</si>
  <si>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</si>
  <si>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</si>
  <si>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</si>
  <si>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</si>
  <si>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</si>
  <si>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</si>
  <si>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Osvětlení</t>
  </si>
  <si>
    <t>1.40</t>
  </si>
  <si>
    <t>1.41</t>
  </si>
  <si>
    <t>1.42</t>
  </si>
  <si>
    <t>1.43</t>
  </si>
  <si>
    <t>1.44</t>
  </si>
  <si>
    <t>1.45</t>
  </si>
  <si>
    <t>1.46</t>
  </si>
  <si>
    <t>1.47</t>
  </si>
  <si>
    <t>E1-LED svítidlo, 32W, 4500lm, 4000K</t>
  </si>
  <si>
    <t>E2-Svítidlo, ocelový plech, RAL9003, reflektro parabolický z hlin. plechu, 28W, 3300lm, 4000K, CRI&gt;80</t>
  </si>
  <si>
    <t>Kabeláže</t>
  </si>
  <si>
    <t>Kabel CYKY-O 2x1,5 (A)</t>
  </si>
  <si>
    <t>Kabel CYKY-J 3x1,5 (C)</t>
  </si>
  <si>
    <t>Kabel CYKY-J 3x2,5 (C)</t>
  </si>
  <si>
    <t>Vodič CYA H07V-K 16 ŽLUTO/ZELENÁ</t>
  </si>
  <si>
    <t>Ostatní materiál</t>
  </si>
  <si>
    <t>TRUBKA OHEBNÁ 1425 K50 MONOFLEX 320N 25/18,3MM</t>
  </si>
  <si>
    <t>TRUBKA OHEBNÁ 1432 K50 MONOFLEX 320N 32/24,3MM</t>
  </si>
  <si>
    <t>SVORKA ZEMNICÍ ZSA 16</t>
  </si>
  <si>
    <t>PÁSKA ZEMNICÍ ZSA 16 CU SVITEK 10M</t>
  </si>
  <si>
    <t>Sádra šedá 30kg</t>
  </si>
  <si>
    <t>Drobný instalační materiál</t>
  </si>
  <si>
    <t>Ostatní montáže a instalační práce</t>
  </si>
  <si>
    <t>Výchozí revize elektroinstalace</t>
  </si>
  <si>
    <t>Vybourání rýh pro montáž trubek a kabelů v cihlených zdech hloubky do 3cm a šírky do 5cm</t>
  </si>
  <si>
    <t>Lešení pojizdné s lešeňovou podlahou v do 1,9 m zatížení do 150 kg/m2</t>
  </si>
  <si>
    <t>Měření provozního osvětlení</t>
  </si>
  <si>
    <t>Ukončení kabelů v rozvaděči</t>
  </si>
  <si>
    <t xml:space="preserve">Cestovné (doprava na montáž ze sídla montážní firmy na  Nejdek, Karla IV) </t>
  </si>
  <si>
    <t>Organizace nutná před započetím prací (se zřizovatelem a vedoucími budovy)</t>
  </si>
  <si>
    <t>Sekání a řezání ve zdivu/podlaze</t>
  </si>
  <si>
    <t>Prostup zdivem (vrtání do pr.75) z tvrdě pál.cih.,stř.tvrd.kamene,tl. max 45cm</t>
  </si>
  <si>
    <t>Prostup zdivem (vrtání do pr.25) z tvrdě pál.cih.,stř.tvrd.kamene,tl. max 45cm</t>
  </si>
  <si>
    <t>Projektová dokumentace - realizační dokumentace (vč. vzorkování použitých komponent)</t>
  </si>
  <si>
    <t>Výkresová dokumentace - skutečné provedení (vč. dokladové části)</t>
  </si>
  <si>
    <t>Provádění denního úklidu staveniště, průběžné odstraňování znečištění</t>
  </si>
  <si>
    <t>Inženýrská čínnost - vedení stavby a koordinace s investorem</t>
  </si>
  <si>
    <t>Demontáže</t>
  </si>
  <si>
    <t>Stávající kabeláž (odpojení a demontáž)</t>
  </si>
  <si>
    <t xml:space="preserve">Koncové prvky ( zásuvky vypínače, rozvaděč, osvětlení ) </t>
  </si>
  <si>
    <t>Slaboproud</t>
  </si>
  <si>
    <t>Zásuvky</t>
  </si>
  <si>
    <t>Zásuvka  CAT6 UTP 1 x RJ45 pod omítku 
- Kryt zásuvky
- Rámeček 
- Samořezný keystone Cat6</t>
  </si>
  <si>
    <t>Zásuvka  CAT6 UTP 2 x RJ45 pod omítku 
- Kryt zásuvky
- Rámeček 
- Samořezný keystone 2xCat6</t>
  </si>
  <si>
    <t>1.4</t>
  </si>
  <si>
    <t>Zásuvka  CAT6 UTP 2 x RJ45 do podlahové krabice 
- Kryt zásuvky
- Rámeček 
- 2xSamořezný keystone 22,5x45</t>
  </si>
  <si>
    <t>Datová zásuvka pro WIFI AP CAT6</t>
  </si>
  <si>
    <t>1.7</t>
  </si>
  <si>
    <t>Aktivní vysílač WIFI AP</t>
  </si>
  <si>
    <t>Evakuační rozhlas</t>
  </si>
  <si>
    <t>Skříňkový kovový reproduktor 6W, EVAC, bílý, Certifikováno podle normy EN 54-24</t>
  </si>
  <si>
    <t>KABEL DATOVÝ UTP-PVC CAT6</t>
  </si>
  <si>
    <t>Měření strukturované metalické kabeláže certifikační vč. vytvoření měřícího protokolu</t>
  </si>
  <si>
    <t>Vybourání rýh pro montáž trubek a kabelů v cihlených zdech hloubky do 3cm a šírky do 3cm</t>
  </si>
  <si>
    <t>Certifikace systému strukturované kabeláže pro systémovou záruku min. 15 let na kabeláž (záruka výrobce).</t>
  </si>
  <si>
    <t>Výkresová dokumentace - skutečné provedení</t>
  </si>
  <si>
    <t>VRN</t>
  </si>
  <si>
    <t>VRN3003-R</t>
  </si>
  <si>
    <t>Zařízení staveniště</t>
  </si>
  <si>
    <t>Kč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</si>
  <si>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</si>
  <si>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</si>
  <si>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</si>
  <si>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</si>
  <si>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</si>
  <si>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</si>
  <si>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</si>
  <si>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</si>
  <si>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</si>
  <si>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</si>
  <si>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</si>
  <si>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</si>
  <si>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</si>
  <si>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 xml:space="preserve">"- Úpravy ploch areálu pro potřebu stavby, oplocení a </t>
  </si>
  <si>
    <t xml:space="preserve">"po skončení stavby oprava poškozených míst </t>
  </si>
  <si>
    <t>VRN3011-R</t>
  </si>
  <si>
    <t>Závěrečný úklid staveniště a komunikačních tras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</si>
  <si>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</si>
  <si>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</si>
  <si>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</si>
  <si>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</si>
  <si>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</si>
  <si>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VRN4001-R</t>
  </si>
  <si>
    <t>Kompletační a koordinační činnost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</si>
  <si>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</si>
  <si>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</si>
  <si>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</si>
  <si>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</si>
  <si>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</si>
  <si>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</si>
  <si>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 xml:space="preserve">"Náklady na předložení a aktualizaci podrobného časového </t>
  </si>
  <si>
    <t>"harmonogramu prací a plnění</t>
  </si>
  <si>
    <t>VRN4006-R</t>
  </si>
  <si>
    <t>Technická inspekce České republiky - TIČR</t>
  </si>
  <si>
    <t>VRN7001-R</t>
  </si>
  <si>
    <t>Dočasné dopravní opatření.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</si>
  <si>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</si>
  <si>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</si>
  <si>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</si>
  <si>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</si>
  <si>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</si>
  <si>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Provozní vlivy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</si>
  <si>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</si>
  <si>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</si>
  <si>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</si>
  <si>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</si>
  <si>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</si>
  <si>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</si>
  <si>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</si>
  <si>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</si>
  <si>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</si>
  <si>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</si>
  <si>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VRN9002-R</t>
  </si>
  <si>
    <t>Dokumentace skutečného provedení stavby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</si>
  <si>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</si>
  <si>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</si>
  <si>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</si>
  <si>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</si>
  <si>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</si>
  <si>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</si>
  <si>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</si>
  <si>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</si>
  <si>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Kontrola kvality zkušebních vzorků</t>
  </si>
  <si>
    <t xml:space="preserve">POŽADAVEK NA PROVEDENÍ ZKUŠEBNÍCH KRYCHLÍ BETONU MIN. 4 KS, </t>
  </si>
  <si>
    <t>VRN9004-R</t>
  </si>
  <si>
    <t>Provizorní oplocení okoli stavby</t>
  </si>
  <si>
    <t>50 m</t>
  </si>
  <si>
    <t>VRN4005-R</t>
  </si>
  <si>
    <t>Výrobní dokumentace</t>
  </si>
  <si>
    <t>Průzkumné práce stávajícího objektu (krov a zdivo)</t>
  </si>
  <si>
    <t>VRN4007-R</t>
  </si>
  <si>
    <t>Bezpečnostní a hygienická opatření na staveništi</t>
  </si>
  <si>
    <t>VRN4008-R</t>
  </si>
  <si>
    <t>Zkoušky a revize (ostatní)</t>
  </si>
  <si>
    <t>Celkem za</t>
  </si>
  <si>
    <t>02 VRN</t>
  </si>
  <si>
    <t xml:space="preserve"> </t>
  </si>
  <si>
    <t>Potrubí z měděných trubek D 10 x 1,0 mm</t>
  </si>
  <si>
    <t>Potrubí z měděných trubek D 12 x 1,0 mm</t>
  </si>
  <si>
    <t>Potrubí z měděných trubek D 15 x 1,0 mm</t>
  </si>
  <si>
    <t>Potrubí z měděných trubek D 18 x 1,0 mm</t>
  </si>
  <si>
    <t>Potrubí z měděných trubek D 22 x 1,0 mm</t>
  </si>
  <si>
    <t>Deskový radiátor dvouřadý, Např. 21 VK  600/700 (White RAL 9016)</t>
  </si>
  <si>
    <t>Potrubní HT systém pro vnitřní odpady, materiál PP, připojovací D 32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</si>
  <si>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</si>
  <si>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</si>
  <si>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</si>
  <si>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</si>
  <si>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10"/>
        <rFont val="Arial CE"/>
        <family val="2"/>
        <charset val="238"/>
      </rPr>
      <t xml:space="preserve">Rekapitulace stavby </t>
    </r>
    <r>
      <rPr>
        <sz val="10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</si>
  <si>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10"/>
        <rFont val="Arial CE"/>
        <family val="2"/>
        <charset val="238"/>
      </rPr>
      <t>Rekapitulace stavby</t>
    </r>
    <r>
      <rPr>
        <sz val="10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</si>
  <si>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</si>
  <si>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10"/>
        <rFont val="Arial CE"/>
        <family val="2"/>
        <charset val="238"/>
      </rPr>
      <t>Rekapitulace objektů stavby a soupisů prací</t>
    </r>
    <r>
      <rPr>
        <sz val="10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</si>
  <si>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</si>
  <si>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</si>
  <si>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</si>
  <si>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</si>
  <si>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</si>
  <si>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</si>
  <si>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</si>
  <si>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</si>
  <si>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</si>
  <si>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</si>
  <si>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</si>
  <si>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</si>
  <si>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10"/>
        <rFont val="Arial CE"/>
        <family val="2"/>
        <charset val="238"/>
      </rPr>
      <t xml:space="preserve">Soupis prací </t>
    </r>
    <r>
      <rPr>
        <sz val="10"/>
        <rFont val="Arial CE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</si>
  <si>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</si>
  <si>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10"/>
        <rFont val="Arial CE"/>
        <family val="2"/>
        <charset val="238"/>
      </rPr>
      <t>Krycí list soupisu</t>
    </r>
    <r>
      <rPr>
        <sz val="10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</si>
  <si>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</si>
  <si>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10"/>
        <rFont val="Arial CE"/>
        <family val="2"/>
        <charset val="238"/>
      </rPr>
      <t>Rekapitulace členění soupisu prací</t>
    </r>
    <r>
      <rPr>
        <sz val="10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</si>
  <si>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</si>
  <si>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10"/>
        <rFont val="Arial CE"/>
        <family val="2"/>
        <charset val="238"/>
      </rPr>
      <t xml:space="preserve">Soupis prací </t>
    </r>
    <r>
      <rPr>
        <sz val="10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</si>
  <si>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</si>
  <si>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</si>
  <si>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PČ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</si>
  <si>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</si>
  <si>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</si>
  <si>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</si>
  <si>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</t>
  </si>
  <si>
    <t>Kód položky</t>
  </si>
  <si>
    <t>Popis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</si>
  <si>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</si>
  <si>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</si>
  <si>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</si>
  <si>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</si>
  <si>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</si>
  <si>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</si>
  <si>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</si>
  <si>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</si>
  <si>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Cenová soustava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</si>
  <si>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</si>
  <si>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</si>
  <si>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</si>
  <si>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</si>
  <si>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</si>
  <si>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</si>
  <si>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</si>
  <si>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</si>
  <si>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</si>
  <si>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</si>
  <si>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</si>
  <si>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</si>
  <si>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</si>
  <si>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</si>
  <si>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</si>
  <si>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</si>
  <si>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</si>
  <si>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</si>
  <si>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</si>
  <si>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</si>
  <si>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</si>
  <si>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</si>
  <si>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Rekapitulace stavby</t>
  </si>
  <si>
    <t>Povinný</t>
  </si>
  <si>
    <t>Typ</t>
  </si>
  <si>
    <t>Max. počet</t>
  </si>
  <si>
    <t>atributu</t>
  </si>
  <si>
    <t>(A/N)</t>
  </si>
  <si>
    <t>znaků</t>
  </si>
  <si>
    <t>A</t>
  </si>
  <si>
    <t>Kód stavby</t>
  </si>
  <si>
    <t>String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</si>
  <si>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</si>
  <si>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</si>
  <si>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</si>
  <si>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</si>
  <si>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</si>
  <si>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</si>
  <si>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</si>
  <si>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</si>
  <si>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</si>
  <si>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</si>
  <si>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</si>
  <si>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</si>
  <si>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</si>
  <si>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</si>
  <si>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</si>
  <si>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</si>
  <si>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</si>
  <si>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</si>
  <si>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</si>
  <si>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</si>
  <si>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</si>
  <si>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</si>
  <si>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</si>
  <si>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</si>
  <si>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</si>
  <si>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</si>
  <si>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</si>
  <si>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</si>
  <si>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</si>
  <si>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</si>
  <si>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</si>
  <si>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</si>
  <si>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</si>
  <si>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Cena bez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</si>
  <si>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</si>
  <si>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</si>
  <si>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</si>
  <si>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</si>
  <si>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</si>
  <si>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</si>
  <si>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</si>
  <si>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</si>
  <si>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</si>
  <si>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</si>
  <si>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</si>
  <si>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</si>
  <si>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</si>
  <si>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</si>
  <si>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</si>
  <si>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</si>
  <si>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</si>
  <si>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</si>
  <si>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</si>
  <si>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</si>
  <si>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</si>
  <si>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</si>
  <si>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</si>
  <si>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</si>
  <si>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</si>
  <si>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dílu - Popis</t>
  </si>
  <si>
    <t>Kód a název dílu ze soupisu</t>
  </si>
  <si>
    <t>20 + 100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</si>
  <si>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</si>
  <si>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</si>
  <si>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</si>
  <si>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</si>
  <si>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</si>
  <si>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</si>
  <si>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</si>
  <si>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</si>
  <si>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</si>
  <si>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</si>
  <si>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</si>
  <si>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</si>
  <si>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</si>
  <si>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</si>
  <si>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</si>
  <si>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</si>
  <si>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</si>
  <si>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</si>
  <si>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</si>
  <si>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</si>
  <si>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</si>
  <si>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</si>
  <si>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</si>
  <si>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</si>
  <si>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</si>
  <si>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Datová věta</t>
  </si>
  <si>
    <t>Typ věty</t>
  </si>
  <si>
    <t>Hodnota</t>
  </si>
  <si>
    <t>Význam</t>
  </si>
  <si>
    <t>eGSazbaDPH</t>
  </si>
  <si>
    <t>základní</t>
  </si>
  <si>
    <t>Základní sazba DPH</t>
  </si>
  <si>
    <t>snížená</t>
  </si>
  <si>
    <t>Snížená sazba DPH</t>
  </si>
  <si>
    <t>nulová</t>
  </si>
  <si>
    <t>Nulová sazba DPH</t>
  </si>
  <si>
    <t>zákl. přenesená</t>
  </si>
  <si>
    <t>Základní sazba DPH přenesená</t>
  </si>
  <si>
    <t>sníž.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</si>
  <si>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</si>
  <si>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</si>
  <si>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</si>
  <si>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</si>
  <si>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</si>
  <si>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</si>
  <si>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</si>
  <si>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Rekapitulace</t>
  </si>
  <si>
    <t>celkem</t>
  </si>
  <si>
    <t>cena s DPH</t>
  </si>
  <si>
    <t>hmotnost / MJ</t>
  </si>
  <si>
    <t>hmotnost celk.(t)</t>
  </si>
  <si>
    <t>dem. hmotnost / MJ</t>
  </si>
  <si>
    <t>dem. hmotnost celk.(t)</t>
  </si>
  <si>
    <t>Cen. soustava</t>
  </si>
  <si>
    <t>D.</t>
  </si>
  <si>
    <t>DÍLČÍ KAPITOLY STAVBY</t>
  </si>
  <si>
    <t>D0001</t>
  </si>
  <si>
    <t>POL10_0</t>
  </si>
  <si>
    <t>D0002</t>
  </si>
  <si>
    <t>D0003</t>
  </si>
  <si>
    <t>D0004</t>
  </si>
  <si>
    <t>D0005</t>
  </si>
  <si>
    <t>O2</t>
  </si>
  <si>
    <t>SOUVISEJÍCÍ NÁKLADY S DODÁVKOU STAVBY</t>
  </si>
  <si>
    <t>O20001</t>
  </si>
  <si>
    <t>Vedlejší rozpočtové náklady (viz příloha)</t>
  </si>
  <si>
    <t>Město Nejdek</t>
  </si>
  <si>
    <t>IČ:</t>
  </si>
  <si>
    <t>00254801</t>
  </si>
  <si>
    <t>Náměstí Karla IV. 239</t>
  </si>
  <si>
    <t>362 21 Nejdek</t>
  </si>
  <si>
    <t>ERPLAN s.r.o.</t>
  </si>
  <si>
    <t>08082308</t>
  </si>
  <si>
    <t>U Borové 69</t>
  </si>
  <si>
    <t>CZ08082308</t>
  </si>
  <si>
    <t>580 01 Havlíčkův Brod</t>
  </si>
  <si>
    <t>Fiala Ondřej</t>
  </si>
  <si>
    <t>Dílčí kapitoly stavby</t>
  </si>
  <si>
    <t>Související náklady</t>
  </si>
  <si>
    <t>Projekční rezerva</t>
  </si>
  <si>
    <t>Chotěboři</t>
  </si>
  <si>
    <t>Popis rozpočtu:</t>
  </si>
  <si>
    <t>Jedná se o rozpočtovou cenu, která bude upřesněna po zpracování výrobní dokumentace a výběru konkrétních prvků odsouhlasených investorem.</t>
  </si>
  <si>
    <t>MODERNIZACE UČEBEN V BUDOVĚ ZŠ NEJDEK</t>
  </si>
  <si>
    <t>HZS - stavební a přípravné práce (zpětná montáž prvků stavby) Práce v tarifní třídě 5, nezměřitelné, pomocné</t>
  </si>
  <si>
    <t>0,5</t>
  </si>
  <si>
    <t>317941121R00</t>
  </si>
  <si>
    <t>Osazení ocelových válcovaných nosníků do č.12</t>
  </si>
  <si>
    <t>0,05</t>
  </si>
  <si>
    <t>13331512R</t>
  </si>
  <si>
    <t>Úhelník rovnoramenný L jakost S235  50x50x5 mm 11375</t>
  </si>
  <si>
    <t>0,05*1,08</t>
  </si>
  <si>
    <t>342271312RT2</t>
  </si>
  <si>
    <t>Příčky z cihel vápenopískových tloušťky 140 mm, AKU s použitím suché maltové směsi</t>
  </si>
  <si>
    <t>3,5*6,6</t>
  </si>
  <si>
    <t>6,6</t>
  </si>
  <si>
    <t>611421133R00</t>
  </si>
  <si>
    <t>Omítka vnitřní stropů rovných, MVC, štuková</t>
  </si>
  <si>
    <t>8,725*6,6</t>
  </si>
  <si>
    <t>3,6*4</t>
  </si>
  <si>
    <t>1,5*(1,2+0,9)</t>
  </si>
  <si>
    <t>3NP : 1,5*1</t>
  </si>
  <si>
    <t>(3,6*(6,6+8,725+8,725))-(1,5*2,25*4)</t>
  </si>
  <si>
    <t>3,6*6,6*2</t>
  </si>
  <si>
    <t>0,4*(1,5+2,25+2,25)*8</t>
  </si>
  <si>
    <t>0,45*(1,2+1,55+1,55)</t>
  </si>
  <si>
    <t>0,45*(1,2+3,05+3,05)</t>
  </si>
  <si>
    <t>0,45*(0,9+1,55+1,55)</t>
  </si>
  <si>
    <t>0,45*(2,955+3,05+3,05)</t>
  </si>
  <si>
    <t>0,025</t>
  </si>
  <si>
    <t>0,15*0,1*(6,6+6,6+1,6)</t>
  </si>
  <si>
    <t>2,1*0,8*0,1</t>
  </si>
  <si>
    <t>3NP stupen : 60,52+61,02</t>
  </si>
  <si>
    <t>3,6*(6,6+6,6+0,8+0,8)</t>
  </si>
  <si>
    <t>Bourání mazanin betonových do tl. 10 cm, nad 4 m2 pneumat. kladivo, tl. mazaniny do 5 cm</t>
  </si>
  <si>
    <t>120,6</t>
  </si>
  <si>
    <t>3,4</t>
  </si>
  <si>
    <t>3,2</t>
  </si>
  <si>
    <t>3,5*(6,6+6,6+16+16+1,8+1,8+0,9+0,9+0,9+0,9)</t>
  </si>
  <si>
    <t>Vyklizení stavby od nábytku (skříně, věšáková stěna, stoly a židle) dle PD</t>
  </si>
  <si>
    <t>Vybourání prosklené vitríny dle PD</t>
  </si>
  <si>
    <t>Demontáž promítacího plátna se zavěšením dle PD</t>
  </si>
  <si>
    <t>Demontáž školní tabule se zavěšením dle PD</t>
  </si>
  <si>
    <t>Demontáž radiátoru dle PD</t>
  </si>
  <si>
    <t>960008</t>
  </si>
  <si>
    <t>Demontáž rozvodů vytápění dle PD</t>
  </si>
  <si>
    <t>960009</t>
  </si>
  <si>
    <t>Demontáž elektroinstalace dle PD</t>
  </si>
  <si>
    <t>960010</t>
  </si>
  <si>
    <t>Demontáž rozvodů vody dle PD</t>
  </si>
  <si>
    <t>960011</t>
  </si>
  <si>
    <t>Demontáž rozvodů kanalizace dle PD</t>
  </si>
  <si>
    <t>960013</t>
  </si>
  <si>
    <t>Demontáž katedry dle PD</t>
  </si>
  <si>
    <t>1,5*0,6</t>
  </si>
  <si>
    <t>998711202R00</t>
  </si>
  <si>
    <t>8,725+8,725+6,6+6,6+0,45+0,45+0,45+0,45-0,9+(0,15*8)</t>
  </si>
  <si>
    <t>Nátěr syntetický ocelových zárubní, 2x email barva RAL dle PD</t>
  </si>
  <si>
    <t>35</t>
  </si>
  <si>
    <t>0,85*0,15*16</t>
  </si>
  <si>
    <t>8,9*6,6</t>
  </si>
  <si>
    <t>30</t>
  </si>
  <si>
    <t>Napojení na stávající stoupací potrubí vedené kci zdi poloha a dimenze je neznámá, nutno ověřit na stavbě</t>
  </si>
  <si>
    <t xml:space="preserve">Silnoproud </t>
  </si>
  <si>
    <t>Nedílnou součástí tohoto rozpočtu je projekt stupně DPS vypracovaný 10/2021, na který se rozpočet odkazuje a ve kterém je konkrétní specifikace dílčích prvků podrobněji rozepsána a popsána.</t>
  </si>
  <si>
    <t>Stavební část - učebna jazyků</t>
  </si>
  <si>
    <t>0,06</t>
  </si>
  <si>
    <t>0,3</t>
  </si>
  <si>
    <t>1,5*2,25*8</t>
  </si>
  <si>
    <t>8*(1,5+2,25+2,25)</t>
  </si>
  <si>
    <t>0,45*(1,5+1,5+1,5+1,5)</t>
  </si>
  <si>
    <t>(3,6*(6,6+8,9+8,9))-(1,5*2,25*4)</t>
  </si>
  <si>
    <t>7*3,9</t>
  </si>
  <si>
    <t>8,9+8,9+6,6+6,6+(0,15*8)-0,9+0,45+0,45+0,45+0,45</t>
  </si>
  <si>
    <t>75</t>
  </si>
  <si>
    <t>75*2</t>
  </si>
  <si>
    <t>40</t>
  </si>
  <si>
    <t>-3,2</t>
  </si>
  <si>
    <t>20</t>
  </si>
  <si>
    <t>1,5*1,5*2</t>
  </si>
  <si>
    <t>3,8</t>
  </si>
  <si>
    <t>60,52+61,02</t>
  </si>
  <si>
    <t>121,54*1,1</t>
  </si>
  <si>
    <t>65,85*1,05</t>
  </si>
  <si>
    <t>0,4</t>
  </si>
  <si>
    <t>5,85*1,1</t>
  </si>
  <si>
    <t>2*1,5</t>
  </si>
  <si>
    <t>-65*1,5</t>
  </si>
  <si>
    <t>65*1,5</t>
  </si>
  <si>
    <t>SO 01 - ZTI (viz příloha)</t>
  </si>
  <si>
    <t>SO 01 - Stavební část (viz příloha)</t>
  </si>
  <si>
    <t>SO 01 - Vytápění (viz příloha)</t>
  </si>
  <si>
    <t>SO 01 - Silnoproudá instalace (viz příloha)</t>
  </si>
  <si>
    <t>SO 01 - Slaboproudá instalace (viz příloha)</t>
  </si>
  <si>
    <t>SO 01</t>
  </si>
  <si>
    <t>11</t>
  </si>
  <si>
    <t>Stavební rozpočet</t>
  </si>
  <si>
    <t>Název stavby:</t>
  </si>
  <si>
    <t>Doba výstavby:</t>
  </si>
  <si>
    <t>Začátek výstavby:</t>
  </si>
  <si>
    <t>Lokalita:</t>
  </si>
  <si>
    <t>Konec výstavby:</t>
  </si>
  <si>
    <t>JKSO:</t>
  </si>
  <si>
    <t>Zpracováno dne:</t>
  </si>
  <si>
    <t>Zpracoval:</t>
  </si>
  <si>
    <t>Č</t>
  </si>
  <si>
    <t>Zkrácený popis / Varianta</t>
  </si>
  <si>
    <t>Rozměry</t>
  </si>
  <si>
    <t>Jednotková cena (Kč)</t>
  </si>
  <si>
    <t>Náklady dodávka (Kč)</t>
  </si>
  <si>
    <t>Náklady montáž (Kč)</t>
  </si>
  <si>
    <t>Náklady celkem (Kč)</t>
  </si>
  <si>
    <t>GROUPCODE</t>
  </si>
  <si>
    <t>ISWORK</t>
  </si>
  <si>
    <t>P</t>
  </si>
  <si>
    <t>1   </t>
  </si>
  <si>
    <t>799</t>
  </si>
  <si>
    <t>Celkem:</t>
  </si>
  <si>
    <t>Druh stavby:</t>
  </si>
  <si>
    <t>Likvidace starého vybavení (viz příloha)</t>
  </si>
  <si>
    <t>7990001</t>
  </si>
  <si>
    <t>Likvidace starého vybavení SO 01, vybavení dle položek specifikovaných ve stavební části 960001 - 9600013</t>
  </si>
  <si>
    <t>Jednotka</t>
  </si>
  <si>
    <t>Množstvi</t>
  </si>
  <si>
    <t>Cena za jednotku</t>
  </si>
  <si>
    <t>Celkem bez DPH</t>
  </si>
  <si>
    <t>Instalace za jednotku</t>
  </si>
  <si>
    <t>Celkem instalace</t>
  </si>
  <si>
    <t>D0018</t>
  </si>
  <si>
    <t>Položkový rozpočet stavby SO 01</t>
  </si>
  <si>
    <t>Zásuvka 230V do parapetního žlabu, bílá</t>
  </si>
  <si>
    <t>PĚTIRÁMEČEK SVISLÝ BÍLÁ</t>
  </si>
  <si>
    <t>1.10</t>
  </si>
  <si>
    <t>PARAPETNÍ KANÁL DUTÝ KABELOVÝ, 90X55</t>
  </si>
  <si>
    <t>M</t>
  </si>
  <si>
    <t>Ovládací klapka pro zámek elektro zámek stolů ( adaptér a zámek je v dodávace nábytku)</t>
  </si>
  <si>
    <t>Zásuvka  CAT6 UTP 1 x RJ45 do parapetního žlabu
- Kryt zásuvky
- Rámeček 
- 1xSamořezný keystone</t>
  </si>
  <si>
    <t>HDMI zásuvka předkonektorovaná</t>
  </si>
  <si>
    <t>USB zásuvka předkonektorovaná</t>
  </si>
  <si>
    <t>HDMI prodlužovací kabel 10m</t>
  </si>
  <si>
    <t>USB prodlužovací kabel 10m</t>
  </si>
  <si>
    <t>Kabel CYA 2x1,5 (reproduktory)</t>
  </si>
  <si>
    <t>Jysty 1x2x0,8</t>
  </si>
  <si>
    <t>Krabice rozbočovací s víkem, 93x93x55mm</t>
  </si>
  <si>
    <t>Popis datových vývodů</t>
  </si>
  <si>
    <t>Modernizace učeben v budově ZŠ Nejdek, nám. Karla IV.</t>
  </si>
  <si>
    <t> </t>
  </si>
  <si>
    <t>nám. Karla IV. 423, 362 21 Nejdek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</si>
</sst>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8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#,##0.00000"/>
    <numFmt numFmtId="167" formatCode="#,##0.0"/>
    <numFmt numFmtId="168" formatCode="#,##0\ &quot;Kč&quot;"/>
    <numFmt numFmtId="169" formatCode="_-* #,##0\ _K_č_-;\-* #,##0\ _K_č_-;_-* &quot;-&quot;??\ _K_č_-;_-@_-"/>
    <numFmt numFmtId="170" formatCode="#,##0.00\ &quot;Kč&quot;"/>
    <numFmt numFmtId="171" formatCode="#,##0\ _S_k"/>
    <numFmt numFmtId="172" formatCode="_-&quot;Ł&quot;* #,##0_-;\-&quot;Ł&quot;* #,##0_-;_-&quot;Ł&quot;* &quot;-&quot;_-;_-@_-"/>
    <numFmt numFmtId="173" formatCode="_-&quot;Ł&quot;* #,##0.00_-;\-&quot;Ł&quot;* #,##0.00_-;_-&quot;Ł&quot;* &quot;-&quot;??_-;_-@_-"/>
    <numFmt numFmtId="174" formatCode="\ #,##0.00&quot; Kč &quot;;\-#,##0.00&quot; Kč &quot;;&quot; -&quot;#&quot; Kč &quot;;@\ "/>
    <numFmt numFmtId="175" formatCode="#,##0.000"/>
    <numFmt numFmtId="176" formatCode="#,##0.0_);[Red]\(#,##0.0\)"/>
    <numFmt numFmtId="177" formatCode="&quot;$&quot;#,##0_);[Red]\(&quot;$&quot;#,##0\)"/>
    <numFmt numFmtId="178" formatCode="&quot;$&quot;#,##0.00_);[Red]\(&quot;$&quot;#,##0.00\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d\-mmm\-yy\ \ \ h:mm"/>
    <numFmt numFmtId="182" formatCode="#,##0.0_);\(#,##0.0\)"/>
    <numFmt numFmtId="183" formatCode="#,##0.000_);\(#,##0.000\)"/>
    <numFmt numFmtId="184" formatCode="0.0%"/>
    <numFmt numFmtId="185" formatCode="mmm\-yy_)"/>
    <numFmt numFmtId="186" formatCode="0.0%;\(0.0%\)"/>
    <numFmt numFmtId="187" formatCode="0%_);[Red]\(0%\)"/>
    <numFmt numFmtId="188" formatCode="0.0%_);[Red]\(0.0%\)"/>
    <numFmt numFmtId="189" formatCode="0.0%;[Red]\-0.0%"/>
    <numFmt numFmtId="190" formatCode="0.00%;[Red]\-0.00%"/>
    <numFmt numFmtId="191" formatCode="###,###,_);[Red]\(###,###,\)"/>
    <numFmt numFmtId="192" formatCode="###,###.0,_);[Red]\(###,###.0,\)"/>
    <numFmt numFmtId="193" formatCode="###0_)"/>
    <numFmt numFmtId="194" formatCode="#,##0.00\ &quot;Kč&quot;;[Red]#,##0.00\ &quot;Kč&quot;"/>
    <numFmt numFmtId="195" formatCode="#,##0&quot; Kč&quot;;[Red]\-#,##0&quot; Kč&quot;"/>
    <numFmt numFmtId="196" formatCode="#,##0.00&quot; Kč&quot;;[Red]\-#,##0.00&quot; Kč&quot;"/>
    <numFmt numFmtId="197" formatCode="\$#,##0_);[Red]&quot;($&quot;#,##0\)"/>
    <numFmt numFmtId="198" formatCode="\$#,##0.00_);[Red]&quot;($&quot;#,##0.00\)"/>
    <numFmt numFmtId="199" formatCode="d/\ mmm\ yy"/>
    <numFmt numFmtId="200" formatCode="d\-mmm\-yy&quot;   &quot;h:mm"/>
    <numFmt numFmtId="201" formatCode="_-* #,##0.00&quot; Kč&quot;_-;\-* #,##0.00&quot; Kč&quot;_-;_-* \-??&quot; Kč&quot;_-;_-@_-"/>
    <numFmt numFmtId="202" formatCode="hh:mm\ AM/PM"/>
    <numFmt numFmtId="203" formatCode="&quot;$&quot;#,##0.00"/>
    <numFmt numFmtId="204" formatCode="_-* #,##0.00\ [$€-1]_-;\-* #,##0.00\ [$€-1]_-;_-* &quot;-&quot;??\ [$€-1]_-"/>
    <numFmt numFmtId="205" formatCode="00##"/>
    <numFmt numFmtId="206" formatCode="_-* #,##0\ &quot;zł&quot;_-;\-* #,##0\ &quot;zł&quot;_-;_-* &quot;-&quot;\ &quot;zł&quot;_-;_-@_-"/>
    <numFmt numFmtId="207" formatCode="_-* #,##0\ _z_ł_-;\-* #,##0\ _z_ł_-;_-* &quot;-&quot;\ _z_ł_-;_-@_-"/>
    <numFmt numFmtId="208" formatCode="_-* #,##0.00\ _z_ł_-;\-* #,##0.00\ _z_ł_-;_-* &quot;-&quot;??\ _z_ł_-;_-@_-"/>
    <numFmt numFmtId="209" formatCode="_-* #,##0.00\ &quot;zł&quot;_-;\-* #,##0.00\ &quot;zł&quot;_-;_-* &quot;-&quot;??\ &quot;zł&quot;_-;_-@_-"/>
    <numFmt numFmtId="210" formatCode="_-* #,##0\ &quot;z³&quot;_-;\-* #,##0\ &quot;z³&quot;_-;_-* &quot;-&quot;\ &quot;z³&quot;_-;_-@_-"/>
    <numFmt numFmtId="211" formatCode="_-* #,##0.00\ &quot;z³&quot;_-;\-* #,##0.00\ &quot;z³&quot;_-;_-* &quot;-&quot;??\ &quot;z³&quot;_-;_-@_-"/>
    <numFmt numFmtId="212" formatCode="_(* #,##0.0000_);_(* \(#,##0.0000\);_(* &quot;-&quot;??_);_(@_)"/>
    <numFmt numFmtId="213" formatCode="d/m/yy\ h:mm"/>
    <numFmt numFmtId="214" formatCode="#,##0&quot; F&quot;_);\(#,##0&quot; F&quot;\)"/>
    <numFmt numFmtId="215" formatCode="#,##0\ "/>
    <numFmt numFmtId="216" formatCode="_-* #,##0\ _F_-;\-* #,##0\ _F_-;_-* &quot;-&quot;\ _F_-;_-@_-"/>
    <numFmt numFmtId="217" formatCode="_-* #,##0.00\ _F_-;\-* #,##0.00\ _F_-;_-* &quot;-&quot;??\ _F_-;_-@_-"/>
    <numFmt numFmtId="218" formatCode="#,##0.00&quot;Kč&quot;"/>
    <numFmt numFmtId="219" formatCode="#,##0.00&quot; F&quot;_);\(#,##0.00&quot; F&quot;\)"/>
    <numFmt numFmtId="220" formatCode="#,##0&quot; $&quot;;\-#,##0&quot; $&quot;"/>
    <numFmt numFmtId="221" formatCode="#,##0&quot; F&quot;_);[Red]\(#,##0&quot; F&quot;\)"/>
    <numFmt numFmtId="222" formatCode="#,##0.00&quot; F&quot;_);[Red]\(#,##0.00&quot; F&quot;\)"/>
    <numFmt numFmtId="223" formatCode="0.00_)"/>
    <numFmt numFmtId="224" formatCode="0%;\(0%\)"/>
    <numFmt numFmtId="225" formatCode="d/mm"/>
    <numFmt numFmtId="226" formatCode="#,##0\ &quot;F&quot;;[Red]\-#,##0\ &quot;F&quot;"/>
  </numFmts>
  <fonts count="1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sz val="8"/>
      <name val="Arial CE"/>
      <charset val="238"/>
    </font>
    <font>
      <sz val="8"/>
      <color indexed="12"/>
      <name val="Arial CE"/>
      <charset val="238"/>
    </font>
    <font>
      <b/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7"/>
      <color rgb="FF800080"/>
      <name val="Trebuchet MS"/>
      <family val="2"/>
      <charset val="238"/>
    </font>
    <font>
      <sz val="8"/>
      <name val="Arial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8"/>
      <name val="Trebuchet MS"/>
      <family val="2"/>
      <charset val="238"/>
    </font>
    <font>
      <i/>
      <sz val="10"/>
      <name val="Arial CE"/>
      <family val="2"/>
      <charset val="238"/>
    </font>
    <font>
      <sz val="10"/>
      <name val="Arial CE"/>
    </font>
    <font>
      <sz val="9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4"/>
      <color theme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Helv"/>
      <family val="2"/>
    </font>
    <font>
      <sz val="9"/>
      <color indexed="8"/>
      <name val="Arial"/>
      <family val="2"/>
      <charset val="238"/>
    </font>
    <font>
      <sz val="9"/>
      <name val="Arial"/>
      <family val="2"/>
    </font>
    <font>
      <i/>
      <sz val="9"/>
      <color theme="1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12"/>
      <name val="Times New Roman CE"/>
      <family val="1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1"/>
      <scheme val="minor"/>
    </font>
    <font>
      <sz val="11"/>
      <color rgb="FF000000"/>
      <name val="Calibri"/>
      <family val="2"/>
    </font>
    <font>
      <sz val="10"/>
      <name val="MS Sans Serif"/>
      <family val="2"/>
      <charset val="238"/>
    </font>
    <font>
      <sz val="8"/>
      <name val="MS Sans Serif"/>
      <family val="2"/>
      <charset val="238"/>
    </font>
    <font>
      <b/>
      <sz val="9"/>
      <name val="Arial"/>
      <family val="2"/>
    </font>
    <font>
      <sz val="10"/>
      <name val="Helv"/>
      <charset val="204"/>
    </font>
    <font>
      <sz val="10"/>
      <name val="Helv"/>
    </font>
    <font>
      <sz val="11"/>
      <color indexed="9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shadow/>
      <sz val="8"/>
      <color indexed="12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sz val="10"/>
      <name val="Univers (WN)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name val="Arial"/>
      <family val="2"/>
      <charset val="238"/>
    </font>
    <font>
      <sz val="10"/>
      <name val="Univers (E1)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News Serif EE"/>
      <charset val="238"/>
    </font>
    <font>
      <sz val="10"/>
      <name val="Sans EE"/>
      <charset val="238"/>
    </font>
    <font>
      <i/>
      <sz val="10"/>
      <color indexed="18"/>
      <name val="Arial CE"/>
      <family val="2"/>
      <charset val="238"/>
    </font>
    <font>
      <b/>
      <sz val="9"/>
      <name val="Lucida Console"/>
      <family val="3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0"/>
      <color indexed="8"/>
      <name val="ARIAL"/>
      <family val="2"/>
      <charset val="238"/>
    </font>
    <font>
      <u/>
      <sz val="10"/>
      <color indexed="36"/>
      <name val="Arial CE"/>
      <charset val="238"/>
    </font>
    <font>
      <b/>
      <sz val="10"/>
      <name val="Arial Narrow"/>
      <family val="2"/>
      <charset val="238"/>
    </font>
    <font>
      <sz val="11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haroni"/>
      <charset val="177"/>
    </font>
    <font>
      <sz val="12"/>
      <name val="Arial Black"/>
      <family val="2"/>
      <charset val="238"/>
    </font>
    <font>
      <sz val="11"/>
      <name val="Arial Black"/>
      <family val="2"/>
      <charset val="238"/>
    </font>
    <font>
      <sz val="9"/>
      <color indexed="9"/>
      <name val="Arial Narrow"/>
      <family val="2"/>
      <charset val="238"/>
    </font>
    <font>
      <sz val="10"/>
      <color rgb="FF000000"/>
      <name val="MS Sans Serif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u/>
      <sz val="13"/>
      <color indexed="12"/>
      <name val="Arial CE"/>
      <charset val="238"/>
    </font>
    <font>
      <sz val="12"/>
      <name val="Times New Roman CE"/>
      <charset val="238"/>
    </font>
    <font>
      <sz val="8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sz val="12"/>
      <name val="formata"/>
      <charset val="1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u/>
      <sz val="12"/>
      <color indexed="8"/>
      <name val="formata"/>
      <charset val="1"/>
    </font>
    <font>
      <u/>
      <sz val="8"/>
      <color indexed="12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u/>
      <sz val="10"/>
      <color indexed="12"/>
      <name val="Arial CE"/>
    </font>
    <font>
      <sz val="12"/>
      <name val="Helv"/>
    </font>
    <font>
      <sz val="8"/>
      <color indexed="8"/>
      <name val=".HelveticaLightTTEE"/>
      <family val="2"/>
      <charset val="2"/>
    </font>
    <font>
      <sz val="12"/>
      <color indexed="9"/>
      <name val="Helv"/>
    </font>
    <font>
      <b/>
      <sz val="12"/>
      <name val="Times CE"/>
      <charset val="238"/>
    </font>
    <font>
      <b/>
      <sz val="20"/>
      <name val="Arial"/>
      <family val="2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39"/>
      <name val="Arial CE"/>
      <family val="2"/>
      <charset val="238"/>
    </font>
    <font>
      <sz val="11"/>
      <color indexed="19"/>
      <name val="Calibri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Courier New"/>
      <family val="3"/>
      <charset val="238"/>
    </font>
    <font>
      <sz val="10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hadow/>
      <sz val="12"/>
      <name val="Times CE"/>
      <charset val="238"/>
    </font>
    <font>
      <sz val="9"/>
      <color indexed="8"/>
      <name val="Arial"/>
      <family val="2"/>
    </font>
    <font>
      <b/>
      <sz val="8"/>
      <name val="Arial"/>
      <family val="2"/>
    </font>
    <font>
      <sz val="8"/>
      <name val="Helv"/>
    </font>
    <font>
      <b/>
      <sz val="10"/>
      <color indexed="10"/>
      <name val="Arial CE"/>
      <family val="2"/>
      <charset val="238"/>
    </font>
    <font>
      <b/>
      <sz val="8"/>
      <color indexed="8"/>
      <name val="Helv"/>
    </font>
    <font>
      <b/>
      <sz val="11"/>
      <color indexed="10"/>
      <name val="Calibri"/>
      <family val="2"/>
      <charset val="238"/>
    </font>
    <font>
      <u/>
      <sz val="10"/>
      <color indexed="36"/>
      <name val="Arial CE"/>
      <family val="2"/>
      <charset val="238"/>
    </font>
    <font>
      <sz val="10"/>
      <color theme="1"/>
      <name val="Arial Narrow"/>
      <family val="2"/>
      <charset val="238"/>
    </font>
    <font>
      <u/>
      <sz val="13"/>
      <color indexed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i/>
      <sz val="9"/>
      <color theme="1"/>
      <name val="Arial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sz val="18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61"/>
      <name val="Arial"/>
      <charset val="238"/>
    </font>
    <font>
      <b/>
      <sz val="10"/>
      <color indexed="56"/>
      <name val="Arial"/>
      <charset val="238"/>
    </font>
  </fonts>
  <fills count="8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50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indexed="57"/>
        <bgColor indexed="9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731">
    <xf numFmtId="0" fontId="0" fillId="0" borderId="0"/>
    <xf numFmtId="0" fontId="3" fillId="0" borderId="0"/>
    <xf numFmtId="0" fontId="3" fillId="0" borderId="0"/>
    <xf numFmtId="0" fontId="3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49" fontId="15" fillId="0" borderId="2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171" fontId="5" fillId="0" borderId="14">
      <alignment vertical="top" wrapText="1"/>
      <protection locked="0"/>
    </xf>
    <xf numFmtId="0" fontId="47" fillId="0" borderId="0"/>
    <xf numFmtId="0" fontId="46" fillId="0" borderId="66" applyProtection="0">
      <alignment horizontal="justify" vertical="center" wrapText="1"/>
    </xf>
    <xf numFmtId="0" fontId="45" fillId="0" borderId="0"/>
    <xf numFmtId="0" fontId="44" fillId="0" borderId="0" applyProtection="0"/>
    <xf numFmtId="0" fontId="43" fillId="0" borderId="12" applyBorder="0" applyAlignment="0">
      <alignment horizontal="center" vertical="center"/>
    </xf>
    <xf numFmtId="0" fontId="48" fillId="0" borderId="0"/>
    <xf numFmtId="0" fontId="44" fillId="0" borderId="0" applyProtection="0"/>
    <xf numFmtId="0" fontId="48" fillId="0" borderId="0"/>
    <xf numFmtId="0" fontId="15" fillId="0" borderId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5" fillId="0" borderId="0"/>
    <xf numFmtId="0" fontId="44" fillId="0" borderId="0"/>
    <xf numFmtId="0" fontId="44" fillId="0" borderId="0"/>
    <xf numFmtId="0" fontId="44" fillId="0" borderId="0" applyProtection="0"/>
    <xf numFmtId="0" fontId="45" fillId="0" borderId="0"/>
    <xf numFmtId="0" fontId="49" fillId="0" borderId="0"/>
    <xf numFmtId="0" fontId="50" fillId="0" borderId="0"/>
    <xf numFmtId="0" fontId="51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" fontId="15" fillId="0" borderId="0">
      <alignment horizontal="center" vertical="center"/>
      <protection locked="0"/>
    </xf>
    <xf numFmtId="0" fontId="48" fillId="0" borderId="0"/>
    <xf numFmtId="172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Protection="0"/>
    <xf numFmtId="0" fontId="44" fillId="0" borderId="0"/>
    <xf numFmtId="0" fontId="44" fillId="0" borderId="0" applyProtection="0"/>
    <xf numFmtId="44" fontId="44" fillId="0" borderId="0" applyFont="0" applyFill="0" applyBorder="0" applyAlignment="0" applyProtection="0"/>
    <xf numFmtId="0" fontId="3" fillId="0" borderId="0"/>
    <xf numFmtId="44" fontId="44" fillId="0" borderId="0" applyFont="0" applyFill="0" applyBorder="0" applyAlignment="0" applyProtection="0"/>
    <xf numFmtId="0" fontId="44" fillId="0" borderId="0"/>
    <xf numFmtId="174" fontId="3" fillId="0" borderId="0"/>
    <xf numFmtId="0" fontId="53" fillId="0" borderId="0" applyAlignment="0">
      <alignment vertical="top" wrapText="1"/>
      <protection locked="0"/>
    </xf>
    <xf numFmtId="43" fontId="2" fillId="0" borderId="0" applyFont="0" applyFill="0" applyBorder="0" applyAlignment="0" applyProtection="0"/>
    <xf numFmtId="0" fontId="2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 applyProtection="0"/>
    <xf numFmtId="0" fontId="45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4" fillId="0" borderId="0"/>
    <xf numFmtId="0" fontId="44" fillId="0" borderId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/>
    <xf numFmtId="0" fontId="15" fillId="0" borderId="0"/>
    <xf numFmtId="0" fontId="56" fillId="0" borderId="0"/>
    <xf numFmtId="0" fontId="3" fillId="0" borderId="0" applyProtection="0"/>
    <xf numFmtId="0" fontId="48" fillId="0" borderId="0"/>
    <xf numFmtId="0" fontId="48" fillId="0" borderId="0"/>
    <xf numFmtId="0" fontId="15" fillId="0" borderId="0"/>
    <xf numFmtId="0" fontId="56" fillId="0" borderId="0"/>
    <xf numFmtId="0" fontId="56" fillId="0" borderId="0"/>
    <xf numFmtId="0" fontId="48" fillId="0" borderId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176" fontId="58" fillId="0" borderId="0" applyNumberFormat="0" applyFill="0" applyBorder="0" applyAlignment="0"/>
    <xf numFmtId="0" fontId="59" fillId="0" borderId="71" applyNumberFormat="0" applyFill="0" applyAlignment="0" applyProtection="0"/>
    <xf numFmtId="4" fontId="3" fillId="0" borderId="0" applyBorder="0" applyProtection="0">
      <protection locked="0"/>
    </xf>
    <xf numFmtId="4" fontId="3" fillId="24" borderId="0"/>
    <xf numFmtId="49" fontId="83" fillId="24" borderId="0">
      <alignment horizontal="right"/>
    </xf>
    <xf numFmtId="49" fontId="84" fillId="0" borderId="0" applyBorder="0" applyProtection="0">
      <alignment horizontal="center"/>
      <protection locked="0"/>
    </xf>
    <xf numFmtId="49" fontId="3" fillId="0" borderId="70" applyBorder="0" applyProtection="0">
      <alignment horizontal="left"/>
    </xf>
    <xf numFmtId="49" fontId="28" fillId="0" borderId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3" fontId="7" fillId="0" borderId="31" applyFill="0" applyBorder="0">
      <alignment vertical="center"/>
    </xf>
    <xf numFmtId="15" fontId="52" fillId="0" borderId="0" applyFont="0" applyFill="0" applyBorder="0" applyAlignment="0" applyProtection="0">
      <alignment horizontal="left"/>
    </xf>
    <xf numFmtId="181" fontId="52" fillId="0" borderId="0" applyFont="0" applyFill="0" applyBorder="0" applyProtection="0">
      <alignment horizontal="left"/>
    </xf>
    <xf numFmtId="182" fontId="60" fillId="0" borderId="0" applyFont="0" applyFill="0" applyBorder="0" applyAlignment="0" applyProtection="0">
      <protection locked="0"/>
    </xf>
    <xf numFmtId="39" fontId="48" fillId="0" borderId="0" applyFont="0" applyFill="0" applyBorder="0" applyAlignment="0" applyProtection="0"/>
    <xf numFmtId="183" fontId="61" fillId="0" borderId="0" applyFont="0" applyFill="0" applyBorder="0" applyAlignment="0"/>
    <xf numFmtId="0" fontId="85" fillId="0" borderId="0">
      <alignment horizontal="left"/>
      <protection locked="0"/>
    </xf>
    <xf numFmtId="175" fontId="3" fillId="0" borderId="0" applyBorder="0" applyProtection="0"/>
    <xf numFmtId="175" fontId="3" fillId="24" borderId="0" applyBorder="0"/>
    <xf numFmtId="0" fontId="62" fillId="11" borderId="0" applyNumberFormat="0" applyBorder="0" applyAlignment="0" applyProtection="0"/>
    <xf numFmtId="37" fontId="63" fillId="0" borderId="0" applyFill="0" applyBorder="0" applyAlignment="0">
      <protection locked="0"/>
    </xf>
    <xf numFmtId="184" fontId="63" fillId="0" borderId="49" applyFill="0" applyBorder="0" applyAlignment="0">
      <alignment horizontal="center"/>
      <protection locked="0"/>
    </xf>
    <xf numFmtId="182" fontId="63" fillId="0" borderId="0" applyFill="0" applyBorder="0" applyAlignment="0">
      <protection locked="0"/>
    </xf>
    <xf numFmtId="183" fontId="63" fillId="0" borderId="0" applyFill="0" applyBorder="0" applyAlignment="0" applyProtection="0">
      <protection locked="0"/>
    </xf>
    <xf numFmtId="0" fontId="64" fillId="25" borderId="72" applyNumberFormat="0" applyAlignment="0" applyProtection="0"/>
    <xf numFmtId="49" fontId="3" fillId="0" borderId="70" applyBorder="0" applyProtection="0">
      <alignment horizontal="left"/>
    </xf>
    <xf numFmtId="175" fontId="3" fillId="0" borderId="0" applyBorder="0" applyProtection="0"/>
    <xf numFmtId="185" fontId="65" fillId="0" borderId="0" applyFont="0" applyFill="0" applyBorder="0" applyAlignment="0" applyProtection="0"/>
    <xf numFmtId="0" fontId="86" fillId="0" borderId="0" applyNumberFormat="0"/>
    <xf numFmtId="0" fontId="66" fillId="0" borderId="73" applyNumberFormat="0" applyFill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9" fontId="84" fillId="0" borderId="0" applyBorder="0" applyProtection="0"/>
    <xf numFmtId="0" fontId="3" fillId="0" borderId="70" applyBorder="0" applyProtection="0">
      <alignment horizontal="left"/>
      <protection locked="0"/>
    </xf>
    <xf numFmtId="0" fontId="7" fillId="0" borderId="0" applyBorder="0" applyProtection="0">
      <alignment horizontal="left"/>
    </xf>
    <xf numFmtId="0" fontId="70" fillId="26" borderId="0" applyNumberFormat="0" applyBorder="0" applyAlignment="0" applyProtection="0"/>
    <xf numFmtId="176" fontId="71" fillId="0" borderId="0" applyFill="0" applyBorder="0" applyAlignment="0"/>
    <xf numFmtId="186" fontId="61" fillId="0" borderId="29" applyFont="0" applyFill="0" applyBorder="0" applyAlignment="0" applyProtection="0">
      <alignment horizontal="right"/>
    </xf>
    <xf numFmtId="187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9" fontId="7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5" fillId="0" borderId="56" applyBorder="0">
      <alignment horizontal="left" vertical="center"/>
    </xf>
    <xf numFmtId="49" fontId="3" fillId="0" borderId="0" applyBorder="0" applyProtection="0">
      <alignment horizontal="center"/>
    </xf>
    <xf numFmtId="175" fontId="3" fillId="0" borderId="0">
      <protection locked="0"/>
    </xf>
    <xf numFmtId="0" fontId="44" fillId="27" borderId="76" applyNumberFormat="0" applyFont="0" applyAlignment="0" applyProtection="0"/>
    <xf numFmtId="10" fontId="3" fillId="0" borderId="0" applyProtection="0"/>
    <xf numFmtId="0" fontId="73" fillId="0" borderId="77" applyNumberFormat="0" applyFill="0" applyAlignment="0" applyProtection="0"/>
    <xf numFmtId="0" fontId="3" fillId="0" borderId="30" applyProtection="0">
      <alignment horizontal="center"/>
    </xf>
    <xf numFmtId="0" fontId="3" fillId="0" borderId="0" applyProtection="0"/>
    <xf numFmtId="4" fontId="3" fillId="0" borderId="27" applyProtection="0"/>
    <xf numFmtId="175" fontId="3" fillId="0" borderId="27"/>
    <xf numFmtId="38" fontId="52" fillId="28" borderId="0" applyNumberFormat="0" applyFont="0" applyBorder="0" applyAlignment="0" applyProtection="0"/>
    <xf numFmtId="175" fontId="7" fillId="24" borderId="0" applyBorder="0"/>
    <xf numFmtId="4" fontId="7" fillId="24" borderId="0" applyBorder="0"/>
    <xf numFmtId="0" fontId="74" fillId="12" borderId="0" applyNumberFormat="0" applyBorder="0" applyAlignment="0" applyProtection="0"/>
    <xf numFmtId="0" fontId="48" fillId="0" borderId="0"/>
    <xf numFmtId="38" fontId="75" fillId="0" borderId="0" applyFill="0" applyBorder="0" applyAlignment="0" applyProtection="0"/>
    <xf numFmtId="189" fontId="76" fillId="0" borderId="0" applyFill="0" applyBorder="0" applyAlignment="0" applyProtection="0"/>
    <xf numFmtId="0" fontId="77" fillId="0" borderId="0" applyNumberFormat="0" applyFill="0" applyBorder="0" applyAlignment="0" applyProtection="0"/>
    <xf numFmtId="49" fontId="7" fillId="0" borderId="56" applyNumberFormat="0" applyBorder="0">
      <alignment horizontal="left" vertical="center"/>
    </xf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8" fontId="60" fillId="0" borderId="0" applyFont="0" applyFill="0" applyBorder="0" applyAlignment="0" applyProtection="0">
      <alignment horizontal="left"/>
    </xf>
    <xf numFmtId="0" fontId="87" fillId="24" borderId="0">
      <alignment horizontal="right"/>
    </xf>
    <xf numFmtId="38" fontId="52" fillId="0" borderId="11" applyNumberFormat="0" applyFont="0" applyFill="0" applyAlignment="0" applyProtection="0"/>
    <xf numFmtId="10" fontId="72" fillId="0" borderId="78" applyNumberFormat="0" applyFont="0" applyFill="0" applyAlignment="0" applyProtection="0"/>
    <xf numFmtId="0" fontId="78" fillId="15" borderId="79" applyNumberFormat="0" applyAlignment="0" applyProtection="0"/>
    <xf numFmtId="0" fontId="7" fillId="0" borderId="0"/>
    <xf numFmtId="0" fontId="7" fillId="0" borderId="0">
      <alignment horizontal="center"/>
    </xf>
    <xf numFmtId="0" fontId="3" fillId="0" borderId="0"/>
    <xf numFmtId="4" fontId="3" fillId="24" borderId="0"/>
    <xf numFmtId="0" fontId="79" fillId="29" borderId="79" applyNumberFormat="0" applyAlignment="0" applyProtection="0"/>
    <xf numFmtId="0" fontId="80" fillId="29" borderId="80" applyNumberFormat="0" applyAlignment="0" applyProtection="0"/>
    <xf numFmtId="0" fontId="81" fillId="0" borderId="0" applyNumberFormat="0" applyFill="0" applyBorder="0" applyAlignment="0" applyProtection="0"/>
    <xf numFmtId="193" fontId="82" fillId="0" borderId="14" applyFont="0" applyFill="0" applyBorder="0" applyAlignment="0" applyProtection="0"/>
    <xf numFmtId="0" fontId="88" fillId="0" borderId="21">
      <alignment horizontal="center" vertical="center"/>
    </xf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33" borderId="0" applyNumberFormat="0" applyBorder="0" applyAlignment="0" applyProtection="0"/>
    <xf numFmtId="0" fontId="15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90" fillId="0" borderId="0"/>
    <xf numFmtId="0" fontId="15" fillId="0" borderId="0"/>
    <xf numFmtId="0" fontId="57" fillId="20" borderId="0" applyNumberFormat="0" applyBorder="0" applyAlignment="0" applyProtection="0"/>
    <xf numFmtId="0" fontId="49" fillId="19" borderId="0" applyNumberFormat="0" applyBorder="0" applyAlignment="0" applyProtection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8" borderId="0" applyNumberFormat="0" applyBorder="0" applyAlignment="0" applyProtection="0"/>
    <xf numFmtId="0" fontId="49" fillId="17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2" borderId="0" applyNumberFormat="0" applyBorder="0" applyAlignment="0" applyProtection="0"/>
    <xf numFmtId="0" fontId="49" fillId="11" borderId="0" applyNumberFormat="0" applyBorder="0" applyAlignment="0" applyProtection="0"/>
    <xf numFmtId="0" fontId="49" fillId="10" borderId="0" applyNumberFormat="0" applyBorder="0" applyAlignment="0" applyProtection="0"/>
    <xf numFmtId="0" fontId="44" fillId="0" borderId="0"/>
    <xf numFmtId="0" fontId="65" fillId="0" borderId="0"/>
    <xf numFmtId="0" fontId="65" fillId="0" borderId="0"/>
    <xf numFmtId="0" fontId="6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44" fillId="0" borderId="0" applyProtection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62" fillId="0" borderId="0"/>
    <xf numFmtId="0" fontId="62" fillId="0" borderId="0"/>
    <xf numFmtId="43" fontId="2" fillId="0" borderId="0" applyFont="0" applyFill="0" applyBorder="0" applyAlignment="0" applyProtection="0"/>
    <xf numFmtId="0" fontId="15" fillId="0" borderId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65" fillId="35" borderId="0" applyNumberFormat="0" applyBorder="0" applyAlignment="0" applyProtection="0"/>
    <xf numFmtId="0" fontId="44" fillId="0" borderId="0"/>
    <xf numFmtId="44" fontId="3" fillId="0" borderId="0" applyFont="0" applyFill="0" applyBorder="0" applyAlignment="0" applyProtection="0"/>
    <xf numFmtId="0" fontId="3" fillId="0" borderId="0"/>
    <xf numFmtId="43" fontId="44" fillId="0" borderId="0" applyFill="0" applyBorder="0" applyAlignment="0" applyProtection="0"/>
    <xf numFmtId="0" fontId="91" fillId="0" borderId="0">
      <alignment vertical="top"/>
    </xf>
    <xf numFmtId="9" fontId="44" fillId="0" borderId="0" applyFont="0" applyFill="0" applyBorder="0" applyAlignment="0" applyProtection="0"/>
    <xf numFmtId="0" fontId="62" fillId="11" borderId="0" applyNumberFormat="0" applyBorder="0" applyAlignment="0" applyProtection="0"/>
    <xf numFmtId="0" fontId="62" fillId="0" borderId="0"/>
    <xf numFmtId="0" fontId="65" fillId="0" borderId="0"/>
    <xf numFmtId="0" fontId="44" fillId="0" borderId="0"/>
    <xf numFmtId="0" fontId="58" fillId="0" borderId="0"/>
    <xf numFmtId="43" fontId="44" fillId="0" borderId="0" applyFont="0" applyFill="0" applyBorder="0" applyAlignment="0" applyProtection="0"/>
    <xf numFmtId="0" fontId="65" fillId="0" borderId="0"/>
    <xf numFmtId="0" fontId="62" fillId="0" borderId="0"/>
    <xf numFmtId="0" fontId="58" fillId="0" borderId="0"/>
    <xf numFmtId="0" fontId="62" fillId="0" borderId="0"/>
    <xf numFmtId="0" fontId="92" fillId="0" borderId="0"/>
    <xf numFmtId="0" fontId="65" fillId="0" borderId="0"/>
    <xf numFmtId="0" fontId="65" fillId="0" borderId="0"/>
    <xf numFmtId="0" fontId="70" fillId="0" borderId="0"/>
    <xf numFmtId="0" fontId="70" fillId="0" borderId="0"/>
    <xf numFmtId="0" fontId="70" fillId="0" borderId="0"/>
    <xf numFmtId="0" fontId="58" fillId="0" borderId="0"/>
    <xf numFmtId="0" fontId="58" fillId="0" borderId="0"/>
    <xf numFmtId="0" fontId="82" fillId="0" borderId="0"/>
    <xf numFmtId="0" fontId="92" fillId="0" borderId="0"/>
    <xf numFmtId="0" fontId="58" fillId="0" borderId="0"/>
    <xf numFmtId="0" fontId="58" fillId="0" borderId="0"/>
    <xf numFmtId="49" fontId="82" fillId="0" borderId="0"/>
    <xf numFmtId="49" fontId="94" fillId="0" borderId="0"/>
    <xf numFmtId="49" fontId="94" fillId="0" borderId="0"/>
    <xf numFmtId="49" fontId="94" fillId="0" borderId="0"/>
    <xf numFmtId="49" fontId="82" fillId="0" borderId="0"/>
    <xf numFmtId="0" fontId="92" fillId="0" borderId="0"/>
    <xf numFmtId="0" fontId="92" fillId="0" borderId="0"/>
    <xf numFmtId="0" fontId="82" fillId="0" borderId="0" applyProtection="0"/>
    <xf numFmtId="0" fontId="58" fillId="0" borderId="0"/>
    <xf numFmtId="0" fontId="58" fillId="0" borderId="0"/>
    <xf numFmtId="0" fontId="92" fillId="0" borderId="0"/>
    <xf numFmtId="0" fontId="65" fillId="0" borderId="0"/>
    <xf numFmtId="0" fontId="65" fillId="0" borderId="0"/>
    <xf numFmtId="0" fontId="70" fillId="0" borderId="0"/>
    <xf numFmtId="0" fontId="70" fillId="0" borderId="0"/>
    <xf numFmtId="0" fontId="70" fillId="0" borderId="0"/>
    <xf numFmtId="0" fontId="92" fillId="0" borderId="0"/>
    <xf numFmtId="0" fontId="65" fillId="0" borderId="0"/>
    <xf numFmtId="0" fontId="65" fillId="0" borderId="0"/>
    <xf numFmtId="0" fontId="70" fillId="0" borderId="0"/>
    <xf numFmtId="0" fontId="70" fillId="0" borderId="0"/>
    <xf numFmtId="0" fontId="70" fillId="0" borderId="0"/>
    <xf numFmtId="0" fontId="58" fillId="0" borderId="0"/>
    <xf numFmtId="0" fontId="82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0" fillId="36" borderId="0" applyProtection="0"/>
    <xf numFmtId="0" fontId="100" fillId="36" borderId="0" applyProtection="0"/>
    <xf numFmtId="0" fontId="100" fillId="36" borderId="0" applyProtection="0"/>
    <xf numFmtId="6" fontId="82" fillId="0" borderId="0" applyFont="0" applyFill="0" applyBorder="0" applyAlignment="0" applyProtection="0"/>
    <xf numFmtId="195" fontId="65" fillId="0" borderId="0" applyFill="0" applyBorder="0" applyAlignment="0" applyProtection="0"/>
    <xf numFmtId="195" fontId="65" fillId="0" borderId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0" fontId="92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0" fontId="82" fillId="0" borderId="0"/>
    <xf numFmtId="0" fontId="61" fillId="0" borderId="0"/>
    <xf numFmtId="0" fontId="61" fillId="0" borderId="0"/>
    <xf numFmtId="0" fontId="61" fillId="0" borderId="0"/>
    <xf numFmtId="8" fontId="82" fillId="0" borderId="0" applyFont="0" applyFill="0" applyBorder="0" applyAlignment="0" applyProtection="0"/>
    <xf numFmtId="196" fontId="65" fillId="0" borderId="0" applyFill="0" applyBorder="0" applyAlignment="0" applyProtection="0"/>
    <xf numFmtId="196" fontId="65" fillId="0" borderId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0" fontId="60" fillId="0" borderId="0" applyProtection="0"/>
    <xf numFmtId="0" fontId="92" fillId="0" borderId="0"/>
    <xf numFmtId="0" fontId="65" fillId="0" borderId="0"/>
    <xf numFmtId="0" fontId="65" fillId="0" borderId="0"/>
    <xf numFmtId="0" fontId="70" fillId="0" borderId="0"/>
    <xf numFmtId="0" fontId="70" fillId="0" borderId="0"/>
    <xf numFmtId="0" fontId="70" fillId="0" borderId="0"/>
    <xf numFmtId="0" fontId="58" fillId="0" borderId="0"/>
    <xf numFmtId="0" fontId="82" fillId="0" borderId="0"/>
    <xf numFmtId="0" fontId="92" fillId="0" borderId="0"/>
    <xf numFmtId="0" fontId="65" fillId="0" borderId="0"/>
    <xf numFmtId="0" fontId="65" fillId="0" borderId="0"/>
    <xf numFmtId="0" fontId="70" fillId="0" borderId="0"/>
    <xf numFmtId="0" fontId="70" fillId="0" borderId="0"/>
    <xf numFmtId="0" fontId="70" fillId="0" borderId="0"/>
    <xf numFmtId="0" fontId="92" fillId="0" borderId="0"/>
    <xf numFmtId="49" fontId="60" fillId="0" borderId="21"/>
    <xf numFmtId="179" fontId="65" fillId="0" borderId="0" applyFont="0" applyFill="0" applyBorder="0" applyAlignment="0" applyProtection="0"/>
    <xf numFmtId="49" fontId="82" fillId="0" borderId="66"/>
    <xf numFmtId="49" fontId="82" fillId="0" borderId="66"/>
    <xf numFmtId="49" fontId="92" fillId="0" borderId="21"/>
    <xf numFmtId="49" fontId="92" fillId="0" borderId="21"/>
    <xf numFmtId="49" fontId="92" fillId="0" borderId="21"/>
    <xf numFmtId="49" fontId="60" fillId="0" borderId="21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102" fillId="50" borderId="0" applyNumberFormat="0" applyBorder="0" applyAlignment="0" applyProtection="0"/>
    <xf numFmtId="0" fontId="102" fillId="50" borderId="0" applyNumberFormat="0" applyBorder="0" applyAlignment="0" applyProtection="0"/>
    <xf numFmtId="0" fontId="102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102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102" fillId="40" borderId="0" applyNumberFormat="0" applyBorder="0" applyAlignment="0" applyProtection="0"/>
    <xf numFmtId="0" fontId="102" fillId="40" borderId="0" applyNumberFormat="0" applyBorder="0" applyAlignment="0" applyProtection="0"/>
    <xf numFmtId="0" fontId="102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0" borderId="0" applyNumberFormat="0" applyFill="0" applyBorder="0" applyAlignment="0"/>
    <xf numFmtId="0" fontId="65" fillId="0" borderId="0">
      <alignment horizontal="right"/>
    </xf>
    <xf numFmtId="176" fontId="63" fillId="0" borderId="0" applyNumberFormat="0" applyFill="0" applyBorder="0" applyAlignment="0"/>
    <xf numFmtId="0" fontId="63" fillId="0" borderId="0" applyNumberFormat="0" applyFill="0" applyBorder="0" applyAlignment="0"/>
    <xf numFmtId="0" fontId="63" fillId="0" borderId="0" applyNumberFormat="0" applyFill="0" applyBorder="0" applyAlignment="0"/>
    <xf numFmtId="176" fontId="95" fillId="0" borderId="0" applyNumberFormat="0" applyFill="0" applyBorder="0" applyAlignment="0"/>
    <xf numFmtId="176" fontId="95" fillId="0" borderId="0" applyNumberFormat="0" applyFill="0" applyBorder="0" applyAlignment="0"/>
    <xf numFmtId="176" fontId="95" fillId="0" borderId="0" applyNumberFormat="0" applyFill="0" applyBorder="0" applyAlignment="0"/>
    <xf numFmtId="1" fontId="65" fillId="0" borderId="81" applyAlignment="0">
      <alignment horizontal="left" vertical="center"/>
    </xf>
    <xf numFmtId="203" fontId="65" fillId="60" borderId="82" applyNumberFormat="0" applyFont="0" applyFill="0" applyBorder="0" applyAlignment="0">
      <alignment horizontal="center"/>
    </xf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194" fontId="65" fillId="0" borderId="0">
      <alignment horizontal="right"/>
    </xf>
    <xf numFmtId="4" fontId="82" fillId="0" borderId="0" applyBorder="0" applyProtection="0">
      <protection locked="0"/>
    </xf>
    <xf numFmtId="4" fontId="82" fillId="0" borderId="0" applyBorder="0" applyProtection="0"/>
    <xf numFmtId="4" fontId="82" fillId="0" borderId="0" applyBorder="0" applyProtection="0"/>
    <xf numFmtId="4" fontId="101" fillId="0" borderId="0" applyBorder="0" applyProtection="0">
      <protection locked="0"/>
    </xf>
    <xf numFmtId="4" fontId="101" fillId="0" borderId="0" applyBorder="0" applyProtection="0">
      <protection locked="0"/>
    </xf>
    <xf numFmtId="4" fontId="101" fillId="0" borderId="0" applyBorder="0" applyProtection="0">
      <protection locked="0"/>
    </xf>
    <xf numFmtId="5" fontId="52" fillId="0" borderId="83" applyNumberFormat="0" applyFont="0" applyAlignment="0" applyProtection="0"/>
    <xf numFmtId="0" fontId="65" fillId="0" borderId="84" applyNumberFormat="0" applyAlignment="0" applyProtection="0"/>
    <xf numFmtId="0" fontId="65" fillId="0" borderId="84" applyNumberForma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177" fontId="82" fillId="0" borderId="0" applyFont="0" applyFill="0" applyBorder="0" applyAlignment="0" applyProtection="0"/>
    <xf numFmtId="197" fontId="65" fillId="0" borderId="0" applyFill="0" applyBorder="0" applyAlignment="0" applyProtection="0"/>
    <xf numFmtId="197" fontId="65" fillId="0" borderId="0" applyFill="0" applyBorder="0" applyAlignment="0" applyProtection="0"/>
    <xf numFmtId="177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178" fontId="82" fillId="0" borderId="0" applyFont="0" applyFill="0" applyBorder="0" applyAlignment="0" applyProtection="0"/>
    <xf numFmtId="198" fontId="65" fillId="0" borderId="0" applyFill="0" applyBorder="0" applyAlignment="0" applyProtection="0"/>
    <xf numFmtId="198" fontId="65" fillId="0" borderId="0" applyFill="0" applyBorder="0" applyAlignment="0" applyProtection="0"/>
    <xf numFmtId="178" fontId="96" fillId="0" borderId="0" applyFont="0" applyFill="0" applyBorder="0" applyAlignment="0" applyProtection="0"/>
    <xf numFmtId="178" fontId="96" fillId="0" borderId="0" applyFont="0" applyFill="0" applyBorder="0" applyAlignment="0" applyProtection="0"/>
    <xf numFmtId="178" fontId="96" fillId="0" borderId="0" applyFont="0" applyFill="0" applyBorder="0" applyAlignment="0" applyProtection="0"/>
    <xf numFmtId="38" fontId="8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" fontId="65" fillId="0" borderId="0"/>
    <xf numFmtId="15" fontId="82" fillId="0" borderId="0" applyFont="0" applyFill="0" applyBorder="0" applyAlignment="0" applyProtection="0">
      <alignment horizontal="left"/>
    </xf>
    <xf numFmtId="199" fontId="65" fillId="0" borderId="0" applyFill="0" applyBorder="0" applyAlignment="0" applyProtection="0"/>
    <xf numFmtId="199" fontId="65" fillId="0" borderId="0" applyFill="0" applyBorder="0" applyAlignment="0" applyProtection="0"/>
    <xf numFmtId="15" fontId="96" fillId="0" borderId="0" applyFont="0" applyFill="0" applyBorder="0" applyAlignment="0" applyProtection="0">
      <alignment horizontal="left"/>
    </xf>
    <xf numFmtId="15" fontId="96" fillId="0" borderId="0" applyFont="0" applyFill="0" applyBorder="0" applyAlignment="0" applyProtection="0">
      <alignment horizontal="left"/>
    </xf>
    <xf numFmtId="15" fontId="96" fillId="0" borderId="0" applyFont="0" applyFill="0" applyBorder="0" applyAlignment="0" applyProtection="0">
      <alignment horizontal="left"/>
    </xf>
    <xf numFmtId="181" fontId="82" fillId="0" borderId="0" applyFont="0" applyFill="0" applyBorder="0" applyProtection="0">
      <alignment horizontal="left"/>
    </xf>
    <xf numFmtId="200" fontId="65" fillId="0" borderId="0" applyFill="0" applyBorder="0" applyProtection="0">
      <alignment horizontal="left"/>
    </xf>
    <xf numFmtId="200" fontId="65" fillId="0" borderId="0" applyFill="0" applyBorder="0" applyProtection="0">
      <alignment horizontal="left"/>
    </xf>
    <xf numFmtId="181" fontId="96" fillId="0" borderId="0" applyFont="0" applyFill="0" applyBorder="0" applyProtection="0">
      <alignment horizontal="left"/>
    </xf>
    <xf numFmtId="181" fontId="96" fillId="0" borderId="0" applyFont="0" applyFill="0" applyBorder="0" applyProtection="0">
      <alignment horizontal="left"/>
    </xf>
    <xf numFmtId="181" fontId="96" fillId="0" borderId="0" applyFont="0" applyFill="0" applyBorder="0" applyProtection="0">
      <alignment horizontal="left"/>
    </xf>
    <xf numFmtId="182" fontId="82" fillId="0" borderId="0" applyFont="0" applyFill="0" applyBorder="0" applyAlignment="0" applyProtection="0">
      <protection locked="0"/>
    </xf>
    <xf numFmtId="182" fontId="65" fillId="0" borderId="0" applyFill="0" applyBorder="0" applyAlignment="0" applyProtection="0"/>
    <xf numFmtId="182" fontId="65" fillId="0" borderId="0" applyFill="0" applyBorder="0" applyAlignment="0" applyProtection="0"/>
    <xf numFmtId="182" fontId="97" fillId="0" borderId="0" applyFont="0" applyFill="0" applyBorder="0" applyAlignment="0" applyProtection="0">
      <protection locked="0"/>
    </xf>
    <xf numFmtId="182" fontId="97" fillId="0" borderId="0" applyFont="0" applyFill="0" applyBorder="0" applyAlignment="0" applyProtection="0">
      <protection locked="0"/>
    </xf>
    <xf numFmtId="182" fontId="97" fillId="0" borderId="0" applyFont="0" applyFill="0" applyBorder="0" applyAlignment="0" applyProtection="0">
      <protection locked="0"/>
    </xf>
    <xf numFmtId="39" fontId="92" fillId="0" borderId="0" applyFont="0" applyFill="0" applyBorder="0" applyAlignment="0" applyProtection="0"/>
    <xf numFmtId="39" fontId="65" fillId="0" borderId="0" applyFill="0" applyBorder="0" applyAlignment="0" applyProtection="0"/>
    <xf numFmtId="39" fontId="65" fillId="0" borderId="0" applyFill="0" applyBorder="0" applyAlignment="0" applyProtection="0"/>
    <xf numFmtId="39" fontId="70" fillId="0" borderId="0" applyFont="0" applyFill="0" applyBorder="0" applyAlignment="0" applyProtection="0"/>
    <xf numFmtId="39" fontId="70" fillId="0" borderId="0" applyFont="0" applyFill="0" applyBorder="0" applyAlignment="0" applyProtection="0"/>
    <xf numFmtId="39" fontId="70" fillId="0" borderId="0" applyFont="0" applyFill="0" applyBorder="0" applyAlignment="0" applyProtection="0"/>
    <xf numFmtId="183" fontId="82" fillId="0" borderId="0" applyFont="0" applyFill="0" applyBorder="0" applyAlignment="0"/>
    <xf numFmtId="183" fontId="65" fillId="0" borderId="0" applyFill="0" applyBorder="0" applyAlignment="0"/>
    <xf numFmtId="183" fontId="65" fillId="0" borderId="0" applyFill="0" applyBorder="0" applyAlignment="0"/>
    <xf numFmtId="183" fontId="44" fillId="0" borderId="0" applyFont="0" applyFill="0" applyBorder="0" applyAlignment="0"/>
    <xf numFmtId="183" fontId="44" fillId="0" borderId="0" applyFont="0" applyFill="0" applyBorder="0" applyAlignment="0"/>
    <xf numFmtId="183" fontId="44" fillId="0" borderId="0" applyFont="0" applyFill="0" applyBorder="0" applyAlignment="0"/>
    <xf numFmtId="204" fontId="65" fillId="0" borderId="0" applyFont="0" applyFill="0" applyBorder="0" applyAlignment="0" applyProtection="0"/>
    <xf numFmtId="0" fontId="65" fillId="0" borderId="0"/>
    <xf numFmtId="0" fontId="6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37" fontId="82" fillId="0" borderId="0" applyFill="0" applyBorder="0" applyAlignment="0">
      <protection locked="0"/>
    </xf>
    <xf numFmtId="184" fontId="82" fillId="0" borderId="49" applyFill="0" applyBorder="0" applyAlignment="0">
      <alignment horizontal="center"/>
      <protection locked="0"/>
    </xf>
    <xf numFmtId="184" fontId="82" fillId="0" borderId="0" applyFill="0" applyBorder="0" applyAlignment="0">
      <protection locked="0"/>
    </xf>
    <xf numFmtId="184" fontId="82" fillId="0" borderId="0" applyFill="0" applyBorder="0" applyAlignment="0">
      <protection locked="0"/>
    </xf>
    <xf numFmtId="184" fontId="93" fillId="0" borderId="49" applyFill="0" applyBorder="0" applyAlignment="0">
      <alignment horizontal="center"/>
      <protection locked="0"/>
    </xf>
    <xf numFmtId="184" fontId="93" fillId="0" borderId="49" applyFill="0" applyBorder="0" applyAlignment="0">
      <alignment horizontal="center"/>
      <protection locked="0"/>
    </xf>
    <xf numFmtId="184" fontId="93" fillId="0" borderId="49" applyFill="0" applyBorder="0" applyAlignment="0">
      <alignment horizontal="center"/>
      <protection locked="0"/>
    </xf>
    <xf numFmtId="182" fontId="82" fillId="0" borderId="0" applyFill="0" applyBorder="0" applyAlignment="0">
      <protection locked="0"/>
    </xf>
    <xf numFmtId="182" fontId="93" fillId="0" borderId="0" applyFill="0" applyBorder="0" applyAlignment="0">
      <protection locked="0"/>
    </xf>
    <xf numFmtId="182" fontId="93" fillId="0" borderId="0" applyFill="0" applyBorder="0" applyAlignment="0">
      <protection locked="0"/>
    </xf>
    <xf numFmtId="182" fontId="93" fillId="0" borderId="0" applyFill="0" applyBorder="0" applyAlignment="0">
      <protection locked="0"/>
    </xf>
    <xf numFmtId="37" fontId="82" fillId="0" borderId="0" applyFill="0" applyBorder="0" applyAlignment="0">
      <protection locked="0"/>
    </xf>
    <xf numFmtId="183" fontId="82" fillId="0" borderId="0" applyFill="0" applyBorder="0" applyAlignment="0" applyProtection="0">
      <protection locked="0"/>
    </xf>
    <xf numFmtId="183" fontId="82" fillId="0" borderId="0" applyFill="0" applyBorder="0" applyAlignment="0" applyProtection="0"/>
    <xf numFmtId="183" fontId="82" fillId="0" borderId="0" applyFill="0" applyBorder="0" applyAlignment="0" applyProtection="0"/>
    <xf numFmtId="183" fontId="93" fillId="0" borderId="0" applyFill="0" applyBorder="0" applyAlignment="0" applyProtection="0">
      <protection locked="0"/>
    </xf>
    <xf numFmtId="183" fontId="93" fillId="0" borderId="0" applyFill="0" applyBorder="0" applyAlignment="0" applyProtection="0">
      <protection locked="0"/>
    </xf>
    <xf numFmtId="183" fontId="93" fillId="0" borderId="0" applyFill="0" applyBorder="0" applyAlignment="0" applyProtection="0">
      <protection locked="0"/>
    </xf>
    <xf numFmtId="37" fontId="82" fillId="0" borderId="0" applyFill="0" applyBorder="0" applyAlignment="0">
      <protection locked="0"/>
    </xf>
    <xf numFmtId="37" fontId="93" fillId="0" borderId="0" applyFill="0" applyBorder="0" applyAlignment="0">
      <protection locked="0"/>
    </xf>
    <xf numFmtId="37" fontId="93" fillId="0" borderId="0" applyFill="0" applyBorder="0" applyAlignment="0">
      <protection locked="0"/>
    </xf>
    <xf numFmtId="37" fontId="93" fillId="0" borderId="0" applyFill="0" applyBorder="0" applyAlignment="0">
      <protection locked="0"/>
    </xf>
    <xf numFmtId="0" fontId="65" fillId="61" borderId="72" applyNumberFormat="0" applyAlignment="0" applyProtection="0"/>
    <xf numFmtId="0" fontId="65" fillId="62" borderId="72" applyNumberFormat="0" applyAlignment="0" applyProtection="0"/>
    <xf numFmtId="0" fontId="65" fillId="62" borderId="72" applyNumberFormat="0" applyAlignment="0" applyProtection="0"/>
    <xf numFmtId="0" fontId="44" fillId="61" borderId="72" applyNumberFormat="0" applyAlignment="0" applyProtection="0"/>
    <xf numFmtId="0" fontId="44" fillId="61" borderId="72" applyNumberFormat="0" applyAlignment="0" applyProtection="0"/>
    <xf numFmtId="0" fontId="44" fillId="61" borderId="72" applyNumberFormat="0" applyAlignment="0" applyProtection="0"/>
    <xf numFmtId="0" fontId="44" fillId="61" borderId="72" applyNumberFormat="0" applyAlignment="0" applyProtection="0"/>
    <xf numFmtId="0" fontId="44" fillId="61" borderId="72" applyNumberFormat="0" applyAlignment="0" applyProtection="0"/>
    <xf numFmtId="0" fontId="44" fillId="61" borderId="72" applyNumberFormat="0" applyAlignment="0" applyProtection="0"/>
    <xf numFmtId="0" fontId="65" fillId="61" borderId="72" applyNumberFormat="0" applyAlignment="0" applyProtection="0"/>
    <xf numFmtId="0" fontId="65" fillId="62" borderId="72" applyNumberFormat="0" applyAlignment="0" applyProtection="0"/>
    <xf numFmtId="0" fontId="65" fillId="62" borderId="72" applyNumberFormat="0" applyAlignment="0" applyProtection="0"/>
    <xf numFmtId="0" fontId="65" fillId="62" borderId="72" applyNumberFormat="0" applyAlignment="0" applyProtection="0"/>
    <xf numFmtId="0" fontId="65" fillId="62" borderId="72" applyNumberFormat="0" applyAlignment="0" applyProtection="0"/>
    <xf numFmtId="0" fontId="65" fillId="0" borderId="85" applyNumberFormat="0" applyFont="0" applyFill="0" applyAlignment="0" applyProtection="0">
      <alignment horizontal="left"/>
    </xf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44" fontId="82" fillId="0" borderId="0" applyFont="0" applyFill="0" applyBorder="0" applyAlignment="0" applyProtection="0"/>
    <xf numFmtId="201" fontId="65" fillId="0" borderId="0" applyFill="0" applyBorder="0" applyAlignment="0" applyProtection="0"/>
    <xf numFmtId="201" fontId="65" fillId="0" borderId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201" fontId="82" fillId="0" borderId="0" applyFill="0" applyBorder="0" applyAlignment="0" applyProtection="0"/>
    <xf numFmtId="0" fontId="65" fillId="0" borderId="0">
      <alignment horizontal="center"/>
    </xf>
    <xf numFmtId="185" fontId="61" fillId="0" borderId="0" applyFont="0" applyFill="0" applyBorder="0" applyAlignment="0" applyProtection="0"/>
    <xf numFmtId="185" fontId="65" fillId="0" borderId="0" applyFill="0" applyBorder="0" applyAlignment="0" applyProtection="0"/>
    <xf numFmtId="185" fontId="65" fillId="0" borderId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49" fontId="65" fillId="0" borderId="6" applyNumberFormat="0">
      <alignment horizontal="left" vertical="center"/>
    </xf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4" applyNumberFormat="0" applyFill="0" applyAlignment="0" applyProtection="0"/>
    <xf numFmtId="0" fontId="65" fillId="0" borderId="74" applyNumberFormat="0" applyFill="0" applyAlignment="0" applyProtection="0"/>
    <xf numFmtId="0" fontId="65" fillId="0" borderId="74" applyNumberFormat="0" applyFill="0" applyAlignment="0" applyProtection="0"/>
    <xf numFmtId="0" fontId="44" fillId="0" borderId="74" applyNumberFormat="0" applyFill="0" applyAlignment="0" applyProtection="0"/>
    <xf numFmtId="0" fontId="44" fillId="0" borderId="74" applyNumberFormat="0" applyFill="0" applyAlignment="0" applyProtection="0"/>
    <xf numFmtId="0" fontId="44" fillId="0" borderId="74" applyNumberFormat="0" applyFill="0" applyAlignment="0" applyProtection="0"/>
    <xf numFmtId="0" fontId="44" fillId="0" borderId="74" applyNumberFormat="0" applyFill="0" applyAlignment="0" applyProtection="0"/>
    <xf numFmtId="0" fontId="44" fillId="0" borderId="74" applyNumberFormat="0" applyFill="0" applyAlignment="0" applyProtection="0"/>
    <xf numFmtId="0" fontId="44" fillId="0" borderId="74" applyNumberFormat="0" applyFill="0" applyAlignment="0" applyProtection="0"/>
    <xf numFmtId="0" fontId="65" fillId="0" borderId="74" applyNumberFormat="0" applyFill="0" applyAlignment="0" applyProtection="0"/>
    <xf numFmtId="0" fontId="65" fillId="0" borderId="74" applyNumberFormat="0" applyFill="0" applyAlignment="0" applyProtection="0"/>
    <xf numFmtId="0" fontId="65" fillId="0" borderId="74" applyNumberFormat="0" applyFill="0" applyAlignment="0" applyProtection="0"/>
    <xf numFmtId="0" fontId="65" fillId="0" borderId="74" applyNumberFormat="0" applyFill="0" applyAlignment="0" applyProtection="0"/>
    <xf numFmtId="0" fontId="65" fillId="0" borderId="86" applyNumberFormat="0" applyFill="0" applyAlignment="0" applyProtection="0"/>
    <xf numFmtId="0" fontId="65" fillId="0" borderId="86" applyNumberFormat="0" applyFill="0" applyAlignment="0" applyProtection="0"/>
    <xf numFmtId="0" fontId="65" fillId="0" borderId="86" applyNumberFormat="0" applyFill="0" applyAlignment="0" applyProtection="0"/>
    <xf numFmtId="0" fontId="44" fillId="0" borderId="86" applyNumberFormat="0" applyFill="0" applyAlignment="0" applyProtection="0"/>
    <xf numFmtId="0" fontId="44" fillId="0" borderId="86" applyNumberFormat="0" applyFill="0" applyAlignment="0" applyProtection="0"/>
    <xf numFmtId="0" fontId="44" fillId="0" borderId="86" applyNumberFormat="0" applyFill="0" applyAlignment="0" applyProtection="0"/>
    <xf numFmtId="0" fontId="44" fillId="0" borderId="86" applyNumberFormat="0" applyFill="0" applyAlignment="0" applyProtection="0"/>
    <xf numFmtId="0" fontId="44" fillId="0" borderId="86" applyNumberFormat="0" applyFill="0" applyAlignment="0" applyProtection="0"/>
    <xf numFmtId="0" fontId="44" fillId="0" borderId="86" applyNumberFormat="0" applyFill="0" applyAlignment="0" applyProtection="0"/>
    <xf numFmtId="0" fontId="65" fillId="0" borderId="75" applyNumberFormat="0" applyFill="0" applyAlignment="0" applyProtection="0"/>
    <xf numFmtId="0" fontId="65" fillId="0" borderId="75" applyNumberFormat="0" applyFill="0" applyAlignment="0" applyProtection="0"/>
    <xf numFmtId="0" fontId="65" fillId="0" borderId="75" applyNumberFormat="0" applyFill="0" applyAlignment="0" applyProtection="0"/>
    <xf numFmtId="0" fontId="65" fillId="0" borderId="75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" fontId="65" fillId="0" borderId="0" applyFill="0" applyBorder="0" applyProtection="0">
      <alignment horizontal="right"/>
    </xf>
    <xf numFmtId="4" fontId="65" fillId="0" borderId="0" applyFill="0" applyBorder="0" applyProtection="0"/>
    <xf numFmtId="4" fontId="65" fillId="0" borderId="0" applyFill="0" applyBorder="0" applyProtection="0"/>
    <xf numFmtId="4" fontId="65" fillId="0" borderId="0" applyFill="0" applyBorder="0" applyProtection="0"/>
    <xf numFmtId="0" fontId="82" fillId="0" borderId="12" applyBorder="0" applyAlignment="0">
      <alignment horizontal="center"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0" fillId="0" borderId="0" applyNumberFormat="0" applyFill="0" applyBorder="0" applyAlignment="0" applyProtection="0"/>
    <xf numFmtId="176" fontId="82" fillId="0" borderId="0" applyFill="0" applyBorder="0" applyAlignment="0"/>
    <xf numFmtId="176" fontId="99" fillId="0" borderId="0" applyFill="0" applyBorder="0" applyAlignment="0"/>
    <xf numFmtId="176" fontId="99" fillId="0" borderId="0" applyFill="0" applyBorder="0" applyAlignment="0"/>
    <xf numFmtId="176" fontId="99" fillId="0" borderId="0" applyFill="0" applyBorder="0" applyAlignment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0" fillId="0" borderId="0"/>
    <xf numFmtId="0" fontId="82" fillId="0" borderId="0"/>
    <xf numFmtId="0" fontId="60" fillId="0" borderId="0"/>
    <xf numFmtId="0" fontId="60" fillId="0" borderId="0"/>
    <xf numFmtId="0" fontId="60" fillId="0" borderId="0"/>
    <xf numFmtId="0" fontId="82" fillId="0" borderId="0"/>
    <xf numFmtId="0" fontId="82" fillId="0" borderId="0"/>
    <xf numFmtId="0" fontId="6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2" fillId="0" borderId="0"/>
    <xf numFmtId="0" fontId="82" fillId="0" borderId="0"/>
    <xf numFmtId="0" fontId="15" fillId="0" borderId="0"/>
    <xf numFmtId="0" fontId="15" fillId="0" borderId="0"/>
    <xf numFmtId="0" fontId="4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65" fillId="0" borderId="0" applyProtection="0"/>
    <xf numFmtId="0" fontId="65" fillId="0" borderId="0" applyProtection="0"/>
    <xf numFmtId="0" fontId="65" fillId="0" borderId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0" borderId="0" applyFill="0" applyBorder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1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 applyProtection="0"/>
    <xf numFmtId="186" fontId="82" fillId="0" borderId="29" applyFont="0" applyFill="0" applyBorder="0" applyAlignment="0" applyProtection="0">
      <alignment horizontal="right"/>
    </xf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82" fillId="0" borderId="29" applyFont="0" applyFill="0" applyBorder="0" applyAlignment="0" applyProtection="0">
      <alignment horizontal="right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7" fontId="82" fillId="0" borderId="0" applyFont="0" applyFill="0" applyBorder="0" applyAlignment="0" applyProtection="0"/>
    <xf numFmtId="187" fontId="65" fillId="0" borderId="0" applyFill="0" applyBorder="0" applyAlignment="0" applyProtection="0"/>
    <xf numFmtId="187" fontId="65" fillId="0" borderId="0" applyFill="0" applyBorder="0" applyAlignment="0" applyProtection="0"/>
    <xf numFmtId="188" fontId="82" fillId="0" borderId="0" applyFont="0" applyFill="0" applyBorder="0" applyAlignment="0" applyProtection="0"/>
    <xf numFmtId="188" fontId="65" fillId="0" borderId="0" applyFill="0" applyBorder="0" applyAlignment="0" applyProtection="0"/>
    <xf numFmtId="188" fontId="65" fillId="0" borderId="0" applyFill="0" applyBorder="0" applyAlignment="0" applyProtection="0"/>
    <xf numFmtId="189" fontId="82" fillId="0" borderId="0" applyFont="0" applyFill="0" applyBorder="0" applyAlignment="0" applyProtection="0"/>
    <xf numFmtId="189" fontId="65" fillId="0" borderId="0" applyFill="0" applyBorder="0" applyAlignment="0" applyProtection="0"/>
    <xf numFmtId="189" fontId="65" fillId="0" borderId="0" applyFill="0" applyBorder="0" applyAlignment="0" applyProtection="0"/>
    <xf numFmtId="190" fontId="82" fillId="0" borderId="0" applyFont="0" applyFill="0" applyBorder="0" applyAlignment="0" applyProtection="0"/>
    <xf numFmtId="190" fontId="65" fillId="0" borderId="0" applyFill="0" applyBorder="0" applyAlignment="0" applyProtection="0"/>
    <xf numFmtId="190" fontId="65" fillId="0" borderId="0" applyFill="0" applyBorder="0" applyAlignment="0" applyProtection="0"/>
    <xf numFmtId="0" fontId="65" fillId="0" borderId="0"/>
    <xf numFmtId="49" fontId="65" fillId="0" borderId="0">
      <alignment horizontal="left"/>
    </xf>
    <xf numFmtId="205" fontId="65" fillId="0" borderId="0" applyProtection="0">
      <alignment horizontal="left"/>
    </xf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0" borderId="77" applyNumberFormat="0" applyFill="0" applyAlignment="0" applyProtection="0"/>
    <xf numFmtId="0" fontId="65" fillId="0" borderId="77" applyNumberFormat="0" applyFill="0" applyAlignment="0" applyProtection="0"/>
    <xf numFmtId="0" fontId="65" fillId="0" borderId="77" applyNumberFormat="0" applyFill="0" applyAlignment="0" applyProtection="0"/>
    <xf numFmtId="0" fontId="65" fillId="0" borderId="77" applyNumberFormat="0" applyFill="0" applyAlignment="0" applyProtection="0"/>
    <xf numFmtId="0" fontId="65" fillId="0" borderId="77" applyNumberFormat="0" applyFill="0" applyAlignment="0" applyProtection="0"/>
    <xf numFmtId="0" fontId="65" fillId="0" borderId="77" applyNumberFormat="0" applyFill="0" applyAlignment="0" applyProtection="0"/>
    <xf numFmtId="0" fontId="65" fillId="0" borderId="77" applyNumberFormat="0" applyFill="0" applyAlignment="0" applyProtection="0"/>
    <xf numFmtId="38" fontId="82" fillId="28" borderId="0" applyNumberFormat="0" applyFon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1" fontId="60" fillId="0" borderId="0">
      <alignment horizontal="center" vertical="center"/>
      <protection locked="0"/>
    </xf>
    <xf numFmtId="1" fontId="82" fillId="0" borderId="0">
      <alignment horizontal="center" vertical="center"/>
      <protection locked="0"/>
    </xf>
    <xf numFmtId="1" fontId="82" fillId="0" borderId="0">
      <alignment horizontal="center" vertical="center"/>
      <protection locked="0"/>
    </xf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4" fontId="65" fillId="0" borderId="0" applyFill="0" applyBorder="0" applyProtection="0">
      <alignment horizontal="left"/>
    </xf>
    <xf numFmtId="4" fontId="65" fillId="0" borderId="0" applyFill="0" applyBorder="0" applyProtection="0"/>
    <xf numFmtId="4" fontId="65" fillId="0" borderId="0" applyFill="0" applyBorder="0" applyProtection="0"/>
    <xf numFmtId="4" fontId="65" fillId="0" borderId="0" applyFill="0" applyProtection="0"/>
    <xf numFmtId="4" fontId="65" fillId="0" borderId="0" applyFill="0" applyBorder="0" applyProtection="0"/>
    <xf numFmtId="4" fontId="65" fillId="0" borderId="0" applyFill="0" applyBorder="0" applyProtection="0"/>
    <xf numFmtId="0" fontId="65" fillId="64" borderId="0">
      <alignment horizontal="left"/>
    </xf>
    <xf numFmtId="0" fontId="65" fillId="65" borderId="0"/>
    <xf numFmtId="0" fontId="58" fillId="0" borderId="0"/>
    <xf numFmtId="0" fontId="65" fillId="0" borderId="0"/>
    <xf numFmtId="0" fontId="65" fillId="0" borderId="0"/>
    <xf numFmtId="0" fontId="65" fillId="0" borderId="0"/>
    <xf numFmtId="0" fontId="92" fillId="0" borderId="0"/>
    <xf numFmtId="0" fontId="82" fillId="0" borderId="0"/>
    <xf numFmtId="0" fontId="82" fillId="0" borderId="0"/>
    <xf numFmtId="38" fontId="82" fillId="0" borderId="0" applyFill="0" applyBorder="0" applyAlignment="0" applyProtection="0"/>
    <xf numFmtId="189" fontId="82" fillId="0" borderId="0" applyFill="0" applyBorder="0" applyAlignment="0" applyProtection="0"/>
    <xf numFmtId="189" fontId="65" fillId="0" borderId="0" applyFill="0" applyBorder="0" applyAlignment="0" applyProtection="0"/>
    <xf numFmtId="189" fontId="65" fillId="0" borderId="0" applyFill="0" applyBorder="0" applyAlignment="0" applyProtection="0"/>
    <xf numFmtId="38" fontId="65" fillId="0" borderId="0" applyFill="0" applyBorder="0" applyAlignment="0" applyProtection="0"/>
    <xf numFmtId="38" fontId="65" fillId="0" borderId="0" applyFill="0" applyBorder="0" applyAlignment="0" applyProtection="0"/>
    <xf numFmtId="49" fontId="65" fillId="0" borderId="0" applyFill="0" applyBorder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91" fontId="82" fillId="0" borderId="0" applyFont="0" applyFill="0" applyBorder="0" applyAlignment="0" applyProtection="0"/>
    <xf numFmtId="191" fontId="65" fillId="0" borderId="0" applyFill="0" applyBorder="0" applyAlignment="0" applyProtection="0"/>
    <xf numFmtId="191" fontId="65" fillId="0" borderId="0" applyFill="0" applyBorder="0" applyAlignment="0" applyProtection="0"/>
    <xf numFmtId="192" fontId="82" fillId="0" borderId="0" applyFont="0" applyFill="0" applyBorder="0" applyAlignment="0" applyProtection="0"/>
    <xf numFmtId="192" fontId="65" fillId="0" borderId="0" applyFill="0" applyBorder="0" applyAlignment="0" applyProtection="0"/>
    <xf numFmtId="192" fontId="65" fillId="0" borderId="0" applyFill="0" applyBorder="0" applyAlignment="0" applyProtection="0"/>
    <xf numFmtId="18" fontId="82" fillId="0" borderId="0" applyFont="0" applyFill="0" applyBorder="0" applyAlignment="0" applyProtection="0">
      <alignment horizontal="left"/>
    </xf>
    <xf numFmtId="202" fontId="65" fillId="0" borderId="0" applyFill="0" applyBorder="0" applyAlignment="0" applyProtection="0"/>
    <xf numFmtId="202" fontId="65" fillId="0" borderId="0" applyFill="0" applyBorder="0" applyAlignment="0" applyProtection="0"/>
    <xf numFmtId="202" fontId="65" fillId="0" borderId="0" applyFill="0" applyBorder="0" applyAlignment="0" applyProtection="0"/>
    <xf numFmtId="202" fontId="65" fillId="0" borderId="0" applyFill="0" applyBorder="0" applyAlignment="0" applyProtection="0"/>
    <xf numFmtId="38" fontId="82" fillId="0" borderId="11" applyNumberFormat="0" applyFont="0" applyFill="0" applyAlignment="0" applyProtection="0"/>
    <xf numFmtId="0" fontId="65" fillId="0" borderId="87" applyNumberFormat="0" applyFill="0" applyAlignment="0" applyProtection="0"/>
    <xf numFmtId="0" fontId="65" fillId="0" borderId="87" applyNumberFormat="0" applyFill="0" applyAlignment="0" applyProtection="0"/>
    <xf numFmtId="0" fontId="65" fillId="0" borderId="0"/>
    <xf numFmtId="0" fontId="65" fillId="36" borderId="7">
      <alignment vertical="center"/>
    </xf>
    <xf numFmtId="10" fontId="82" fillId="0" borderId="78" applyNumberFormat="0" applyFont="0" applyFill="0" applyAlignment="0" applyProtection="0"/>
    <xf numFmtId="0" fontId="65" fillId="0" borderId="88" applyNumberFormat="0" applyFill="0" applyAlignment="0" applyProtection="0"/>
    <xf numFmtId="0" fontId="65" fillId="0" borderId="88" applyNumberFormat="0" applyFill="0" applyAlignment="0" applyProtection="0"/>
    <xf numFmtId="0" fontId="65" fillId="40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40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34" borderId="79" applyNumberFormat="0" applyAlignment="0" applyProtection="0"/>
    <xf numFmtId="0" fontId="65" fillId="38" borderId="79" applyNumberFormat="0" applyAlignment="0" applyProtection="0"/>
    <xf numFmtId="0" fontId="65" fillId="38" borderId="79" applyNumberFormat="0" applyAlignment="0" applyProtection="0"/>
    <xf numFmtId="0" fontId="65" fillId="34" borderId="79" applyNumberFormat="0" applyAlignment="0" applyProtection="0"/>
    <xf numFmtId="0" fontId="65" fillId="48" borderId="79" applyNumberFormat="0" applyAlignment="0" applyProtection="0"/>
    <xf numFmtId="0" fontId="65" fillId="48" borderId="79" applyNumberFormat="0" applyAlignment="0" applyProtection="0"/>
    <xf numFmtId="0" fontId="65" fillId="48" borderId="79" applyNumberFormat="0" applyAlignment="0" applyProtection="0"/>
    <xf numFmtId="0" fontId="65" fillId="48" borderId="79" applyNumberFormat="0" applyAlignment="0" applyProtection="0"/>
    <xf numFmtId="0" fontId="65" fillId="34" borderId="80" applyNumberFormat="0" applyAlignment="0" applyProtection="0"/>
    <xf numFmtId="0" fontId="65" fillId="38" borderId="80" applyNumberFormat="0" applyAlignment="0" applyProtection="0"/>
    <xf numFmtId="0" fontId="65" fillId="38" borderId="80" applyNumberFormat="0" applyAlignment="0" applyProtection="0"/>
    <xf numFmtId="0" fontId="65" fillId="34" borderId="80" applyNumberFormat="0" applyAlignment="0" applyProtection="0"/>
    <xf numFmtId="0" fontId="65" fillId="48" borderId="80" applyNumberFormat="0" applyAlignment="0" applyProtection="0"/>
    <xf numFmtId="0" fontId="65" fillId="48" borderId="80" applyNumberFormat="0" applyAlignment="0" applyProtection="0"/>
    <xf numFmtId="0" fontId="65" fillId="48" borderId="80" applyNumberFormat="0" applyAlignment="0" applyProtection="0"/>
    <xf numFmtId="0" fontId="65" fillId="48" borderId="80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0" borderId="0" applyProtection="0"/>
    <xf numFmtId="193" fontId="65" fillId="0" borderId="0" applyFill="0" applyBorder="0" applyAlignment="0" applyProtection="0"/>
    <xf numFmtId="193" fontId="65" fillId="0" borderId="0" applyFill="0" applyBorder="0" applyAlignment="0" applyProtection="0"/>
    <xf numFmtId="0" fontId="60" fillId="0" borderId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82" fillId="36" borderId="0" applyProtection="0"/>
    <xf numFmtId="0" fontId="82" fillId="37" borderId="0" applyProtection="0"/>
    <xf numFmtId="0" fontId="82" fillId="37" borderId="0" applyProtection="0"/>
    <xf numFmtId="0" fontId="104" fillId="0" borderId="0"/>
    <xf numFmtId="0" fontId="15" fillId="0" borderId="0"/>
    <xf numFmtId="0" fontId="3" fillId="0" borderId="0" applyProtection="0"/>
    <xf numFmtId="0" fontId="105" fillId="0" borderId="0"/>
    <xf numFmtId="0" fontId="44" fillId="0" borderId="0"/>
    <xf numFmtId="0" fontId="44" fillId="0" borderId="0"/>
    <xf numFmtId="0" fontId="44" fillId="0" borderId="0"/>
    <xf numFmtId="49" fontId="3" fillId="0" borderId="66"/>
    <xf numFmtId="0" fontId="2" fillId="0" borderId="0"/>
    <xf numFmtId="0" fontId="44" fillId="0" borderId="0"/>
    <xf numFmtId="0" fontId="45" fillId="0" borderId="0"/>
    <xf numFmtId="0" fontId="3" fillId="0" borderId="0"/>
    <xf numFmtId="9" fontId="3" fillId="0" borderId="0" applyFont="0" applyFill="0" applyBorder="0" applyAlignment="0" applyProtection="0"/>
    <xf numFmtId="0" fontId="91" fillId="0" borderId="0">
      <alignment vertical="top"/>
    </xf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 applyProtection="0"/>
    <xf numFmtId="0" fontId="15" fillId="0" borderId="0"/>
    <xf numFmtId="0" fontId="104" fillId="0" borderId="0"/>
    <xf numFmtId="0" fontId="44" fillId="0" borderId="0" applyProtection="0"/>
    <xf numFmtId="0" fontId="91" fillId="0" borderId="0">
      <alignment vertical="top"/>
    </xf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 applyProtection="0"/>
    <xf numFmtId="0" fontId="15" fillId="0" borderId="0"/>
    <xf numFmtId="0" fontId="104" fillId="0" borderId="0"/>
    <xf numFmtId="0" fontId="44" fillId="0" borderId="0" applyProtection="0"/>
    <xf numFmtId="0" fontId="3" fillId="0" borderId="0"/>
    <xf numFmtId="0" fontId="44" fillId="0" borderId="0"/>
    <xf numFmtId="0" fontId="44" fillId="0" borderId="0"/>
    <xf numFmtId="38" fontId="82" fillId="0" borderId="0" applyFill="0" applyBorder="0" applyAlignment="0" applyProtection="0"/>
    <xf numFmtId="38" fontId="82" fillId="0" borderId="0" applyFill="0" applyBorder="0" applyAlignment="0" applyProtection="0"/>
    <xf numFmtId="49" fontId="60" fillId="0" borderId="21"/>
    <xf numFmtId="49" fontId="60" fillId="0" borderId="21"/>
    <xf numFmtId="49" fontId="60" fillId="0" borderId="21"/>
    <xf numFmtId="37" fontId="82" fillId="0" borderId="0" applyFill="0" applyBorder="0" applyAlignment="0">
      <protection locked="0"/>
    </xf>
    <xf numFmtId="37" fontId="82" fillId="0" borderId="0" applyFill="0" applyBorder="0" applyAlignment="0">
      <protection locked="0"/>
    </xf>
    <xf numFmtId="37" fontId="82" fillId="0" borderId="0" applyFill="0" applyBorder="0" applyAlignment="0">
      <protection locked="0"/>
    </xf>
    <xf numFmtId="37" fontId="82" fillId="0" borderId="0" applyFill="0" applyBorder="0" applyAlignment="0">
      <protection locked="0"/>
    </xf>
    <xf numFmtId="37" fontId="82" fillId="0" borderId="0" applyFill="0" applyBorder="0" applyAlignment="0">
      <protection locked="0"/>
    </xf>
    <xf numFmtId="0" fontId="15" fillId="0" borderId="0"/>
    <xf numFmtId="0" fontId="15" fillId="0" borderId="0"/>
    <xf numFmtId="0" fontId="105" fillId="0" borderId="0"/>
    <xf numFmtId="49" fontId="60" fillId="0" borderId="21"/>
    <xf numFmtId="49" fontId="60" fillId="0" borderId="21"/>
    <xf numFmtId="0" fontId="10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62" fillId="11" borderId="0" applyNumberFormat="0" applyBorder="0" applyAlignment="0" applyProtection="0"/>
    <xf numFmtId="0" fontId="57" fillId="23" borderId="0" applyNumberFormat="0" applyBorder="0" applyAlignment="0" applyProtection="0"/>
    <xf numFmtId="0" fontId="57" fillId="22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49" fillId="19" borderId="0" applyNumberFormat="0" applyBorder="0" applyAlignment="0" applyProtection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8" borderId="0" applyNumberFormat="0" applyBorder="0" applyAlignment="0" applyProtection="0"/>
    <xf numFmtId="0" fontId="49" fillId="17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49" fillId="13" borderId="0" applyNumberFormat="0" applyBorder="0" applyAlignment="0" applyProtection="0"/>
    <xf numFmtId="0" fontId="49" fillId="12" borderId="0" applyNumberFormat="0" applyBorder="0" applyAlignment="0" applyProtection="0"/>
    <xf numFmtId="0" fontId="49" fillId="11" borderId="0" applyNumberFormat="0" applyBorder="0" applyAlignment="0" applyProtection="0"/>
    <xf numFmtId="0" fontId="49" fillId="10" borderId="0" applyNumberFormat="0" applyBorder="0" applyAlignment="0" applyProtection="0"/>
    <xf numFmtId="9" fontId="44" fillId="0" borderId="0" applyFont="0" applyFill="0" applyBorder="0" applyAlignment="0" applyProtection="0"/>
    <xf numFmtId="0" fontId="48" fillId="0" borderId="0"/>
    <xf numFmtId="0" fontId="2" fillId="0" borderId="0"/>
    <xf numFmtId="43" fontId="2" fillId="0" borderId="0" applyFont="0" applyFill="0" applyBorder="0" applyAlignment="0" applyProtection="0"/>
    <xf numFmtId="0" fontId="45" fillId="0" borderId="0"/>
    <xf numFmtId="0" fontId="44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38" fontId="82" fillId="0" borderId="0" applyFill="0" applyBorder="0" applyAlignment="0" applyProtection="0"/>
    <xf numFmtId="38" fontId="82" fillId="0" borderId="0" applyFill="0" applyBorder="0" applyAlignment="0" applyProtection="0"/>
    <xf numFmtId="38" fontId="82" fillId="0" borderId="0" applyFill="0" applyBorder="0" applyAlignment="0" applyProtection="0"/>
    <xf numFmtId="0" fontId="3" fillId="0" borderId="0"/>
    <xf numFmtId="38" fontId="82" fillId="0" borderId="0" applyFill="0" applyBorder="0" applyAlignment="0" applyProtection="0"/>
    <xf numFmtId="0" fontId="15" fillId="0" borderId="0"/>
    <xf numFmtId="0" fontId="44" fillId="0" borderId="0" applyProtection="0"/>
    <xf numFmtId="0" fontId="44" fillId="0" borderId="0"/>
    <xf numFmtId="0" fontId="15" fillId="0" borderId="0"/>
    <xf numFmtId="0" fontId="104" fillId="0" borderId="0"/>
    <xf numFmtId="0" fontId="15" fillId="0" borderId="0"/>
    <xf numFmtId="0" fontId="3" fillId="0" borderId="0" applyProtection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 applyProtection="0"/>
    <xf numFmtId="0" fontId="104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91" fillId="0" borderId="0">
      <alignment vertical="top"/>
    </xf>
    <xf numFmtId="0" fontId="44" fillId="0" borderId="0" applyProtection="0"/>
    <xf numFmtId="0" fontId="104" fillId="0" borderId="0"/>
    <xf numFmtId="0" fontId="15" fillId="0" borderId="0"/>
    <xf numFmtId="0" fontId="3" fillId="0" borderId="0" applyProtection="0"/>
    <xf numFmtId="0" fontId="44" fillId="0" borderId="0"/>
    <xf numFmtId="0" fontId="44" fillId="0" borderId="0"/>
    <xf numFmtId="0" fontId="3" fillId="0" borderId="0" applyProtection="0"/>
    <xf numFmtId="0" fontId="44" fillId="0" borderId="0"/>
    <xf numFmtId="0" fontId="44" fillId="0" borderId="0"/>
    <xf numFmtId="0" fontId="44" fillId="0" borderId="0"/>
    <xf numFmtId="49" fontId="60" fillId="0" borderId="21"/>
    <xf numFmtId="37" fontId="82" fillId="0" borderId="0" applyFill="0" applyBorder="0" applyAlignment="0">
      <protection locked="0"/>
    </xf>
    <xf numFmtId="37" fontId="82" fillId="0" borderId="0" applyFill="0" applyBorder="0" applyAlignment="0">
      <protection locked="0"/>
    </xf>
    <xf numFmtId="49" fontId="60" fillId="0" borderId="21"/>
    <xf numFmtId="38" fontId="82" fillId="0" borderId="0" applyFill="0" applyBorder="0" applyAlignment="0" applyProtection="0"/>
    <xf numFmtId="0" fontId="3" fillId="0" borderId="0"/>
    <xf numFmtId="0" fontId="44" fillId="0" borderId="0" applyProtection="0"/>
    <xf numFmtId="0" fontId="104" fillId="0" borderId="0"/>
    <xf numFmtId="0" fontId="15" fillId="0" borderId="0"/>
    <xf numFmtId="0" fontId="3" fillId="0" borderId="0" applyProtection="0"/>
    <xf numFmtId="0" fontId="44" fillId="0" borderId="0"/>
    <xf numFmtId="44" fontId="4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206" fontId="44" fillId="0" borderId="0" applyFont="0" applyFill="0" applyBorder="0" applyAlignment="0" applyProtection="0"/>
    <xf numFmtId="0" fontId="56" fillId="0" borderId="0"/>
    <xf numFmtId="0" fontId="44" fillId="0" borderId="0"/>
    <xf numFmtId="207" fontId="44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0" fontId="44" fillId="0" borderId="0"/>
    <xf numFmtId="207" fontId="44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0" fontId="59" fillId="0" borderId="71" applyNumberFormat="0" applyFill="0" applyAlignment="0" applyProtection="0"/>
    <xf numFmtId="4" fontId="3" fillId="0" borderId="0" applyBorder="0" applyProtection="0">
      <protection locked="0"/>
    </xf>
    <xf numFmtId="20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64" fillId="25" borderId="72" applyNumberFormat="0" applyAlignment="0" applyProtection="0"/>
    <xf numFmtId="0" fontId="66" fillId="0" borderId="73" applyNumberFormat="0" applyFill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26" borderId="0" applyNumberFormat="0" applyBorder="0" applyAlignment="0" applyProtection="0"/>
    <xf numFmtId="0" fontId="15" fillId="0" borderId="0"/>
    <xf numFmtId="0" fontId="44" fillId="0" borderId="0" applyProtection="0"/>
    <xf numFmtId="0" fontId="44" fillId="0" borderId="0" applyProtection="0"/>
    <xf numFmtId="0" fontId="52" fillId="0" borderId="0"/>
    <xf numFmtId="0" fontId="110" fillId="0" borderId="0" applyProtection="0"/>
    <xf numFmtId="0" fontId="52" fillId="0" borderId="0"/>
    <xf numFmtId="0" fontId="44" fillId="0" borderId="0" applyProtection="0"/>
    <xf numFmtId="0" fontId="52" fillId="0" borderId="0"/>
    <xf numFmtId="0" fontId="2" fillId="0" borderId="0"/>
    <xf numFmtId="0" fontId="2" fillId="0" borderId="0"/>
    <xf numFmtId="0" fontId="44" fillId="0" borderId="0"/>
    <xf numFmtId="0" fontId="44" fillId="27" borderId="76" applyNumberFormat="0" applyFont="0" applyAlignment="0" applyProtection="0"/>
    <xf numFmtId="0" fontId="73" fillId="0" borderId="77" applyNumberFormat="0" applyFill="0" applyAlignment="0" applyProtection="0"/>
    <xf numFmtId="0" fontId="74" fillId="12" borderId="0" applyNumberFormat="0" applyBorder="0" applyAlignment="0" applyProtection="0"/>
    <xf numFmtId="0" fontId="15" fillId="0" borderId="0"/>
    <xf numFmtId="0" fontId="56" fillId="0" borderId="0"/>
    <xf numFmtId="0" fontId="77" fillId="0" borderId="0" applyNumberFormat="0" applyFill="0" applyBorder="0" applyAlignment="0" applyProtection="0"/>
    <xf numFmtId="0" fontId="78" fillId="15" borderId="79" applyNumberFormat="0" applyAlignment="0" applyProtection="0"/>
    <xf numFmtId="0" fontId="79" fillId="29" borderId="79" applyNumberFormat="0" applyAlignment="0" applyProtection="0"/>
    <xf numFmtId="0" fontId="80" fillId="29" borderId="80" applyNumberFormat="0" applyAlignment="0" applyProtection="0"/>
    <xf numFmtId="0" fontId="81" fillId="0" borderId="0" applyNumberFormat="0" applyFill="0" applyBorder="0" applyAlignment="0" applyProtection="0"/>
    <xf numFmtId="206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33" borderId="0" applyNumberFormat="0" applyBorder="0" applyAlignment="0" applyProtection="0"/>
    <xf numFmtId="0" fontId="2" fillId="0" borderId="0"/>
    <xf numFmtId="0" fontId="3" fillId="0" borderId="0"/>
    <xf numFmtId="0" fontId="48" fillId="0" borderId="0"/>
    <xf numFmtId="0" fontId="56" fillId="0" borderId="0"/>
    <xf numFmtId="0" fontId="48" fillId="0" borderId="0"/>
    <xf numFmtId="0" fontId="56" fillId="0" borderId="0"/>
    <xf numFmtId="0" fontId="55" fillId="0" borderId="0"/>
    <xf numFmtId="0" fontId="55" fillId="0" borderId="0"/>
    <xf numFmtId="0" fontId="3" fillId="0" borderId="0" applyProtection="0"/>
    <xf numFmtId="0" fontId="48" fillId="0" borderId="0"/>
    <xf numFmtId="0" fontId="56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55" fillId="0" borderId="0"/>
    <xf numFmtId="167" fontId="5" fillId="0" borderId="0" applyAlignment="0">
      <alignment horizontal="right" wrapText="1"/>
    </xf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6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7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27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27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10" borderId="0" applyNumberFormat="0" applyBorder="0" applyAlignment="0" applyProtection="0"/>
    <xf numFmtId="0" fontId="49" fillId="39" borderId="0" applyNumberFormat="0" applyBorder="0">
      <alignment vertical="top" wrapText="1"/>
      <protection locked="0"/>
    </xf>
    <xf numFmtId="0" fontId="49" fillId="39" borderId="0" applyNumberFormat="0" applyBorder="0">
      <alignment vertical="top" wrapText="1"/>
      <protection locked="0"/>
    </xf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42" borderId="0" applyNumberFormat="0" applyBorder="0">
      <alignment vertical="top" wrapText="1"/>
      <protection locked="0"/>
    </xf>
    <xf numFmtId="0" fontId="49" fillId="42" borderId="0" applyNumberFormat="0" applyBorder="0">
      <alignment vertical="top" wrapText="1"/>
      <protection locked="0"/>
    </xf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44" borderId="0" applyNumberFormat="0" applyBorder="0">
      <alignment vertical="top" wrapText="1"/>
      <protection locked="0"/>
    </xf>
    <xf numFmtId="0" fontId="49" fillId="44" borderId="0" applyNumberFormat="0" applyBorder="0">
      <alignment vertical="top" wrapText="1"/>
      <protection locked="0"/>
    </xf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45" borderId="0" applyNumberFormat="0" applyBorder="0">
      <alignment vertical="top" wrapText="1"/>
      <protection locked="0"/>
    </xf>
    <xf numFmtId="0" fontId="49" fillId="45" borderId="0" applyNumberFormat="0" applyBorder="0">
      <alignment vertical="top" wrapText="1"/>
      <protection locked="0"/>
    </xf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46" borderId="0" applyNumberFormat="0" applyBorder="0">
      <alignment vertical="top" wrapText="1"/>
      <protection locked="0"/>
    </xf>
    <xf numFmtId="0" fontId="49" fillId="46" borderId="0" applyNumberFormat="0" applyBorder="0">
      <alignment vertical="top" wrapText="1"/>
      <protection locked="0"/>
    </xf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40" borderId="0" applyNumberFormat="0" applyBorder="0">
      <alignment vertical="top" wrapText="1"/>
      <protection locked="0"/>
    </xf>
    <xf numFmtId="0" fontId="49" fillId="40" borderId="0" applyNumberFormat="0" applyBorder="0">
      <alignment vertical="top" wrapText="1"/>
      <protection locked="0"/>
    </xf>
    <xf numFmtId="0" fontId="49" fillId="15" borderId="0" applyNumberFormat="0" applyBorder="0" applyAlignment="0" applyProtection="0"/>
    <xf numFmtId="4" fontId="5" fillId="0" borderId="0" applyBorder="0" applyAlignment="0">
      <alignment horizontal="right" wrapText="1"/>
    </xf>
    <xf numFmtId="0" fontId="5" fillId="0" borderId="0">
      <alignment horizontal="right" wrapText="1"/>
    </xf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4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26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1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4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7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16" borderId="0" applyNumberFormat="0" applyBorder="0" applyAlignment="0" applyProtection="0"/>
    <xf numFmtId="0" fontId="49" fillId="49" borderId="0" applyNumberFormat="0" applyBorder="0">
      <alignment vertical="top" wrapText="1"/>
      <protection locked="0"/>
    </xf>
    <xf numFmtId="0" fontId="49" fillId="49" borderId="0" applyNumberFormat="0" applyBorder="0">
      <alignment vertical="top" wrapText="1"/>
      <protection locked="0"/>
    </xf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50" borderId="0" applyNumberFormat="0" applyBorder="0">
      <alignment vertical="top" wrapText="1"/>
      <protection locked="0"/>
    </xf>
    <xf numFmtId="0" fontId="49" fillId="50" borderId="0" applyNumberFormat="0" applyBorder="0">
      <alignment vertical="top" wrapText="1"/>
      <protection locked="0"/>
    </xf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52" borderId="0" applyNumberFormat="0" applyBorder="0">
      <alignment vertical="top" wrapText="1"/>
      <protection locked="0"/>
    </xf>
    <xf numFmtId="0" fontId="49" fillId="52" borderId="0" applyNumberFormat="0" applyBorder="0">
      <alignment vertical="top" wrapText="1"/>
      <protection locked="0"/>
    </xf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45" borderId="0" applyNumberFormat="0" applyBorder="0">
      <alignment vertical="top" wrapText="1"/>
      <protection locked="0"/>
    </xf>
    <xf numFmtId="0" fontId="49" fillId="45" borderId="0" applyNumberFormat="0" applyBorder="0">
      <alignment vertical="top" wrapText="1"/>
      <protection locked="0"/>
    </xf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49" borderId="0" applyNumberFormat="0" applyBorder="0">
      <alignment vertical="top" wrapText="1"/>
      <protection locked="0"/>
    </xf>
    <xf numFmtId="0" fontId="49" fillId="49" borderId="0" applyNumberFormat="0" applyBorder="0">
      <alignment vertical="top" wrapText="1"/>
      <protection locked="0"/>
    </xf>
    <xf numFmtId="0" fontId="49" fillId="16" borderId="0" applyNumberFormat="0" applyBorder="0" applyAlignment="0" applyProtection="0"/>
    <xf numFmtId="0" fontId="49" fillId="19" borderId="0" applyNumberFormat="0" applyBorder="0" applyAlignment="0" applyProtection="0"/>
    <xf numFmtId="0" fontId="49" fillId="72" borderId="0" applyNumberFormat="0" applyBorder="0">
      <alignment vertical="top" wrapText="1"/>
      <protection locked="0"/>
    </xf>
    <xf numFmtId="0" fontId="49" fillId="72" borderId="0" applyNumberFormat="0" applyBorder="0">
      <alignment vertical="top" wrapText="1"/>
      <protection locked="0"/>
    </xf>
    <xf numFmtId="0" fontId="49" fillId="19" borderId="0" applyNumberFormat="0" applyBorder="0" applyAlignment="0" applyProtection="0"/>
    <xf numFmtId="0" fontId="57" fillId="54" borderId="0" applyNumberFormat="0" applyBorder="0" applyAlignment="0" applyProtection="0"/>
    <xf numFmtId="0" fontId="57" fillId="20" borderId="0" applyNumberFormat="0" applyBorder="0" applyAlignment="0" applyProtection="0"/>
    <xf numFmtId="0" fontId="57" fillId="54" borderId="0" applyNumberFormat="0" applyBorder="0" applyAlignment="0" applyProtection="0"/>
    <xf numFmtId="0" fontId="57" fillId="14" borderId="0" applyNumberFormat="0" applyBorder="0" applyAlignment="0" applyProtection="0"/>
    <xf numFmtId="0" fontId="57" fillId="20" borderId="0" applyNumberFormat="0" applyBorder="0" applyAlignment="0" applyProtection="0"/>
    <xf numFmtId="0" fontId="57" fillId="54" borderId="0" applyNumberFormat="0" applyBorder="0" applyAlignment="0" applyProtection="0"/>
    <xf numFmtId="0" fontId="57" fillId="14" borderId="0" applyNumberFormat="0" applyBorder="0" applyAlignment="0" applyProtection="0"/>
    <xf numFmtId="0" fontId="57" fillId="50" borderId="0" applyNumberFormat="0" applyBorder="0" applyAlignment="0" applyProtection="0"/>
    <xf numFmtId="0" fontId="57" fillId="17" borderId="0" applyNumberFormat="0" applyBorder="0" applyAlignment="0" applyProtection="0"/>
    <xf numFmtId="0" fontId="57" fillId="50" borderId="0" applyNumberFormat="0" applyBorder="0" applyAlignment="0" applyProtection="0"/>
    <xf numFmtId="0" fontId="57" fillId="33" borderId="0" applyNumberFormat="0" applyBorder="0" applyAlignment="0" applyProtection="0"/>
    <xf numFmtId="0" fontId="57" fillId="17" borderId="0" applyNumberFormat="0" applyBorder="0" applyAlignment="0" applyProtection="0"/>
    <xf numFmtId="0" fontId="57" fillId="50" borderId="0" applyNumberFormat="0" applyBorder="0" applyAlignment="0" applyProtection="0"/>
    <xf numFmtId="0" fontId="57" fillId="33" borderId="0" applyNumberFormat="0" applyBorder="0" applyAlignment="0" applyProtection="0"/>
    <xf numFmtId="0" fontId="57" fillId="52" borderId="0" applyNumberFormat="0" applyBorder="0" applyAlignment="0" applyProtection="0"/>
    <xf numFmtId="0" fontId="57" fillId="18" borderId="0" applyNumberFormat="0" applyBorder="0" applyAlignment="0" applyProtection="0"/>
    <xf numFmtId="0" fontId="57" fillId="52" borderId="0" applyNumberFormat="0" applyBorder="0" applyAlignment="0" applyProtection="0"/>
    <xf numFmtId="0" fontId="57" fillId="19" borderId="0" applyNumberFormat="0" applyBorder="0" applyAlignment="0" applyProtection="0"/>
    <xf numFmtId="0" fontId="57" fillId="18" borderId="0" applyNumberFormat="0" applyBorder="0" applyAlignment="0" applyProtection="0"/>
    <xf numFmtId="0" fontId="57" fillId="52" borderId="0" applyNumberFormat="0" applyBorder="0" applyAlignment="0" applyProtection="0"/>
    <xf numFmtId="0" fontId="57" fillId="19" borderId="0" applyNumberFormat="0" applyBorder="0" applyAlignment="0" applyProtection="0"/>
    <xf numFmtId="0" fontId="57" fillId="57" borderId="0" applyNumberFormat="0" applyBorder="0" applyAlignment="0" applyProtection="0"/>
    <xf numFmtId="0" fontId="57" fillId="21" borderId="0" applyNumberFormat="0" applyBorder="0" applyAlignment="0" applyProtection="0"/>
    <xf numFmtId="0" fontId="57" fillId="57" borderId="0" applyNumberFormat="0" applyBorder="0" applyAlignment="0" applyProtection="0"/>
    <xf numFmtId="0" fontId="57" fillId="11" borderId="0" applyNumberFormat="0" applyBorder="0" applyAlignment="0" applyProtection="0"/>
    <xf numFmtId="0" fontId="57" fillId="21" borderId="0" applyNumberFormat="0" applyBorder="0" applyAlignment="0" applyProtection="0"/>
    <xf numFmtId="0" fontId="57" fillId="57" borderId="0" applyNumberFormat="0" applyBorder="0" applyAlignment="0" applyProtection="0"/>
    <xf numFmtId="0" fontId="57" fillId="11" borderId="0" applyNumberFormat="0" applyBorder="0" applyAlignment="0" applyProtection="0"/>
    <xf numFmtId="0" fontId="57" fillId="58" borderId="0" applyNumberFormat="0" applyBorder="0" applyAlignment="0" applyProtection="0"/>
    <xf numFmtId="0" fontId="57" fillId="22" borderId="0" applyNumberFormat="0" applyBorder="0" applyAlignment="0" applyProtection="0"/>
    <xf numFmtId="0" fontId="57" fillId="58" borderId="0" applyNumberFormat="0" applyBorder="0" applyAlignment="0" applyProtection="0"/>
    <xf numFmtId="0" fontId="57" fillId="14" borderId="0" applyNumberFormat="0" applyBorder="0" applyAlignment="0" applyProtection="0"/>
    <xf numFmtId="0" fontId="57" fillId="22" borderId="0" applyNumberFormat="0" applyBorder="0" applyAlignment="0" applyProtection="0"/>
    <xf numFmtId="0" fontId="57" fillId="58" borderId="0" applyNumberFormat="0" applyBorder="0" applyAlignment="0" applyProtection="0"/>
    <xf numFmtId="0" fontId="57" fillId="14" borderId="0" applyNumberFormat="0" applyBorder="0" applyAlignment="0" applyProtection="0"/>
    <xf numFmtId="0" fontId="57" fillId="59" borderId="0" applyNumberFormat="0" applyBorder="0" applyAlignment="0" applyProtection="0"/>
    <xf numFmtId="0" fontId="57" fillId="23" borderId="0" applyNumberFormat="0" applyBorder="0" applyAlignment="0" applyProtection="0"/>
    <xf numFmtId="0" fontId="57" fillId="59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59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54" borderId="0" applyNumberFormat="0" applyBorder="0">
      <alignment vertical="top" wrapText="1"/>
      <protection locked="0"/>
    </xf>
    <xf numFmtId="0" fontId="57" fillId="17" borderId="0" applyNumberFormat="0" applyBorder="0" applyAlignment="0" applyProtection="0"/>
    <xf numFmtId="0" fontId="57" fillId="50" borderId="0" applyNumberFormat="0" applyBorder="0">
      <alignment vertical="top" wrapText="1"/>
      <protection locked="0"/>
    </xf>
    <xf numFmtId="0" fontId="57" fillId="18" borderId="0" applyNumberFormat="0" applyBorder="0" applyAlignment="0" applyProtection="0"/>
    <xf numFmtId="0" fontId="57" fillId="52" borderId="0" applyNumberFormat="0" applyBorder="0">
      <alignment vertical="top" wrapText="1"/>
      <protection locked="0"/>
    </xf>
    <xf numFmtId="0" fontId="57" fillId="21" borderId="0" applyNumberFormat="0" applyBorder="0" applyAlignment="0" applyProtection="0"/>
    <xf numFmtId="0" fontId="57" fillId="57" borderId="0" applyNumberFormat="0" applyBorder="0">
      <alignment vertical="top" wrapText="1"/>
      <protection locked="0"/>
    </xf>
    <xf numFmtId="0" fontId="57" fillId="22" borderId="0" applyNumberFormat="0" applyBorder="0" applyAlignment="0" applyProtection="0"/>
    <xf numFmtId="0" fontId="57" fillId="58" borderId="0" applyNumberFormat="0" applyBorder="0">
      <alignment vertical="top" wrapText="1"/>
      <protection locked="0"/>
    </xf>
    <xf numFmtId="0" fontId="57" fillId="23" borderId="0" applyNumberFormat="0" applyBorder="0" applyAlignment="0" applyProtection="0"/>
    <xf numFmtId="0" fontId="57" fillId="59" borderId="0" applyNumberFormat="0" applyBorder="0">
      <alignment vertical="top" wrapText="1"/>
      <protection locked="0"/>
    </xf>
    <xf numFmtId="0" fontId="15" fillId="0" borderId="0"/>
    <xf numFmtId="0" fontId="61" fillId="0" borderId="0">
      <alignment horizontal="center" wrapText="1"/>
      <protection locked="0"/>
    </xf>
    <xf numFmtId="0" fontId="111" fillId="0" borderId="0" applyNumberFormat="0" applyFill="0" applyBorder="0" applyAlignment="0"/>
    <xf numFmtId="176" fontId="58" fillId="0" borderId="0" applyNumberFormat="0" applyFill="0" applyBorder="0" applyAlignment="0"/>
    <xf numFmtId="0" fontId="44" fillId="0" borderId="0" applyFill="0" applyBorder="0" applyAlignment="0"/>
    <xf numFmtId="182" fontId="56" fillId="0" borderId="0" applyFill="0" applyBorder="0" applyAlignment="0"/>
    <xf numFmtId="212" fontId="56" fillId="0" borderId="0" applyFill="0" applyBorder="0" applyAlignment="0"/>
    <xf numFmtId="213" fontId="44" fillId="0" borderId="0" applyFill="0" applyBorder="0" applyAlignment="0"/>
    <xf numFmtId="214" fontId="44" fillId="0" borderId="0" applyFill="0" applyBorder="0" applyAlignment="0"/>
    <xf numFmtId="180" fontId="56" fillId="0" borderId="0" applyFill="0" applyBorder="0" applyAlignment="0"/>
    <xf numFmtId="186" fontId="56" fillId="0" borderId="0" applyFill="0" applyBorder="0" applyAlignment="0"/>
    <xf numFmtId="182" fontId="56" fillId="0" borderId="0" applyFill="0" applyBorder="0" applyAlignment="0"/>
    <xf numFmtId="215" fontId="5" fillId="0" borderId="0" applyFont="0" applyFill="0" applyBorder="0">
      <alignment horizontal="right" vertical="center"/>
    </xf>
    <xf numFmtId="0" fontId="59" fillId="0" borderId="71" applyNumberFormat="0" applyFill="0" applyAlignment="0" applyProtection="0"/>
    <xf numFmtId="0" fontId="59" fillId="0" borderId="89" applyNumberFormat="0" applyFill="0" applyAlignment="0" applyProtection="0"/>
    <xf numFmtId="0" fontId="59" fillId="0" borderId="89" applyNumberFormat="0" applyFill="0" applyAlignment="0" applyProtection="0"/>
    <xf numFmtId="170" fontId="112" fillId="0" borderId="0"/>
    <xf numFmtId="170" fontId="113" fillId="2" borderId="90"/>
    <xf numFmtId="170" fontId="114" fillId="0" borderId="91"/>
    <xf numFmtId="164" fontId="44" fillId="0" borderId="0" applyFont="0" applyFill="0" applyBorder="0" applyAlignment="0" applyProtection="0"/>
    <xf numFmtId="180" fontId="56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15" fillId="0" borderId="0" applyNumberFormat="0" applyAlignment="0">
      <alignment horizontal="left"/>
    </xf>
    <xf numFmtId="0" fontId="116" fillId="0" borderId="0" applyNumberFormat="0" applyAlignment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216" fontId="44" fillId="0" borderId="0" applyFont="0" applyFill="0" applyBorder="0" applyAlignment="0" applyProtection="0"/>
    <xf numFmtId="182" fontId="56" fillId="0" borderId="0" applyFont="0" applyFill="0" applyBorder="0" applyAlignment="0" applyProtection="0"/>
    <xf numFmtId="217" fontId="44" fillId="0" borderId="0" applyFont="0" applyFill="0" applyBorder="0" applyAlignment="0" applyProtection="0"/>
    <xf numFmtId="4" fontId="117" fillId="0" borderId="0"/>
    <xf numFmtId="15" fontId="52" fillId="0" borderId="0" applyFont="0" applyFill="0" applyBorder="0" applyAlignment="0" applyProtection="0">
      <alignment horizontal="left"/>
    </xf>
    <xf numFmtId="14" fontId="118" fillId="0" borderId="0" applyFill="0" applyBorder="0" applyAlignment="0"/>
    <xf numFmtId="181" fontId="52" fillId="0" borderId="0" applyFont="0" applyFill="0" applyBorder="0" applyProtection="0">
      <alignment horizontal="left"/>
    </xf>
    <xf numFmtId="182" fontId="60" fillId="0" borderId="0" applyFont="0" applyFill="0" applyBorder="0" applyAlignment="0" applyProtection="0">
      <protection locked="0"/>
    </xf>
    <xf numFmtId="39" fontId="48" fillId="0" borderId="0" applyFont="0" applyFill="0" applyBorder="0" applyAlignment="0" applyProtection="0"/>
    <xf numFmtId="183" fontId="61" fillId="0" borderId="0" applyFont="0" applyFill="0" applyBorder="0" applyAlignment="0"/>
    <xf numFmtId="0" fontId="74" fillId="12" borderId="0" applyNumberFormat="0" applyBorder="0" applyAlignment="0" applyProtection="0"/>
    <xf numFmtId="0" fontId="74" fillId="44" borderId="0" applyNumberFormat="0" applyBorder="0">
      <alignment vertical="top" wrapText="1"/>
      <protection locked="0"/>
    </xf>
    <xf numFmtId="180" fontId="56" fillId="0" borderId="0" applyFill="0" applyBorder="0" applyAlignment="0"/>
    <xf numFmtId="182" fontId="56" fillId="0" borderId="0" applyFill="0" applyBorder="0" applyAlignment="0"/>
    <xf numFmtId="180" fontId="56" fillId="0" borderId="0" applyFill="0" applyBorder="0" applyAlignment="0"/>
    <xf numFmtId="186" fontId="56" fillId="0" borderId="0" applyFill="0" applyBorder="0" applyAlignment="0"/>
    <xf numFmtId="182" fontId="56" fillId="0" borderId="0" applyFill="0" applyBorder="0" applyAlignment="0"/>
    <xf numFmtId="0" fontId="119" fillId="0" borderId="0" applyNumberFormat="0" applyAlignment="0">
      <alignment horizontal="left"/>
    </xf>
    <xf numFmtId="204" fontId="44" fillId="0" borderId="0" applyFont="0" applyFill="0" applyBorder="0" applyAlignment="0" applyProtection="0"/>
    <xf numFmtId="0" fontId="106" fillId="0" borderId="0"/>
    <xf numFmtId="0" fontId="120" fillId="0" borderId="0"/>
    <xf numFmtId="0" fontId="107" fillId="0" borderId="0"/>
    <xf numFmtId="0" fontId="107" fillId="0" borderId="0"/>
    <xf numFmtId="38" fontId="121" fillId="2" borderId="0" applyNumberFormat="0" applyBorder="0" applyAlignment="0" applyProtection="0"/>
    <xf numFmtId="0" fontId="122" fillId="0" borderId="7" applyNumberFormat="0" applyAlignment="0" applyProtection="0">
      <alignment horizontal="left" vertical="center"/>
    </xf>
    <xf numFmtId="0" fontId="122" fillId="0" borderId="14">
      <alignment horizontal="left" vertical="center"/>
    </xf>
    <xf numFmtId="0" fontId="19" fillId="0" borderId="0">
      <alignment horizontal="center" vertical="center" wrapText="1"/>
    </xf>
    <xf numFmtId="0" fontId="54" fillId="2" borderId="66" applyNumberFormat="0" applyBorder="0" applyProtection="0">
      <alignment horizontal="center"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/>
    <xf numFmtId="0" fontId="125" fillId="0" borderId="0" applyNumberFormat="0" applyFill="0" applyBorder="0">
      <alignment vertical="top" wrapText="1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 wrapText="1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62" fillId="42" borderId="0" applyNumberFormat="0" applyBorder="0" applyAlignment="0" applyProtection="0"/>
    <xf numFmtId="0" fontId="62" fillId="11" borderId="0" applyNumberFormat="0" applyBorder="0" applyAlignment="0" applyProtection="0"/>
    <xf numFmtId="0" fontId="62" fillId="42" borderId="0" applyNumberFormat="0" applyBorder="0" applyAlignment="0" applyProtection="0"/>
    <xf numFmtId="0" fontId="62" fillId="13" borderId="0" applyNumberFormat="0" applyBorder="0" applyAlignment="0" applyProtection="0"/>
    <xf numFmtId="0" fontId="62" fillId="11" borderId="0" applyNumberFormat="0" applyBorder="0" applyAlignment="0" applyProtection="0"/>
    <xf numFmtId="0" fontId="62" fillId="42" borderId="0" applyNumberFormat="0" applyBorder="0" applyAlignment="0" applyProtection="0"/>
    <xf numFmtId="0" fontId="62" fillId="13" borderId="0" applyNumberFormat="0" applyBorder="0" applyAlignment="0" applyProtection="0"/>
    <xf numFmtId="37" fontId="63" fillId="0" borderId="0" applyFill="0" applyBorder="0" applyAlignment="0">
      <protection locked="0"/>
    </xf>
    <xf numFmtId="184" fontId="63" fillId="0" borderId="49" applyFill="0" applyBorder="0" applyAlignment="0">
      <alignment horizontal="center"/>
      <protection locked="0"/>
    </xf>
    <xf numFmtId="10" fontId="121" fillId="73" borderId="21" applyNumberFormat="0" applyBorder="0" applyAlignment="0" applyProtection="0"/>
    <xf numFmtId="182" fontId="63" fillId="0" borderId="0" applyFill="0" applyBorder="0" applyAlignment="0">
      <protection locked="0"/>
    </xf>
    <xf numFmtId="183" fontId="63" fillId="0" borderId="0" applyFill="0" applyBorder="0" applyAlignment="0" applyProtection="0">
      <protection locked="0"/>
    </xf>
    <xf numFmtId="182" fontId="128" fillId="74" borderId="0"/>
    <xf numFmtId="0" fontId="64" fillId="25" borderId="72" applyNumberFormat="0" applyAlignment="0" applyProtection="0"/>
    <xf numFmtId="0" fontId="64" fillId="61" borderId="72" applyNumberFormat="0">
      <alignment vertical="top" wrapText="1"/>
      <protection locked="0"/>
    </xf>
    <xf numFmtId="0" fontId="64" fillId="61" borderId="72" applyNumberFormat="0" applyAlignment="0" applyProtection="0"/>
    <xf numFmtId="0" fontId="64" fillId="25" borderId="72" applyNumberFormat="0" applyAlignment="0" applyProtection="0"/>
    <xf numFmtId="0" fontId="64" fillId="61" borderId="72" applyNumberFormat="0" applyAlignment="0" applyProtection="0"/>
    <xf numFmtId="0" fontId="64" fillId="25" borderId="72" applyNumberFormat="0" applyAlignment="0" applyProtection="0"/>
    <xf numFmtId="0" fontId="64" fillId="61" borderId="72" applyNumberFormat="0" applyAlignment="0" applyProtection="0"/>
    <xf numFmtId="0" fontId="64" fillId="25" borderId="72" applyNumberFormat="0" applyAlignment="0" applyProtection="0"/>
    <xf numFmtId="0" fontId="129" fillId="0" borderId="85" applyNumberFormat="0" applyFont="0" applyFill="0" applyAlignment="0" applyProtection="0">
      <alignment horizontal="left"/>
    </xf>
    <xf numFmtId="180" fontId="56" fillId="0" borderId="0" applyFill="0" applyBorder="0" applyAlignment="0"/>
    <xf numFmtId="182" fontId="56" fillId="0" borderId="0" applyFill="0" applyBorder="0" applyAlignment="0"/>
    <xf numFmtId="180" fontId="56" fillId="0" borderId="0" applyFill="0" applyBorder="0" applyAlignment="0"/>
    <xf numFmtId="186" fontId="56" fillId="0" borderId="0" applyFill="0" applyBorder="0" applyAlignment="0"/>
    <xf numFmtId="182" fontId="56" fillId="0" borderId="0" applyFill="0" applyBorder="0" applyAlignment="0"/>
    <xf numFmtId="182" fontId="130" fillId="75" borderId="0"/>
    <xf numFmtId="44" fontId="15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18" fontId="44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0" fillId="0" borderId="0" applyFont="0" applyFill="0" applyBorder="0" applyAlignment="0" applyProtection="0"/>
    <xf numFmtId="221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185" fontId="65" fillId="0" borderId="0" applyFont="0" applyFill="0" applyBorder="0" applyAlignment="0" applyProtection="0"/>
    <xf numFmtId="0" fontId="131" fillId="0" borderId="0"/>
    <xf numFmtId="0" fontId="66" fillId="0" borderId="73" applyNumberFormat="0" applyFill="0" applyAlignment="0" applyProtection="0"/>
    <xf numFmtId="0" fontId="16" fillId="0" borderId="26" applyNumberFormat="0" applyFill="0" applyAlignment="0" applyProtection="0"/>
    <xf numFmtId="0" fontId="95" fillId="0" borderId="92" applyNumberFormat="0" applyFill="0" applyAlignment="0" applyProtection="0"/>
    <xf numFmtId="0" fontId="95" fillId="0" borderId="92" applyNumberFormat="0" applyFill="0" applyAlignment="0" applyProtection="0"/>
    <xf numFmtId="0" fontId="67" fillId="0" borderId="74" applyNumberFormat="0" applyFill="0" applyAlignment="0" applyProtection="0"/>
    <xf numFmtId="0" fontId="96" fillId="0" borderId="93" applyNumberFormat="0" applyFill="0" applyAlignment="0" applyProtection="0"/>
    <xf numFmtId="0" fontId="96" fillId="0" borderId="93" applyNumberFormat="0" applyFill="0" applyAlignment="0" applyProtection="0"/>
    <xf numFmtId="0" fontId="68" fillId="0" borderId="75" applyNumberFormat="0" applyFill="0" applyAlignment="0" applyProtection="0"/>
    <xf numFmtId="0" fontId="97" fillId="0" borderId="94" applyNumberFormat="0" applyFill="0" applyAlignment="0" applyProtection="0"/>
    <xf numFmtId="0" fontId="97" fillId="0" borderId="94" applyNumberFormat="0" applyFill="0" applyAlignment="0" applyProtection="0"/>
    <xf numFmtId="0" fontId="6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32" fillId="0" borderId="0">
      <alignment horizontal="left"/>
    </xf>
    <xf numFmtId="0" fontId="133" fillId="76" borderId="95">
      <alignment horizontal="left" vertical="center" wrapText="1" indent="1"/>
      <protection locked="0"/>
    </xf>
    <xf numFmtId="0" fontId="134" fillId="77" borderId="95" applyFont="0">
      <alignment horizontal="left" vertical="center" wrapText="1" indent="2"/>
      <protection locked="0"/>
    </xf>
    <xf numFmtId="0" fontId="135" fillId="70" borderId="95" applyNumberFormat="0" applyProtection="0">
      <alignment horizontal="left" vertical="center" indent="3"/>
    </xf>
    <xf numFmtId="0" fontId="6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6" fillId="0" borderId="0" applyNumberFormat="0"/>
    <xf numFmtId="0" fontId="70" fillId="26" borderId="0" applyNumberFormat="0" applyBorder="0" applyAlignment="0" applyProtection="0"/>
    <xf numFmtId="0" fontId="70" fillId="51" borderId="0" applyNumberFormat="0" applyBorder="0">
      <alignment vertical="top" wrapText="1"/>
      <protection locked="0"/>
    </xf>
    <xf numFmtId="0" fontId="70" fillId="51" borderId="0" applyNumberFormat="0" applyBorder="0" applyAlignment="0" applyProtection="0"/>
    <xf numFmtId="0" fontId="70" fillId="26" borderId="0" applyNumberFormat="0" applyBorder="0" applyAlignment="0" applyProtection="0"/>
    <xf numFmtId="0" fontId="70" fillId="51" borderId="0" applyNumberFormat="0" applyBorder="0" applyAlignment="0" applyProtection="0"/>
    <xf numFmtId="0" fontId="137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51" borderId="0" applyNumberFormat="0" applyBorder="0" applyAlignment="0" applyProtection="0"/>
    <xf numFmtId="0" fontId="137" fillId="26" borderId="0" applyNumberFormat="0" applyBorder="0" applyAlignment="0" applyProtection="0"/>
    <xf numFmtId="37" fontId="138" fillId="0" borderId="0"/>
    <xf numFmtId="223" fontId="139" fillId="0" borderId="0"/>
    <xf numFmtId="176" fontId="71" fillId="0" borderId="0" applyFill="0" applyBorder="0" applyAlignment="0"/>
    <xf numFmtId="0" fontId="89" fillId="0" borderId="0"/>
    <xf numFmtId="0" fontId="2" fillId="0" borderId="0"/>
    <xf numFmtId="0" fontId="116" fillId="0" borderId="0" applyProtection="0"/>
    <xf numFmtId="0" fontId="44" fillId="0" borderId="0"/>
    <xf numFmtId="0" fontId="15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0" borderId="0" applyAlignment="0">
      <alignment vertical="top" wrapText="1"/>
      <protection locked="0"/>
    </xf>
    <xf numFmtId="0" fontId="53" fillId="0" borderId="0" applyAlignment="0">
      <alignment vertical="top" wrapText="1"/>
      <protection locked="0"/>
    </xf>
    <xf numFmtId="0" fontId="27" fillId="0" borderId="0">
      <alignment vertical="top" wrapText="1"/>
      <protection locked="0"/>
    </xf>
    <xf numFmtId="0" fontId="53" fillId="0" borderId="0" applyAlignment="0">
      <alignment vertical="top" wrapText="1"/>
      <protection locked="0"/>
    </xf>
    <xf numFmtId="0" fontId="53" fillId="0" borderId="0" applyAlignment="0">
      <alignment vertical="top" wrapText="1"/>
      <protection locked="0"/>
    </xf>
    <xf numFmtId="0" fontId="53" fillId="0" borderId="0" applyAlignment="0">
      <alignment vertical="top" wrapText="1"/>
      <protection locked="0"/>
    </xf>
    <xf numFmtId="0" fontId="53" fillId="0" borderId="0" applyAlignment="0">
      <alignment vertical="top" wrapText="1"/>
      <protection locked="0"/>
    </xf>
    <xf numFmtId="0" fontId="15" fillId="0" borderId="0"/>
    <xf numFmtId="0" fontId="2" fillId="0" borderId="0"/>
    <xf numFmtId="0" fontId="53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44" fillId="0" borderId="0"/>
    <xf numFmtId="0" fontId="53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15" fillId="0" borderId="0"/>
    <xf numFmtId="0" fontId="44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215" fontId="29" fillId="0" borderId="0">
      <alignment vertical="center"/>
    </xf>
    <xf numFmtId="215" fontId="29" fillId="0" borderId="0">
      <alignment vertical="center"/>
    </xf>
    <xf numFmtId="215" fontId="29" fillId="0" borderId="0">
      <alignment vertical="center"/>
    </xf>
    <xf numFmtId="215" fontId="29" fillId="0" borderId="0">
      <alignment vertical="center"/>
    </xf>
    <xf numFmtId="215" fontId="29" fillId="0" borderId="0">
      <alignment vertical="center"/>
    </xf>
    <xf numFmtId="215" fontId="29" fillId="0" borderId="0">
      <alignment vertical="center"/>
    </xf>
    <xf numFmtId="0" fontId="15" fillId="0" borderId="0"/>
    <xf numFmtId="0" fontId="53" fillId="0" borderId="0" applyAlignment="0">
      <alignment vertical="top" wrapText="1"/>
      <protection locked="0"/>
    </xf>
    <xf numFmtId="0" fontId="52" fillId="0" borderId="0"/>
    <xf numFmtId="0" fontId="2" fillId="0" borderId="0"/>
    <xf numFmtId="0" fontId="27" fillId="0" borderId="0" applyAlignment="0">
      <alignment vertical="top" wrapText="1"/>
      <protection locked="0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3" fillId="0" borderId="0"/>
    <xf numFmtId="0" fontId="116" fillId="0" borderId="0" applyProtection="0"/>
    <xf numFmtId="0" fontId="116" fillId="0" borderId="0" applyProtection="0"/>
    <xf numFmtId="0" fontId="116" fillId="0" borderId="0" applyProtection="0"/>
    <xf numFmtId="0" fontId="116" fillId="0" borderId="0" applyProtection="0"/>
    <xf numFmtId="0" fontId="116" fillId="0" borderId="0" applyProtection="0"/>
    <xf numFmtId="0" fontId="43" fillId="0" borderId="0"/>
    <xf numFmtId="0" fontId="116" fillId="0" borderId="0" applyProtection="0"/>
    <xf numFmtId="0" fontId="141" fillId="0" borderId="0"/>
    <xf numFmtId="0" fontId="141" fillId="0" borderId="0"/>
    <xf numFmtId="0" fontId="142" fillId="0" borderId="0"/>
    <xf numFmtId="0" fontId="141" fillId="0" borderId="0"/>
    <xf numFmtId="0" fontId="141" fillId="0" borderId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4" fontId="61" fillId="0" borderId="0">
      <alignment horizontal="center" wrapText="1"/>
      <protection locked="0"/>
    </xf>
    <xf numFmtId="186" fontId="61" fillId="0" borderId="29" applyFont="0" applyFill="0" applyBorder="0" applyAlignment="0" applyProtection="0">
      <alignment horizontal="right"/>
    </xf>
    <xf numFmtId="187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214" fontId="44" fillId="0" borderId="0" applyFont="0" applyFill="0" applyBorder="0" applyAlignment="0" applyProtection="0"/>
    <xf numFmtId="224" fontId="90" fillId="0" borderId="0" applyFont="0" applyFill="0" applyBorder="0" applyAlignment="0" applyProtection="0"/>
    <xf numFmtId="10" fontId="44" fillId="0" borderId="0" applyFont="0" applyFill="0" applyBorder="0" applyAlignment="0" applyProtection="0"/>
    <xf numFmtId="189" fontId="72" fillId="0" borderId="0" applyFont="0" applyFill="0" applyBorder="0" applyAlignment="0" applyProtection="0"/>
    <xf numFmtId="190" fontId="72" fillId="0" borderId="0" applyFont="0" applyFill="0" applyBorder="0" applyAlignment="0" applyProtection="0"/>
    <xf numFmtId="219" fontId="44" fillId="0" borderId="0" applyFont="0" applyFill="0" applyBorder="0" applyAlignment="0" applyProtection="0"/>
    <xf numFmtId="0" fontId="21" fillId="0" borderId="96">
      <alignment horizontal="center" vertical="center" wrapText="1"/>
    </xf>
    <xf numFmtId="0" fontId="143" fillId="0" borderId="0">
      <alignment wrapText="1"/>
    </xf>
    <xf numFmtId="225" fontId="29" fillId="0" borderId="0">
      <alignment horizontal="center" vertical="center"/>
    </xf>
    <xf numFmtId="0" fontId="44" fillId="43" borderId="76" applyNumberFormat="0" applyAlignment="0" applyProtection="0"/>
    <xf numFmtId="0" fontId="44" fillId="27" borderId="76" applyNumberFormat="0" applyFont="0" applyAlignment="0" applyProtection="0"/>
    <xf numFmtId="0" fontId="3" fillId="43" borderId="76" applyNumberFormat="0" applyAlignment="0" applyProtection="0"/>
    <xf numFmtId="0" fontId="15" fillId="27" borderId="76" applyNumberFormat="0" applyFont="0" applyAlignment="0" applyProtection="0"/>
    <xf numFmtId="0" fontId="44" fillId="27" borderId="76" applyNumberFormat="0" applyFont="0" applyAlignment="0" applyProtection="0"/>
    <xf numFmtId="0" fontId="27" fillId="27" borderId="76" applyNumberFormat="0" applyFont="0" applyAlignment="0" applyProtection="0"/>
    <xf numFmtId="0" fontId="44" fillId="43" borderId="76" applyNumberFormat="0" applyAlignment="0" applyProtection="0"/>
    <xf numFmtId="0" fontId="15" fillId="27" borderId="76" applyNumberFormat="0" applyFont="0" applyAlignment="0" applyProtection="0"/>
    <xf numFmtId="0" fontId="144" fillId="0" borderId="0">
      <alignment horizontal="left" vertical="center"/>
      <protection locked="0"/>
    </xf>
    <xf numFmtId="0" fontId="73" fillId="0" borderId="77" applyNumberFormat="0" applyFill="0" applyAlignment="0" applyProtection="0"/>
    <xf numFmtId="0" fontId="73" fillId="0" borderId="77" applyNumberFormat="0" applyFill="0">
      <alignment vertical="top" wrapText="1"/>
      <protection locked="0"/>
    </xf>
    <xf numFmtId="180" fontId="56" fillId="0" borderId="0" applyFill="0" applyBorder="0" applyAlignment="0"/>
    <xf numFmtId="182" fontId="56" fillId="0" borderId="0" applyFill="0" applyBorder="0" applyAlignment="0"/>
    <xf numFmtId="180" fontId="56" fillId="0" borderId="0" applyFill="0" applyBorder="0" applyAlignment="0"/>
    <xf numFmtId="186" fontId="56" fillId="0" borderId="0" applyFill="0" applyBorder="0" applyAlignment="0"/>
    <xf numFmtId="182" fontId="56" fillId="0" borderId="0" applyFill="0" applyBorder="0" applyAlignment="0"/>
    <xf numFmtId="226" fontId="44" fillId="0" borderId="0"/>
    <xf numFmtId="9" fontId="15" fillId="0" borderId="0" applyFont="0" applyFill="0" applyBorder="0" applyAlignment="0" applyProtection="0"/>
    <xf numFmtId="9" fontId="120" fillId="0" borderId="0"/>
    <xf numFmtId="9" fontId="4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3" fillId="0" borderId="77" applyNumberFormat="0" applyFill="0" applyAlignment="0" applyProtection="0"/>
    <xf numFmtId="0" fontId="77" fillId="0" borderId="97" applyNumberFormat="0" applyFill="0" applyAlignment="0" applyProtection="0"/>
    <xf numFmtId="0" fontId="77" fillId="0" borderId="97" applyNumberFormat="0" applyFill="0" applyAlignment="0" applyProtection="0"/>
    <xf numFmtId="0" fontId="52" fillId="0" borderId="0" applyNumberFormat="0" applyFont="0" applyFill="0" applyBorder="0" applyAlignment="0" applyProtection="0">
      <alignment horizontal="left"/>
    </xf>
    <xf numFmtId="3" fontId="145" fillId="0" borderId="21" applyFill="0">
      <alignment horizontal="right" vertical="center"/>
    </xf>
    <xf numFmtId="0" fontId="121" fillId="0" borderId="66">
      <alignment horizontal="left" vertical="center" wrapText="1" indent="1"/>
    </xf>
    <xf numFmtId="0" fontId="145" fillId="0" borderId="21">
      <alignment horizontal="left" vertical="center" wrapText="1"/>
    </xf>
    <xf numFmtId="0" fontId="146" fillId="0" borderId="0" applyNumberFormat="0" applyFill="0" applyBorder="0" applyAlignment="0" applyProtection="0">
      <alignment horizontal="left"/>
    </xf>
    <xf numFmtId="38" fontId="52" fillId="28" borderId="0" applyNumberFormat="0" applyFont="0" applyBorder="0" applyAlignment="0" applyProtection="0"/>
    <xf numFmtId="0" fontId="147" fillId="0" borderId="0" applyNumberFormat="0"/>
    <xf numFmtId="170" fontId="114" fillId="0" borderId="91"/>
    <xf numFmtId="0" fontId="59" fillId="0" borderId="71" applyNumberFormat="0" applyFill="0" applyAlignment="0" applyProtection="0"/>
    <xf numFmtId="0" fontId="59" fillId="0" borderId="71" applyNumberFormat="0" applyFill="0">
      <alignment vertical="top" wrapText="1"/>
      <protection locked="0"/>
    </xf>
    <xf numFmtId="0" fontId="74" fillId="44" borderId="0" applyNumberFormat="0" applyBorder="0" applyAlignment="0" applyProtection="0"/>
    <xf numFmtId="0" fontId="74" fillId="12" borderId="0" applyNumberFormat="0" applyBorder="0" applyAlignment="0" applyProtection="0"/>
    <xf numFmtId="0" fontId="74" fillId="44" borderId="0" applyNumberFormat="0" applyBorder="0" applyAlignment="0" applyProtection="0"/>
    <xf numFmtId="0" fontId="74" fillId="14" borderId="0" applyNumberFormat="0" applyBorder="0" applyAlignment="0" applyProtection="0"/>
    <xf numFmtId="0" fontId="74" fillId="12" borderId="0" applyNumberFormat="0" applyBorder="0" applyAlignment="0" applyProtection="0"/>
    <xf numFmtId="0" fontId="74" fillId="44" borderId="0" applyNumberFormat="0" applyBorder="0" applyAlignment="0" applyProtection="0"/>
    <xf numFmtId="0" fontId="74" fillId="14" borderId="0" applyNumberFormat="0" applyBorder="0" applyAlignment="0" applyProtection="0"/>
    <xf numFmtId="0" fontId="3" fillId="0" borderId="0" applyProtection="0"/>
    <xf numFmtId="0" fontId="56" fillId="0" borderId="0"/>
    <xf numFmtId="40" fontId="148" fillId="0" borderId="0" applyBorder="0">
      <alignment horizontal="right"/>
    </xf>
    <xf numFmtId="38" fontId="75" fillId="0" borderId="0" applyFill="0" applyBorder="0" applyAlignment="0" applyProtection="0"/>
    <xf numFmtId="189" fontId="76" fillId="0" borderId="0" applyFill="0" applyBorder="0" applyAlignment="0" applyProtection="0"/>
    <xf numFmtId="49" fontId="118" fillId="0" borderId="0" applyFill="0" applyBorder="0" applyAlignment="0"/>
    <xf numFmtId="219" fontId="44" fillId="0" borderId="0" applyFill="0" applyBorder="0" applyAlignment="0"/>
    <xf numFmtId="222" fontId="44" fillId="0" borderId="0" applyFill="0" applyBorder="0" applyAlignment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>
      <alignment vertical="top" wrapText="1"/>
      <protection locked="0"/>
    </xf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8" fontId="60" fillId="0" borderId="0" applyFont="0" applyFill="0" applyBorder="0" applyAlignment="0" applyProtection="0">
      <alignment horizontal="left"/>
    </xf>
    <xf numFmtId="0" fontId="69" fillId="0" borderId="0" applyNumberFormat="0" applyFill="0" applyBorder="0" applyAlignment="0" applyProtection="0"/>
    <xf numFmtId="0" fontId="69" fillId="0" borderId="0" applyNumberFormat="0" applyFill="0" applyBorder="0">
      <alignment vertical="top" wrapText="1"/>
      <protection locked="0"/>
    </xf>
    <xf numFmtId="38" fontId="52" fillId="0" borderId="11" applyNumberFormat="0" applyFont="0" applyFill="0" applyAlignment="0" applyProtection="0"/>
    <xf numFmtId="10" fontId="72" fillId="0" borderId="78" applyNumberFormat="0" applyFont="0" applyFill="0" applyAlignment="0" applyProtection="0"/>
    <xf numFmtId="0" fontId="78" fillId="40" borderId="79" applyNumberFormat="0" applyAlignment="0" applyProtection="0"/>
    <xf numFmtId="0" fontId="78" fillId="15" borderId="79" applyNumberFormat="0" applyAlignment="0" applyProtection="0"/>
    <xf numFmtId="0" fontId="78" fillId="40" borderId="79" applyNumberFormat="0" applyAlignment="0" applyProtection="0"/>
    <xf numFmtId="0" fontId="78" fillId="26" borderId="79" applyNumberFormat="0" applyAlignment="0" applyProtection="0"/>
    <xf numFmtId="0" fontId="78" fillId="15" borderId="79" applyNumberFormat="0" applyAlignment="0" applyProtection="0"/>
    <xf numFmtId="0" fontId="78" fillId="40" borderId="79" applyNumberFormat="0" applyAlignment="0" applyProtection="0"/>
    <xf numFmtId="0" fontId="78" fillId="26" borderId="79" applyNumberFormat="0" applyAlignment="0" applyProtection="0"/>
    <xf numFmtId="0" fontId="79" fillId="48" borderId="79" applyNumberFormat="0" applyAlignment="0" applyProtection="0"/>
    <xf numFmtId="0" fontId="79" fillId="29" borderId="79" applyNumberFormat="0" applyAlignment="0" applyProtection="0"/>
    <xf numFmtId="0" fontId="79" fillId="48" borderId="79" applyNumberFormat="0" applyAlignment="0" applyProtection="0"/>
    <xf numFmtId="0" fontId="149" fillId="78" borderId="79" applyNumberFormat="0" applyAlignment="0" applyProtection="0"/>
    <xf numFmtId="0" fontId="79" fillId="29" borderId="79" applyNumberFormat="0" applyAlignment="0" applyProtection="0"/>
    <xf numFmtId="0" fontId="79" fillId="48" borderId="79" applyNumberFormat="0" applyAlignment="0" applyProtection="0"/>
    <xf numFmtId="0" fontId="149" fillId="78" borderId="79" applyNumberFormat="0" applyAlignment="0" applyProtection="0"/>
    <xf numFmtId="0" fontId="80" fillId="48" borderId="80" applyNumberFormat="0" applyAlignment="0" applyProtection="0"/>
    <xf numFmtId="0" fontId="80" fillId="29" borderId="80" applyNumberFormat="0" applyAlignment="0" applyProtection="0"/>
    <xf numFmtId="0" fontId="80" fillId="48" borderId="80" applyNumberFormat="0" applyAlignment="0" applyProtection="0"/>
    <xf numFmtId="0" fontId="80" fillId="78" borderId="80" applyNumberFormat="0" applyAlignment="0" applyProtection="0"/>
    <xf numFmtId="0" fontId="80" fillId="29" borderId="80" applyNumberFormat="0" applyAlignment="0" applyProtection="0"/>
    <xf numFmtId="0" fontId="80" fillId="48" borderId="80" applyNumberFormat="0" applyAlignment="0" applyProtection="0"/>
    <xf numFmtId="0" fontId="80" fillId="78" borderId="80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>
      <alignment vertical="top" wrapText="1"/>
      <protection locked="0"/>
    </xf>
    <xf numFmtId="209" fontId="142" fillId="0" borderId="0" applyFont="0" applyFill="0" applyBorder="0" applyAlignment="0" applyProtection="0"/>
    <xf numFmtId="0" fontId="62" fillId="11" borderId="0" applyNumberFormat="0" applyBorder="0" applyAlignment="0" applyProtection="0"/>
    <xf numFmtId="0" fontId="62" fillId="42" borderId="0" applyNumberFormat="0" applyBorder="0">
      <alignment vertical="top" wrapText="1"/>
      <protection locked="0"/>
    </xf>
    <xf numFmtId="0" fontId="57" fillId="66" borderId="0" applyNumberFormat="0" applyBorder="0" applyAlignment="0" applyProtection="0"/>
    <xf numFmtId="0" fontId="57" fillId="30" borderId="0" applyNumberFormat="0" applyBorder="0" applyAlignment="0" applyProtection="0"/>
    <xf numFmtId="0" fontId="57" fillId="66" borderId="0" applyNumberFormat="0" applyBorder="0" applyAlignment="0" applyProtection="0"/>
    <xf numFmtId="0" fontId="57" fillId="79" borderId="0" applyNumberFormat="0" applyBorder="0" applyAlignment="0" applyProtection="0"/>
    <xf numFmtId="0" fontId="57" fillId="30" borderId="0" applyNumberFormat="0" applyBorder="0" applyAlignment="0" applyProtection="0"/>
    <xf numFmtId="0" fontId="57" fillId="66" borderId="0" applyNumberFormat="0" applyBorder="0" applyAlignment="0" applyProtection="0"/>
    <xf numFmtId="0" fontId="57" fillId="79" borderId="0" applyNumberFormat="0" applyBorder="0" applyAlignment="0" applyProtection="0"/>
    <xf numFmtId="0" fontId="57" fillId="68" borderId="0" applyNumberFormat="0" applyBorder="0" applyAlignment="0" applyProtection="0"/>
    <xf numFmtId="0" fontId="57" fillId="31" borderId="0" applyNumberFormat="0" applyBorder="0" applyAlignment="0" applyProtection="0"/>
    <xf numFmtId="0" fontId="57" fillId="68" borderId="0" applyNumberFormat="0" applyBorder="0" applyAlignment="0" applyProtection="0"/>
    <xf numFmtId="0" fontId="57" fillId="33" borderId="0" applyNumberFormat="0" applyBorder="0" applyAlignment="0" applyProtection="0"/>
    <xf numFmtId="0" fontId="57" fillId="31" borderId="0" applyNumberFormat="0" applyBorder="0" applyAlignment="0" applyProtection="0"/>
    <xf numFmtId="0" fontId="57" fillId="68" borderId="0" applyNumberFormat="0" applyBorder="0" applyAlignment="0" applyProtection="0"/>
    <xf numFmtId="0" fontId="57" fillId="33" borderId="0" applyNumberFormat="0" applyBorder="0" applyAlignment="0" applyProtection="0"/>
    <xf numFmtId="0" fontId="57" fillId="56" borderId="0" applyNumberFormat="0" applyBorder="0" applyAlignment="0" applyProtection="0"/>
    <xf numFmtId="0" fontId="57" fillId="32" borderId="0" applyNumberFormat="0" applyBorder="0" applyAlignment="0" applyProtection="0"/>
    <xf numFmtId="0" fontId="57" fillId="56" borderId="0" applyNumberFormat="0" applyBorder="0" applyAlignment="0" applyProtection="0"/>
    <xf numFmtId="0" fontId="57" fillId="19" borderId="0" applyNumberFormat="0" applyBorder="0" applyAlignment="0" applyProtection="0"/>
    <xf numFmtId="0" fontId="57" fillId="32" borderId="0" applyNumberFormat="0" applyBorder="0" applyAlignment="0" applyProtection="0"/>
    <xf numFmtId="0" fontId="57" fillId="56" borderId="0" applyNumberFormat="0" applyBorder="0" applyAlignment="0" applyProtection="0"/>
    <xf numFmtId="0" fontId="57" fillId="19" borderId="0" applyNumberFormat="0" applyBorder="0" applyAlignment="0" applyProtection="0"/>
    <xf numFmtId="0" fontId="57" fillId="57" borderId="0" applyNumberFormat="0" applyBorder="0" applyAlignment="0" applyProtection="0"/>
    <xf numFmtId="0" fontId="57" fillId="21" borderId="0" applyNumberFormat="0" applyBorder="0" applyAlignment="0" applyProtection="0"/>
    <xf numFmtId="0" fontId="57" fillId="57" borderId="0" applyNumberFormat="0" applyBorder="0" applyAlignment="0" applyProtection="0"/>
    <xf numFmtId="0" fontId="57" fillId="80" borderId="0" applyNumberFormat="0" applyBorder="0" applyAlignment="0" applyProtection="0"/>
    <xf numFmtId="0" fontId="57" fillId="21" borderId="0" applyNumberFormat="0" applyBorder="0" applyAlignment="0" applyProtection="0"/>
    <xf numFmtId="0" fontId="57" fillId="57" borderId="0" applyNumberFormat="0" applyBorder="0" applyAlignment="0" applyProtection="0"/>
    <xf numFmtId="0" fontId="57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22" borderId="0" applyNumberFormat="0" applyBorder="0" applyAlignment="0" applyProtection="0"/>
    <xf numFmtId="0" fontId="57" fillId="58" borderId="0" applyNumberFormat="0" applyBorder="0" applyAlignment="0" applyProtection="0"/>
    <xf numFmtId="0" fontId="57" fillId="22" borderId="0" applyNumberFormat="0" applyBorder="0" applyAlignment="0" applyProtection="0"/>
    <xf numFmtId="0" fontId="57" fillId="58" borderId="0" applyNumberFormat="0" applyBorder="0" applyAlignment="0" applyProtection="0"/>
    <xf numFmtId="0" fontId="57" fillId="22" borderId="0" applyNumberFormat="0" applyBorder="0" applyAlignment="0" applyProtection="0"/>
    <xf numFmtId="0" fontId="57" fillId="69" borderId="0" applyNumberFormat="0" applyBorder="0" applyAlignment="0" applyProtection="0"/>
    <xf numFmtId="0" fontId="57" fillId="33" borderId="0" applyNumberFormat="0" applyBorder="0" applyAlignment="0" applyProtection="0"/>
    <xf numFmtId="0" fontId="57" fillId="69" borderId="0" applyNumberFormat="0" applyBorder="0" applyAlignment="0" applyProtection="0"/>
    <xf numFmtId="0" fontId="57" fillId="31" borderId="0" applyNumberFormat="0" applyBorder="0" applyAlignment="0" applyProtection="0"/>
    <xf numFmtId="0" fontId="57" fillId="33" borderId="0" applyNumberFormat="0" applyBorder="0" applyAlignment="0" applyProtection="0"/>
    <xf numFmtId="0" fontId="57" fillId="69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57" fillId="66" borderId="0" applyNumberFormat="0" applyBorder="0">
      <alignment vertical="top" wrapText="1"/>
      <protection locked="0"/>
    </xf>
    <xf numFmtId="0" fontId="57" fillId="31" borderId="0" applyNumberFormat="0" applyBorder="0" applyAlignment="0" applyProtection="0"/>
    <xf numFmtId="0" fontId="57" fillId="68" borderId="0" applyNumberFormat="0" applyBorder="0">
      <alignment vertical="top" wrapText="1"/>
      <protection locked="0"/>
    </xf>
    <xf numFmtId="0" fontId="57" fillId="32" borderId="0" applyNumberFormat="0" applyBorder="0" applyAlignment="0" applyProtection="0"/>
    <xf numFmtId="0" fontId="57" fillId="56" borderId="0" applyNumberFormat="0" applyBorder="0">
      <alignment vertical="top" wrapText="1"/>
      <protection locked="0"/>
    </xf>
    <xf numFmtId="0" fontId="57" fillId="21" borderId="0" applyNumberFormat="0" applyBorder="0" applyAlignment="0" applyProtection="0"/>
    <xf numFmtId="0" fontId="57" fillId="57" borderId="0" applyNumberFormat="0" applyBorder="0">
      <alignment vertical="top" wrapText="1"/>
      <protection locked="0"/>
    </xf>
    <xf numFmtId="0" fontId="57" fillId="22" borderId="0" applyNumberFormat="0" applyBorder="0" applyAlignment="0" applyProtection="0"/>
    <xf numFmtId="0" fontId="57" fillId="58" borderId="0" applyNumberFormat="0" applyBorder="0">
      <alignment vertical="top" wrapText="1"/>
      <protection locked="0"/>
    </xf>
    <xf numFmtId="0" fontId="57" fillId="33" borderId="0" applyNumberFormat="0" applyBorder="0" applyAlignment="0" applyProtection="0"/>
    <xf numFmtId="0" fontId="57" fillId="69" borderId="0" applyNumberFormat="0" applyBorder="0">
      <alignment vertical="top" wrapText="1"/>
      <protection locked="0"/>
    </xf>
    <xf numFmtId="0" fontId="2" fillId="0" borderId="0"/>
    <xf numFmtId="0" fontId="80" fillId="78" borderId="80" applyNumberFormat="0" applyAlignment="0" applyProtection="0"/>
    <xf numFmtId="49" fontId="7" fillId="0" borderId="56" applyNumberFormat="0" applyBorder="0">
      <alignment horizontal="left" vertical="center"/>
    </xf>
    <xf numFmtId="0" fontId="54" fillId="2" borderId="66" applyNumberFormat="0" applyBorder="0" applyProtection="0">
      <alignment horizontal="center" vertical="center"/>
    </xf>
    <xf numFmtId="0" fontId="59" fillId="0" borderId="89" applyNumberFormat="0" applyFill="0" applyAlignment="0" applyProtection="0"/>
    <xf numFmtId="0" fontId="59" fillId="0" borderId="89" applyNumberFormat="0" applyFill="0" applyAlignment="0" applyProtection="0"/>
    <xf numFmtId="170" fontId="113" fillId="2" borderId="90"/>
    <xf numFmtId="37" fontId="63" fillId="0" borderId="0" applyFill="0" applyBorder="0" applyAlignment="0">
      <protection locked="0"/>
    </xf>
    <xf numFmtId="0" fontId="52" fillId="0" borderId="0"/>
    <xf numFmtId="0" fontId="52" fillId="0" borderId="0"/>
    <xf numFmtId="0" fontId="2" fillId="0" borderId="0"/>
    <xf numFmtId="0" fontId="78" fillId="15" borderId="79" applyNumberFormat="0" applyAlignment="0" applyProtection="0"/>
    <xf numFmtId="0" fontId="2" fillId="0" borderId="0"/>
    <xf numFmtId="0" fontId="52" fillId="0" borderId="0"/>
    <xf numFmtId="193" fontId="82" fillId="0" borderId="14" applyFont="0" applyFill="0" applyBorder="0" applyAlignment="0" applyProtection="0"/>
    <xf numFmtId="0" fontId="2" fillId="0" borderId="0"/>
    <xf numFmtId="0" fontId="80" fillId="48" borderId="80" applyNumberFormat="0" applyAlignment="0" applyProtection="0"/>
    <xf numFmtId="0" fontId="80" fillId="29" borderId="80" applyNumberFormat="0" applyAlignment="0" applyProtection="0"/>
    <xf numFmtId="0" fontId="80" fillId="78" borderId="80" applyNumberFormat="0" applyAlignment="0" applyProtection="0"/>
    <xf numFmtId="0" fontId="80" fillId="48" borderId="80" applyNumberFormat="0" applyAlignment="0" applyProtection="0"/>
    <xf numFmtId="0" fontId="80" fillId="29" borderId="80" applyNumberFormat="0" applyAlignment="0" applyProtection="0"/>
    <xf numFmtId="0" fontId="80" fillId="48" borderId="80" applyNumberFormat="0" applyAlignment="0" applyProtection="0"/>
    <xf numFmtId="0" fontId="149" fillId="78" borderId="79" applyNumberFormat="0" applyAlignment="0" applyProtection="0"/>
    <xf numFmtId="0" fontId="79" fillId="48" borderId="79" applyNumberFormat="0" applyAlignment="0" applyProtection="0"/>
    <xf numFmtId="0" fontId="79" fillId="29" borderId="79" applyNumberFormat="0" applyAlignment="0" applyProtection="0"/>
    <xf numFmtId="0" fontId="149" fillId="78" borderId="79" applyNumberFormat="0" applyAlignment="0" applyProtection="0"/>
    <xf numFmtId="0" fontId="79" fillId="48" borderId="79" applyNumberFormat="0" applyAlignment="0" applyProtection="0"/>
    <xf numFmtId="0" fontId="79" fillId="29" borderId="79" applyNumberFormat="0" applyAlignment="0" applyProtection="0"/>
    <xf numFmtId="0" fontId="79" fillId="48" borderId="79" applyNumberFormat="0" applyAlignment="0" applyProtection="0"/>
    <xf numFmtId="0" fontId="78" fillId="26" borderId="79" applyNumberFormat="0" applyAlignment="0" applyProtection="0"/>
    <xf numFmtId="0" fontId="78" fillId="40" borderId="79" applyNumberFormat="0" applyAlignment="0" applyProtection="0"/>
    <xf numFmtId="0" fontId="78" fillId="15" borderId="79" applyNumberFormat="0" applyAlignment="0" applyProtection="0"/>
    <xf numFmtId="0" fontId="78" fillId="26" borderId="79" applyNumberFormat="0" applyAlignment="0" applyProtection="0"/>
    <xf numFmtId="0" fontId="78" fillId="40" borderId="79" applyNumberFormat="0" applyAlignment="0" applyProtection="0"/>
    <xf numFmtId="0" fontId="78" fillId="15" borderId="79" applyNumberFormat="0" applyAlignment="0" applyProtection="0"/>
    <xf numFmtId="0" fontId="78" fillId="40" borderId="79" applyNumberFormat="0" applyAlignment="0" applyProtection="0"/>
    <xf numFmtId="38" fontId="75" fillId="0" borderId="0" applyFill="0" applyBorder="0" applyAlignment="0" applyProtection="0"/>
    <xf numFmtId="0" fontId="59" fillId="0" borderId="71" applyNumberFormat="0" applyFill="0">
      <alignment vertical="top" wrapText="1"/>
      <protection locked="0"/>
    </xf>
    <xf numFmtId="0" fontId="59" fillId="0" borderId="71" applyNumberFormat="0" applyFill="0" applyAlignment="0" applyProtection="0"/>
    <xf numFmtId="170" fontId="114" fillId="0" borderId="91"/>
    <xf numFmtId="0" fontId="145" fillId="0" borderId="21">
      <alignment horizontal="left" vertical="center" wrapText="1"/>
    </xf>
    <xf numFmtId="0" fontId="121" fillId="0" borderId="66">
      <alignment horizontal="left" vertical="center" wrapText="1" indent="1"/>
    </xf>
    <xf numFmtId="3" fontId="145" fillId="0" borderId="21" applyFill="0">
      <alignment horizontal="right" vertical="center"/>
    </xf>
    <xf numFmtId="0" fontId="15" fillId="27" borderId="76" applyNumberFormat="0" applyFont="0" applyAlignment="0" applyProtection="0"/>
    <xf numFmtId="0" fontId="44" fillId="43" borderId="76" applyNumberFormat="0" applyAlignment="0" applyProtection="0"/>
    <xf numFmtId="0" fontId="27" fillId="27" borderId="76" applyNumberFormat="0" applyFont="0" applyAlignment="0" applyProtection="0"/>
    <xf numFmtId="0" fontId="44" fillId="27" borderId="76" applyNumberFormat="0" applyFont="0" applyAlignment="0" applyProtection="0"/>
    <xf numFmtId="0" fontId="15" fillId="27" borderId="76" applyNumberFormat="0" applyFont="0" applyAlignment="0" applyProtection="0"/>
    <xf numFmtId="0" fontId="3" fillId="43" borderId="76" applyNumberFormat="0" applyAlignment="0" applyProtection="0"/>
    <xf numFmtId="0" fontId="44" fillId="27" borderId="76" applyNumberFormat="0" applyFont="0" applyAlignment="0" applyProtection="0"/>
    <xf numFmtId="0" fontId="44" fillId="43" borderId="76" applyNumberFormat="0" applyAlignment="0" applyProtection="0"/>
    <xf numFmtId="0" fontId="5" fillId="0" borderId="56" applyBorder="0">
      <alignment horizontal="left" vertical="center"/>
    </xf>
    <xf numFmtId="0" fontId="43" fillId="0" borderId="0"/>
    <xf numFmtId="0" fontId="2" fillId="0" borderId="0"/>
    <xf numFmtId="0" fontId="2" fillId="0" borderId="0"/>
    <xf numFmtId="0" fontId="53" fillId="0" borderId="0" applyAlignment="0">
      <alignment vertical="top" wrapText="1"/>
      <protection locked="0"/>
    </xf>
    <xf numFmtId="0" fontId="44" fillId="0" borderId="0"/>
    <xf numFmtId="0" fontId="2" fillId="0" borderId="0"/>
    <xf numFmtId="0" fontId="135" fillId="70" borderId="95" applyNumberFormat="0" applyProtection="0">
      <alignment horizontal="left" vertical="center" indent="3"/>
    </xf>
    <xf numFmtId="0" fontId="134" fillId="77" borderId="95" applyFont="0">
      <alignment horizontal="left" vertical="center" wrapText="1" indent="2"/>
      <protection locked="0"/>
    </xf>
    <xf numFmtId="0" fontId="133" fillId="76" borderId="95">
      <alignment horizontal="left" vertical="center" wrapText="1" indent="1"/>
      <protection locked="0"/>
    </xf>
    <xf numFmtId="0" fontId="131" fillId="0" borderId="0"/>
    <xf numFmtId="10" fontId="121" fillId="73" borderId="21" applyNumberFormat="0" applyBorder="0" applyAlignment="0" applyProtection="0"/>
    <xf numFmtId="37" fontId="63" fillId="0" borderId="0" applyFill="0" applyBorder="0" applyAlignment="0">
      <protection locked="0"/>
    </xf>
    <xf numFmtId="0" fontId="122" fillId="0" borderId="14">
      <alignment horizontal="left" vertical="center"/>
    </xf>
    <xf numFmtId="170" fontId="114" fillId="0" borderId="91"/>
    <xf numFmtId="170" fontId="113" fillId="2" borderId="90"/>
    <xf numFmtId="0" fontId="59" fillId="0" borderId="71" applyNumberFormat="0" applyFill="0" applyAlignment="0" applyProtection="0"/>
    <xf numFmtId="37" fontId="63" fillId="0" borderId="0" applyFill="0" applyBorder="0" applyAlignment="0">
      <protection locked="0"/>
    </xf>
    <xf numFmtId="0" fontId="131" fillId="0" borderId="0"/>
    <xf numFmtId="0" fontId="131" fillId="0" borderId="0"/>
    <xf numFmtId="0" fontId="2" fillId="0" borderId="0"/>
    <xf numFmtId="0" fontId="44" fillId="0" borderId="0"/>
    <xf numFmtId="0" fontId="2" fillId="0" borderId="0"/>
    <xf numFmtId="0" fontId="53" fillId="0" borderId="0" applyAlignment="0">
      <alignment vertical="top" wrapText="1"/>
      <protection locked="0"/>
    </xf>
    <xf numFmtId="0" fontId="2" fillId="0" borderId="0"/>
    <xf numFmtId="0" fontId="2" fillId="0" borderId="0"/>
    <xf numFmtId="0" fontId="43" fillId="0" borderId="0"/>
    <xf numFmtId="0" fontId="53" fillId="0" borderId="0" applyAlignment="0">
      <alignment vertical="top" wrapText="1"/>
      <protection locked="0"/>
    </xf>
    <xf numFmtId="0" fontId="43" fillId="0" borderId="0"/>
    <xf numFmtId="38" fontId="75" fillId="0" borderId="0" applyFill="0" applyBorder="0" applyAlignment="0" applyProtection="0"/>
    <xf numFmtId="38" fontId="75" fillId="0" borderId="0" applyFill="0" applyBorder="0" applyAlignment="0" applyProtection="0"/>
    <xf numFmtId="0" fontId="52" fillId="0" borderId="0"/>
    <xf numFmtId="0" fontId="80" fillId="29" borderId="80" applyNumberFormat="0" applyAlignment="0" applyProtection="0"/>
    <xf numFmtId="0" fontId="79" fillId="29" borderId="79" applyNumberFormat="0" applyAlignment="0" applyProtection="0"/>
    <xf numFmtId="0" fontId="44" fillId="27" borderId="76" applyNumberFormat="0" applyFont="0" applyAlignment="0" applyProtection="0"/>
    <xf numFmtId="0" fontId="52" fillId="0" borderId="0"/>
    <xf numFmtId="0" fontId="52" fillId="0" borderId="0"/>
    <xf numFmtId="0" fontId="59" fillId="0" borderId="71" applyNumberFormat="0" applyFill="0" applyAlignment="0" applyProtection="0"/>
    <xf numFmtId="0" fontId="2" fillId="0" borderId="0"/>
    <xf numFmtId="0" fontId="2" fillId="0" borderId="0"/>
    <xf numFmtId="0" fontId="53" fillId="0" borderId="0" applyAlignment="0">
      <alignment vertical="top" wrapText="1"/>
      <protection locked="0"/>
    </xf>
    <xf numFmtId="0" fontId="15" fillId="0" borderId="0"/>
    <xf numFmtId="0" fontId="53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44" fillId="0" borderId="0"/>
    <xf numFmtId="0" fontId="53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49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44" fontId="44" fillId="0" borderId="0" applyFont="0" applyFill="0" applyBorder="0" applyAlignment="0" applyProtection="0"/>
    <xf numFmtId="0" fontId="2" fillId="0" borderId="0"/>
    <xf numFmtId="0" fontId="44" fillId="0" borderId="0" applyProtection="0"/>
    <xf numFmtId="0" fontId="44" fillId="0" borderId="0"/>
    <xf numFmtId="0" fontId="15" fillId="0" borderId="0"/>
    <xf numFmtId="0" fontId="59" fillId="0" borderId="71" applyNumberFormat="0" applyFill="0" applyAlignment="0" applyProtection="0"/>
    <xf numFmtId="0" fontId="5" fillId="0" borderId="56" applyBorder="0">
      <alignment horizontal="left" vertical="center"/>
    </xf>
    <xf numFmtId="0" fontId="44" fillId="27" borderId="76" applyNumberFormat="0" applyFont="0" applyAlignment="0" applyProtection="0"/>
    <xf numFmtId="49" fontId="7" fillId="0" borderId="56" applyNumberFormat="0" applyBorder="0">
      <alignment horizontal="left" vertical="center"/>
    </xf>
    <xf numFmtId="38" fontId="52" fillId="0" borderId="11" applyNumberFormat="0" applyFont="0" applyFill="0" applyAlignment="0" applyProtection="0"/>
    <xf numFmtId="0" fontId="78" fillId="15" borderId="79" applyNumberFormat="0" applyAlignment="0" applyProtection="0"/>
    <xf numFmtId="0" fontId="79" fillId="29" borderId="79" applyNumberFormat="0" applyAlignment="0" applyProtection="0"/>
    <xf numFmtId="0" fontId="80" fillId="29" borderId="80" applyNumberFormat="0" applyAlignment="0" applyProtection="0"/>
    <xf numFmtId="193" fontId="82" fillId="0" borderId="14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44" fillId="27" borderId="76" applyNumberFormat="0" applyFont="0" applyAlignment="0" applyProtection="0"/>
    <xf numFmtId="0" fontId="2" fillId="0" borderId="0"/>
    <xf numFmtId="0" fontId="2" fillId="0" borderId="0"/>
    <xf numFmtId="171" fontId="5" fillId="0" borderId="14">
      <alignment vertical="top" wrapText="1"/>
      <protection locked="0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43" fontId="44" fillId="0" borderId="0" applyFill="0" applyBorder="0" applyAlignment="0" applyProtection="0"/>
    <xf numFmtId="0" fontId="44" fillId="0" borderId="0" applyProtection="0"/>
    <xf numFmtId="0" fontId="2" fillId="0" borderId="0"/>
    <xf numFmtId="0" fontId="2" fillId="0" borderId="0"/>
    <xf numFmtId="6" fontId="82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8" fontId="8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49" fontId="60" fillId="0" borderId="21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5" fontId="52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37" fontId="82" fillId="0" borderId="0" applyFill="0" applyBorder="0" applyAlignment="0">
      <protection locked="0"/>
    </xf>
    <xf numFmtId="44" fontId="8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82" fillId="0" borderId="0"/>
    <xf numFmtId="43" fontId="44" fillId="0" borderId="0" applyFont="0" applyFill="0" applyBorder="0" applyAlignment="0" applyProtection="0"/>
    <xf numFmtId="43" fontId="44" fillId="0" borderId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80" fillId="29" borderId="80" applyNumberFormat="0" applyAlignment="0" applyProtection="0"/>
    <xf numFmtId="0" fontId="79" fillId="29" borderId="79" applyNumberFormat="0" applyAlignment="0" applyProtection="0"/>
    <xf numFmtId="0" fontId="78" fillId="15" borderId="79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38" fontId="82" fillId="0" borderId="0" applyFill="0" applyBorder="0" applyAlignment="0" applyProtection="0"/>
    <xf numFmtId="0" fontId="59" fillId="0" borderId="71" applyNumberFormat="0" applyFill="0" applyAlignment="0" applyProtection="0"/>
    <xf numFmtId="38" fontId="82" fillId="0" borderId="11" applyNumberFormat="0" applyFont="0" applyFill="0" applyAlignment="0" applyProtection="0"/>
    <xf numFmtId="0" fontId="65" fillId="40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40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34" borderId="79" applyNumberFormat="0" applyAlignment="0" applyProtection="0"/>
    <xf numFmtId="0" fontId="65" fillId="38" borderId="79" applyNumberFormat="0" applyAlignment="0" applyProtection="0"/>
    <xf numFmtId="0" fontId="65" fillId="38" borderId="79" applyNumberFormat="0" applyAlignment="0" applyProtection="0"/>
    <xf numFmtId="0" fontId="65" fillId="34" borderId="79" applyNumberFormat="0" applyAlignment="0" applyProtection="0"/>
    <xf numFmtId="0" fontId="65" fillId="48" borderId="79" applyNumberFormat="0" applyAlignment="0" applyProtection="0"/>
    <xf numFmtId="0" fontId="65" fillId="48" borderId="79" applyNumberFormat="0" applyAlignment="0" applyProtection="0"/>
    <xf numFmtId="0" fontId="65" fillId="48" borderId="79" applyNumberFormat="0" applyAlignment="0" applyProtection="0"/>
    <xf numFmtId="0" fontId="65" fillId="48" borderId="79" applyNumberFormat="0" applyAlignment="0" applyProtection="0"/>
    <xf numFmtId="0" fontId="65" fillId="34" borderId="80" applyNumberFormat="0" applyAlignment="0" applyProtection="0"/>
    <xf numFmtId="0" fontId="65" fillId="38" borderId="80" applyNumberFormat="0" applyAlignment="0" applyProtection="0"/>
    <xf numFmtId="0" fontId="65" fillId="38" borderId="80" applyNumberFormat="0" applyAlignment="0" applyProtection="0"/>
    <xf numFmtId="0" fontId="65" fillId="34" borderId="80" applyNumberFormat="0" applyAlignment="0" applyProtection="0"/>
    <xf numFmtId="0" fontId="65" fillId="48" borderId="80" applyNumberFormat="0" applyAlignment="0" applyProtection="0"/>
    <xf numFmtId="0" fontId="65" fillId="48" borderId="80" applyNumberFormat="0" applyAlignment="0" applyProtection="0"/>
    <xf numFmtId="0" fontId="65" fillId="48" borderId="80" applyNumberFormat="0" applyAlignment="0" applyProtection="0"/>
    <xf numFmtId="0" fontId="65" fillId="48" borderId="80" applyNumberFormat="0" applyAlignment="0" applyProtection="0"/>
    <xf numFmtId="0" fontId="44" fillId="0" borderId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 applyProtection="0"/>
    <xf numFmtId="0" fontId="44" fillId="0" borderId="0"/>
    <xf numFmtId="0" fontId="2" fillId="0" borderId="0"/>
    <xf numFmtId="0" fontId="2" fillId="0" borderId="0"/>
    <xf numFmtId="0" fontId="2" fillId="0" borderId="0"/>
    <xf numFmtId="0" fontId="44" fillId="0" borderId="0"/>
    <xf numFmtId="43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4" fillId="0" borderId="0" applyProtection="0"/>
    <xf numFmtId="0" fontId="2" fillId="0" borderId="0"/>
    <xf numFmtId="0" fontId="44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76" fontId="99" fillId="0" borderId="0" applyFill="0" applyBorder="0" applyAlignment="0"/>
    <xf numFmtId="176" fontId="99" fillId="0" borderId="0" applyFill="0" applyBorder="0" applyAlignment="0"/>
    <xf numFmtId="176" fontId="99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44" fontId="44" fillId="0" borderId="0" applyFont="0" applyFill="0" applyBorder="0" applyAlignment="0" applyProtection="0"/>
    <xf numFmtId="0" fontId="65" fillId="43" borderId="76" applyNumberFormat="0" applyAlignment="0" applyProtection="0"/>
    <xf numFmtId="38" fontId="82" fillId="0" borderId="11" applyNumberFormat="0" applyFont="0" applyFill="0" applyAlignment="0" applyProtection="0"/>
    <xf numFmtId="0" fontId="65" fillId="40" borderId="79" applyNumberFormat="0" applyAlignment="0" applyProtection="0"/>
    <xf numFmtId="0" fontId="65" fillId="34" borderId="79" applyNumberFormat="0" applyAlignment="0" applyProtection="0"/>
    <xf numFmtId="0" fontId="65" fillId="34" borderId="8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59" fillId="0" borderId="71" applyNumberFormat="0" applyFill="0" applyAlignment="0" applyProtection="0"/>
    <xf numFmtId="0" fontId="2" fillId="0" borderId="0"/>
    <xf numFmtId="0" fontId="2" fillId="0" borderId="0"/>
    <xf numFmtId="0" fontId="44" fillId="27" borderId="76" applyNumberFormat="0" applyFont="0" applyAlignment="0" applyProtection="0"/>
    <xf numFmtId="0" fontId="78" fillId="15" borderId="79" applyNumberFormat="0" applyAlignment="0" applyProtection="0"/>
    <xf numFmtId="0" fontId="79" fillId="29" borderId="79" applyNumberFormat="0" applyAlignment="0" applyProtection="0"/>
    <xf numFmtId="0" fontId="80" fillId="29" borderId="80" applyNumberFormat="0" applyAlignment="0" applyProtection="0"/>
    <xf numFmtId="0" fontId="2" fillId="0" borderId="0"/>
    <xf numFmtId="0" fontId="59" fillId="0" borderId="71" applyNumberFormat="0" applyFill="0" applyAlignment="0" applyProtection="0"/>
    <xf numFmtId="0" fontId="122" fillId="0" borderId="14">
      <alignment horizontal="left" vertical="center"/>
    </xf>
    <xf numFmtId="44" fontId="15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43" borderId="76" applyNumberFormat="0" applyAlignment="0" applyProtection="0"/>
    <xf numFmtId="0" fontId="44" fillId="27" borderId="76" applyNumberFormat="0" applyFont="0" applyAlignment="0" applyProtection="0"/>
    <xf numFmtId="0" fontId="3" fillId="43" borderId="76" applyNumberFormat="0" applyAlignment="0" applyProtection="0"/>
    <xf numFmtId="0" fontId="15" fillId="27" borderId="76" applyNumberFormat="0" applyFont="0" applyAlignment="0" applyProtection="0"/>
    <xf numFmtId="0" fontId="44" fillId="27" borderId="76" applyNumberFormat="0" applyFont="0" applyAlignment="0" applyProtection="0"/>
    <xf numFmtId="0" fontId="27" fillId="27" borderId="76" applyNumberFormat="0" applyFont="0" applyAlignment="0" applyProtection="0"/>
    <xf numFmtId="0" fontId="44" fillId="43" borderId="76" applyNumberFormat="0" applyAlignment="0" applyProtection="0"/>
    <xf numFmtId="0" fontId="15" fillId="27" borderId="76" applyNumberFormat="0" applyFont="0" applyAlignment="0" applyProtection="0"/>
    <xf numFmtId="0" fontId="59" fillId="0" borderId="71" applyNumberFormat="0" applyFill="0" applyAlignment="0" applyProtection="0"/>
    <xf numFmtId="0" fontId="59" fillId="0" borderId="71" applyNumberFormat="0" applyFill="0">
      <alignment vertical="top" wrapText="1"/>
      <protection locked="0"/>
    </xf>
    <xf numFmtId="38" fontId="52" fillId="0" borderId="11" applyNumberFormat="0" applyFont="0" applyFill="0" applyAlignment="0" applyProtection="0"/>
    <xf numFmtId="0" fontId="78" fillId="40" borderId="79" applyNumberFormat="0" applyAlignment="0" applyProtection="0"/>
    <xf numFmtId="0" fontId="78" fillId="15" borderId="79" applyNumberFormat="0" applyAlignment="0" applyProtection="0"/>
    <xf numFmtId="0" fontId="78" fillId="40" borderId="79" applyNumberFormat="0" applyAlignment="0" applyProtection="0"/>
    <xf numFmtId="0" fontId="78" fillId="26" borderId="79" applyNumberFormat="0" applyAlignment="0" applyProtection="0"/>
    <xf numFmtId="0" fontId="78" fillId="15" borderId="79" applyNumberFormat="0" applyAlignment="0" applyProtection="0"/>
    <xf numFmtId="0" fontId="78" fillId="40" borderId="79" applyNumberFormat="0" applyAlignment="0" applyProtection="0"/>
    <xf numFmtId="0" fontId="78" fillId="26" borderId="79" applyNumberFormat="0" applyAlignment="0" applyProtection="0"/>
    <xf numFmtId="0" fontId="79" fillId="48" borderId="79" applyNumberFormat="0" applyAlignment="0" applyProtection="0"/>
    <xf numFmtId="0" fontId="79" fillId="29" borderId="79" applyNumberFormat="0" applyAlignment="0" applyProtection="0"/>
    <xf numFmtId="0" fontId="79" fillId="48" borderId="79" applyNumberFormat="0" applyAlignment="0" applyProtection="0"/>
    <xf numFmtId="0" fontId="149" fillId="78" borderId="79" applyNumberFormat="0" applyAlignment="0" applyProtection="0"/>
    <xf numFmtId="0" fontId="79" fillId="29" borderId="79" applyNumberFormat="0" applyAlignment="0" applyProtection="0"/>
    <xf numFmtId="0" fontId="79" fillId="48" borderId="79" applyNumberFormat="0" applyAlignment="0" applyProtection="0"/>
    <xf numFmtId="0" fontId="149" fillId="78" borderId="79" applyNumberFormat="0" applyAlignment="0" applyProtection="0"/>
    <xf numFmtId="0" fontId="80" fillId="48" borderId="80" applyNumberFormat="0" applyAlignment="0" applyProtection="0"/>
    <xf numFmtId="0" fontId="80" fillId="29" borderId="80" applyNumberFormat="0" applyAlignment="0" applyProtection="0"/>
    <xf numFmtId="0" fontId="80" fillId="48" borderId="80" applyNumberFormat="0" applyAlignment="0" applyProtection="0"/>
    <xf numFmtId="0" fontId="80" fillId="78" borderId="80" applyNumberFormat="0" applyAlignment="0" applyProtection="0"/>
    <xf numFmtId="0" fontId="80" fillId="29" borderId="80" applyNumberFormat="0" applyAlignment="0" applyProtection="0"/>
    <xf numFmtId="0" fontId="80" fillId="48" borderId="80" applyNumberFormat="0" applyAlignment="0" applyProtection="0"/>
    <xf numFmtId="0" fontId="80" fillId="78" borderId="80" applyNumberFormat="0" applyAlignment="0" applyProtection="0"/>
    <xf numFmtId="0" fontId="2" fillId="0" borderId="0"/>
    <xf numFmtId="0" fontId="80" fillId="78" borderId="80" applyNumberFormat="0" applyAlignment="0" applyProtection="0"/>
    <xf numFmtId="49" fontId="7" fillId="0" borderId="56" applyNumberFormat="0" applyBorder="0">
      <alignment horizontal="left" vertical="center"/>
    </xf>
    <xf numFmtId="0" fontId="2" fillId="0" borderId="0"/>
    <xf numFmtId="0" fontId="78" fillId="15" borderId="79" applyNumberFormat="0" applyAlignment="0" applyProtection="0"/>
    <xf numFmtId="0" fontId="2" fillId="0" borderId="0"/>
    <xf numFmtId="193" fontId="82" fillId="0" borderId="14" applyFont="0" applyFill="0" applyBorder="0" applyAlignment="0" applyProtection="0"/>
    <xf numFmtId="0" fontId="2" fillId="0" borderId="0"/>
    <xf numFmtId="0" fontId="80" fillId="48" borderId="80" applyNumberFormat="0" applyAlignment="0" applyProtection="0"/>
    <xf numFmtId="0" fontId="80" fillId="29" borderId="80" applyNumberFormat="0" applyAlignment="0" applyProtection="0"/>
    <xf numFmtId="0" fontId="80" fillId="78" borderId="80" applyNumberFormat="0" applyAlignment="0" applyProtection="0"/>
    <xf numFmtId="0" fontId="80" fillId="48" borderId="80" applyNumberFormat="0" applyAlignment="0" applyProtection="0"/>
    <xf numFmtId="0" fontId="80" fillId="29" borderId="80" applyNumberFormat="0" applyAlignment="0" applyProtection="0"/>
    <xf numFmtId="0" fontId="80" fillId="48" borderId="80" applyNumberFormat="0" applyAlignment="0" applyProtection="0"/>
    <xf numFmtId="0" fontId="149" fillId="78" borderId="79" applyNumberFormat="0" applyAlignment="0" applyProtection="0"/>
    <xf numFmtId="0" fontId="79" fillId="48" borderId="79" applyNumberFormat="0" applyAlignment="0" applyProtection="0"/>
    <xf numFmtId="0" fontId="79" fillId="29" borderId="79" applyNumberFormat="0" applyAlignment="0" applyProtection="0"/>
    <xf numFmtId="0" fontId="149" fillId="78" borderId="79" applyNumberFormat="0" applyAlignment="0" applyProtection="0"/>
    <xf numFmtId="0" fontId="79" fillId="48" borderId="79" applyNumberFormat="0" applyAlignment="0" applyProtection="0"/>
    <xf numFmtId="0" fontId="79" fillId="29" borderId="79" applyNumberFormat="0" applyAlignment="0" applyProtection="0"/>
    <xf numFmtId="0" fontId="79" fillId="48" borderId="79" applyNumberFormat="0" applyAlignment="0" applyProtection="0"/>
    <xf numFmtId="0" fontId="78" fillId="26" borderId="79" applyNumberFormat="0" applyAlignment="0" applyProtection="0"/>
    <xf numFmtId="0" fontId="78" fillId="40" borderId="79" applyNumberFormat="0" applyAlignment="0" applyProtection="0"/>
    <xf numFmtId="0" fontId="78" fillId="15" borderId="79" applyNumberFormat="0" applyAlignment="0" applyProtection="0"/>
    <xf numFmtId="0" fontId="78" fillId="26" borderId="79" applyNumberFormat="0" applyAlignment="0" applyProtection="0"/>
    <xf numFmtId="0" fontId="78" fillId="40" borderId="79" applyNumberFormat="0" applyAlignment="0" applyProtection="0"/>
    <xf numFmtId="0" fontId="78" fillId="15" borderId="79" applyNumberFormat="0" applyAlignment="0" applyProtection="0"/>
    <xf numFmtId="0" fontId="78" fillId="40" borderId="79" applyNumberFormat="0" applyAlignment="0" applyProtection="0"/>
    <xf numFmtId="0" fontId="59" fillId="0" borderId="71" applyNumberFormat="0" applyFill="0">
      <alignment vertical="top" wrapText="1"/>
      <protection locked="0"/>
    </xf>
    <xf numFmtId="0" fontId="59" fillId="0" borderId="71" applyNumberFormat="0" applyFill="0" applyAlignment="0" applyProtection="0"/>
    <xf numFmtId="0" fontId="15" fillId="27" borderId="76" applyNumberFormat="0" applyFont="0" applyAlignment="0" applyProtection="0"/>
    <xf numFmtId="0" fontId="44" fillId="43" borderId="76" applyNumberFormat="0" applyAlignment="0" applyProtection="0"/>
    <xf numFmtId="0" fontId="27" fillId="27" borderId="76" applyNumberFormat="0" applyFont="0" applyAlignment="0" applyProtection="0"/>
    <xf numFmtId="0" fontId="44" fillId="27" borderId="76" applyNumberFormat="0" applyFont="0" applyAlignment="0" applyProtection="0"/>
    <xf numFmtId="0" fontId="15" fillId="27" borderId="76" applyNumberFormat="0" applyFont="0" applyAlignment="0" applyProtection="0"/>
    <xf numFmtId="0" fontId="3" fillId="43" borderId="76" applyNumberFormat="0" applyAlignment="0" applyProtection="0"/>
    <xf numFmtId="0" fontId="44" fillId="27" borderId="76" applyNumberFormat="0" applyFont="0" applyAlignment="0" applyProtection="0"/>
    <xf numFmtId="0" fontId="44" fillId="43" borderId="76" applyNumberFormat="0" applyAlignment="0" applyProtection="0"/>
    <xf numFmtId="0" fontId="5" fillId="0" borderId="56" applyBorder="0">
      <alignment horizontal="left" vertical="center"/>
    </xf>
    <xf numFmtId="0" fontId="2" fillId="0" borderId="0"/>
    <xf numFmtId="0" fontId="2" fillId="0" borderId="0"/>
    <xf numFmtId="0" fontId="2" fillId="0" borderId="0"/>
    <xf numFmtId="0" fontId="122" fillId="0" borderId="14">
      <alignment horizontal="left" vertical="center"/>
    </xf>
    <xf numFmtId="0" fontId="59" fillId="0" borderId="7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29" borderId="80" applyNumberFormat="0" applyAlignment="0" applyProtection="0"/>
    <xf numFmtId="0" fontId="79" fillId="29" borderId="79" applyNumberFormat="0" applyAlignment="0" applyProtection="0"/>
    <xf numFmtId="0" fontId="44" fillId="27" borderId="76" applyNumberFormat="0" applyFont="0" applyAlignment="0" applyProtection="0"/>
    <xf numFmtId="0" fontId="59" fillId="0" borderId="71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43" fillId="0" borderId="12" applyBorder="0" applyAlignment="0">
      <alignment horizontal="center" vertical="center"/>
    </xf>
    <xf numFmtId="0" fontId="46" fillId="0" borderId="66" applyProtection="0">
      <alignment horizontal="justify" vertical="center" wrapText="1"/>
    </xf>
    <xf numFmtId="171" fontId="5" fillId="0" borderId="14">
      <alignment vertical="top" wrapText="1"/>
      <protection locked="0"/>
    </xf>
    <xf numFmtId="43" fontId="2" fillId="0" borderId="0" applyFont="0" applyFill="0" applyBorder="0" applyAlignment="0" applyProtection="0"/>
    <xf numFmtId="0" fontId="2" fillId="0" borderId="0"/>
    <xf numFmtId="49" fontId="15" fillId="0" borderId="21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4" fillId="0" borderId="0"/>
    <xf numFmtId="0" fontId="44" fillId="0" borderId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/>
    <xf numFmtId="0" fontId="2" fillId="0" borderId="0"/>
    <xf numFmtId="0" fontId="5" fillId="0" borderId="56" applyBorder="0">
      <alignment horizontal="left" vertical="center"/>
    </xf>
    <xf numFmtId="49" fontId="60" fillId="0" borderId="21"/>
    <xf numFmtId="49" fontId="7" fillId="0" borderId="56" applyNumberFormat="0" applyBorder="0">
      <alignment horizontal="left" vertical="center"/>
    </xf>
    <xf numFmtId="193" fontId="82" fillId="0" borderId="14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82" fillId="0" borderId="0" applyFill="0" applyBorder="0" applyAlignment="0">
      <protection locked="0"/>
    </xf>
    <xf numFmtId="44" fontId="3" fillId="0" borderId="0" applyFont="0" applyFill="0" applyBorder="0" applyAlignment="0" applyProtection="0"/>
    <xf numFmtId="43" fontId="44" fillId="0" borderId="0" applyFill="0" applyBorder="0" applyAlignment="0" applyProtection="0"/>
    <xf numFmtId="43" fontId="44" fillId="0" borderId="0" applyFont="0" applyFill="0" applyBorder="0" applyAlignment="0" applyProtection="0"/>
    <xf numFmtId="6" fontId="82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8" fontId="8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49" fontId="60" fillId="0" borderId="21"/>
    <xf numFmtId="49" fontId="82" fillId="0" borderId="66"/>
    <xf numFmtId="49" fontId="82" fillId="0" borderId="66"/>
    <xf numFmtId="49" fontId="92" fillId="0" borderId="21"/>
    <xf numFmtId="49" fontId="92" fillId="0" borderId="21"/>
    <xf numFmtId="49" fontId="92" fillId="0" borderId="21"/>
    <xf numFmtId="49" fontId="60" fillId="0" borderId="21"/>
    <xf numFmtId="0" fontId="3" fillId="0" borderId="0"/>
    <xf numFmtId="5" fontId="52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" fillId="0" borderId="0"/>
    <xf numFmtId="0" fontId="3" fillId="0" borderId="0"/>
    <xf numFmtId="0" fontId="44" fillId="0" borderId="0" applyProtection="0"/>
    <xf numFmtId="0" fontId="3" fillId="0" borderId="0"/>
    <xf numFmtId="44" fontId="8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4" fillId="0" borderId="0" applyProtection="0"/>
    <xf numFmtId="0" fontId="3" fillId="0" borderId="0"/>
    <xf numFmtId="38" fontId="82" fillId="0" borderId="0" applyFill="0" applyBorder="0" applyAlignment="0" applyProtection="0"/>
    <xf numFmtId="0" fontId="82" fillId="0" borderId="12" applyBorder="0" applyAlignment="0">
      <alignment horizontal="center" vertical="center"/>
    </xf>
    <xf numFmtId="38" fontId="82" fillId="0" borderId="0" applyFill="0" applyBorder="0" applyAlignment="0" applyProtection="0"/>
    <xf numFmtId="49" fontId="60" fillId="0" borderId="21"/>
    <xf numFmtId="49" fontId="60" fillId="0" borderId="21"/>
    <xf numFmtId="49" fontId="60" fillId="0" borderId="21"/>
    <xf numFmtId="0" fontId="82" fillId="0" borderId="0"/>
    <xf numFmtId="0" fontId="82" fillId="0" borderId="0"/>
    <xf numFmtId="37" fontId="82" fillId="0" borderId="0" applyFill="0" applyBorder="0" applyAlignment="0">
      <protection locked="0"/>
    </xf>
    <xf numFmtId="37" fontId="82" fillId="0" borderId="0" applyFill="0" applyBorder="0" applyAlignment="0">
      <protection locked="0"/>
    </xf>
    <xf numFmtId="0" fontId="82" fillId="0" borderId="0"/>
    <xf numFmtId="0" fontId="82" fillId="0" borderId="0"/>
    <xf numFmtId="49" fontId="60" fillId="0" borderId="21"/>
    <xf numFmtId="49" fontId="60" fillId="0" borderId="21"/>
    <xf numFmtId="38" fontId="82" fillId="0" borderId="0" applyFill="0" applyBorder="0" applyAlignment="0" applyProtection="0"/>
    <xf numFmtId="38" fontId="82" fillId="0" borderId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49" fontId="60" fillId="0" borderId="21"/>
    <xf numFmtId="37" fontId="82" fillId="0" borderId="0" applyFill="0" applyBorder="0" applyAlignment="0">
      <protection locked="0"/>
    </xf>
    <xf numFmtId="49" fontId="3" fillId="0" borderId="66"/>
    <xf numFmtId="0" fontId="2" fillId="0" borderId="0"/>
    <xf numFmtId="0" fontId="2" fillId="0" borderId="0"/>
    <xf numFmtId="49" fontId="60" fillId="0" borderId="21"/>
    <xf numFmtId="49" fontId="60" fillId="0" borderId="21"/>
    <xf numFmtId="49" fontId="60" fillId="0" borderId="21"/>
    <xf numFmtId="49" fontId="60" fillId="0" borderId="21"/>
    <xf numFmtId="49" fontId="60" fillId="0" borderId="21"/>
    <xf numFmtId="49" fontId="60" fillId="0" borderId="21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7" fontId="82" fillId="0" borderId="0" applyFill="0" applyBorder="0" applyAlignment="0">
      <protection locked="0"/>
    </xf>
    <xf numFmtId="49" fontId="60" fillId="0" borderId="21"/>
    <xf numFmtId="49" fontId="60" fillId="0" borderId="21"/>
    <xf numFmtId="37" fontId="82" fillId="0" borderId="0" applyFill="0" applyBorder="0" applyAlignment="0">
      <protection locked="0"/>
    </xf>
    <xf numFmtId="44" fontId="4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38" fontId="82" fillId="0" borderId="0" applyFill="0" applyBorder="0" applyAlignment="0" applyProtection="0"/>
    <xf numFmtId="0" fontId="2" fillId="0" borderId="0"/>
    <xf numFmtId="0" fontId="2" fillId="0" borderId="0"/>
    <xf numFmtId="0" fontId="82" fillId="0" borderId="0"/>
    <xf numFmtId="0" fontId="2" fillId="0" borderId="0"/>
    <xf numFmtId="0" fontId="44" fillId="0" borderId="0" applyProtection="0"/>
    <xf numFmtId="0" fontId="122" fillId="0" borderId="14">
      <alignment horizontal="left" vertical="center"/>
    </xf>
    <xf numFmtId="0" fontId="54" fillId="2" borderId="66" applyNumberFormat="0" applyBorder="0" applyProtection="0">
      <alignment horizontal="center" vertical="center"/>
    </xf>
    <xf numFmtId="10" fontId="121" fillId="73" borderId="21" applyNumberFormat="0" applyBorder="0" applyAlignment="0" applyProtection="0"/>
    <xf numFmtId="0" fontId="44" fillId="0" borderId="0" applyProtection="0"/>
    <xf numFmtId="0" fontId="3" fillId="0" borderId="0"/>
    <xf numFmtId="0" fontId="44" fillId="0" borderId="0" applyProtection="0"/>
    <xf numFmtId="0" fontId="44" fillId="0" borderId="0" applyProtection="0"/>
    <xf numFmtId="44" fontId="15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0"/>
    <xf numFmtId="38" fontId="82" fillId="0" borderId="0" applyFill="0" applyBorder="0" applyAlignment="0" applyProtection="0"/>
    <xf numFmtId="38" fontId="82" fillId="0" borderId="0" applyFill="0" applyBorder="0" applyAlignment="0" applyProtection="0"/>
    <xf numFmtId="0" fontId="2" fillId="0" borderId="0"/>
    <xf numFmtId="0" fontId="2" fillId="0" borderId="0"/>
    <xf numFmtId="49" fontId="60" fillId="0" borderId="21"/>
    <xf numFmtId="0" fontId="82" fillId="0" borderId="0"/>
    <xf numFmtId="0" fontId="2" fillId="0" borderId="0"/>
    <xf numFmtId="0" fontId="2" fillId="0" borderId="0"/>
    <xf numFmtId="37" fontId="82" fillId="0" borderId="0" applyFill="0" applyBorder="0" applyAlignment="0">
      <protection locked="0"/>
    </xf>
    <xf numFmtId="37" fontId="82" fillId="0" borderId="0" applyFill="0" applyBorder="0" applyAlignment="0">
      <protection locked="0"/>
    </xf>
    <xf numFmtId="37" fontId="82" fillId="0" borderId="0" applyFill="0" applyBorder="0" applyAlignment="0">
      <protection locked="0"/>
    </xf>
    <xf numFmtId="37" fontId="82" fillId="0" borderId="0" applyFill="0" applyBorder="0" applyAlignment="0">
      <protection locked="0"/>
    </xf>
    <xf numFmtId="3" fontId="145" fillId="0" borderId="21" applyFill="0">
      <alignment horizontal="right" vertical="center"/>
    </xf>
    <xf numFmtId="0" fontId="121" fillId="0" borderId="66">
      <alignment horizontal="left" vertical="center" wrapText="1" indent="1"/>
    </xf>
    <xf numFmtId="0" fontId="145" fillId="0" borderId="21">
      <alignment horizontal="left" vertical="center" wrapText="1"/>
    </xf>
    <xf numFmtId="0" fontId="82" fillId="0" borderId="0"/>
    <xf numFmtId="0" fontId="82" fillId="0" borderId="0"/>
    <xf numFmtId="49" fontId="60" fillId="0" borderId="21"/>
    <xf numFmtId="0" fontId="3" fillId="0" borderId="0"/>
    <xf numFmtId="0" fontId="3" fillId="0" borderId="0"/>
    <xf numFmtId="0" fontId="3" fillId="0" borderId="0"/>
    <xf numFmtId="0" fontId="44" fillId="0" borderId="0" applyProtection="0"/>
    <xf numFmtId="0" fontId="2" fillId="0" borderId="0"/>
    <xf numFmtId="49" fontId="7" fillId="0" borderId="56" applyNumberFormat="0" applyBorder="0">
      <alignment horizontal="left" vertical="center"/>
    </xf>
    <xf numFmtId="0" fontId="54" fillId="2" borderId="66" applyNumberFormat="0" applyBorder="0" applyProtection="0">
      <alignment horizontal="center" vertical="center"/>
    </xf>
    <xf numFmtId="0" fontId="2" fillId="0" borderId="0"/>
    <xf numFmtId="0" fontId="2" fillId="0" borderId="0"/>
    <xf numFmtId="193" fontId="82" fillId="0" borderId="14" applyFont="0" applyFill="0" applyBorder="0" applyAlignment="0" applyProtection="0"/>
    <xf numFmtId="0" fontId="2" fillId="0" borderId="0"/>
    <xf numFmtId="38" fontId="82" fillId="0" borderId="0" applyFill="0" applyBorder="0" applyAlignment="0" applyProtection="0"/>
    <xf numFmtId="0" fontId="145" fillId="0" borderId="21">
      <alignment horizontal="left" vertical="center" wrapText="1"/>
    </xf>
    <xf numFmtId="0" fontId="121" fillId="0" borderId="66">
      <alignment horizontal="left" vertical="center" wrapText="1" indent="1"/>
    </xf>
    <xf numFmtId="3" fontId="145" fillId="0" borderId="21" applyFill="0">
      <alignment horizontal="right" vertical="center"/>
    </xf>
    <xf numFmtId="0" fontId="5" fillId="0" borderId="56" applyBorder="0">
      <alignment horizontal="left" vertical="center"/>
    </xf>
    <xf numFmtId="0" fontId="2" fillId="0" borderId="0"/>
    <xf numFmtId="0" fontId="2" fillId="0" borderId="0"/>
    <xf numFmtId="0" fontId="2" fillId="0" borderId="0"/>
    <xf numFmtId="10" fontId="121" fillId="73" borderId="21" applyNumberFormat="0" applyBorder="0" applyAlignment="0" applyProtection="0"/>
    <xf numFmtId="0" fontId="122" fillId="0" borderId="14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4" fillId="0" borderId="0" applyFont="0" applyFill="0" applyBorder="0" applyAlignment="0" applyProtection="0"/>
    <xf numFmtId="0" fontId="2" fillId="0" borderId="0"/>
    <xf numFmtId="0" fontId="5" fillId="0" borderId="56" applyBorder="0">
      <alignment horizontal="left" vertical="center"/>
    </xf>
    <xf numFmtId="49" fontId="7" fillId="0" borderId="56" applyNumberFormat="0" applyBorder="0">
      <alignment horizontal="left" vertical="center"/>
    </xf>
    <xf numFmtId="193" fontId="82" fillId="0" borderId="14" applyFont="0" applyFill="0" applyBorder="0" applyAlignment="0" applyProtection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171" fontId="5" fillId="0" borderId="14">
      <alignment vertical="top" wrapText="1"/>
      <protection locked="0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44" fillId="0" borderId="0" applyFill="0" applyBorder="0" applyAlignment="0" applyProtection="0"/>
    <xf numFmtId="0" fontId="2" fillId="0" borderId="0"/>
    <xf numFmtId="0" fontId="2" fillId="0" borderId="0"/>
    <xf numFmtId="6" fontId="82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8" fontId="8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49" fontId="60" fillId="0" borderId="21"/>
    <xf numFmtId="5" fontId="52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38" fontId="82" fillId="0" borderId="0" applyFill="0" applyBorder="0" applyAlignment="0" applyProtection="0"/>
    <xf numFmtId="0" fontId="82" fillId="0" borderId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82" fillId="0" borderId="0"/>
    <xf numFmtId="0" fontId="2" fillId="0" borderId="0"/>
    <xf numFmtId="0" fontId="2" fillId="0" borderId="0"/>
    <xf numFmtId="0" fontId="2" fillId="0" borderId="0"/>
    <xf numFmtId="43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2" fillId="0" borderId="14">
      <alignment horizontal="left" vertical="center"/>
    </xf>
    <xf numFmtId="44" fontId="15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7" fillId="0" borderId="56" applyNumberFormat="0" applyBorder="0">
      <alignment horizontal="left" vertical="center"/>
    </xf>
    <xf numFmtId="0" fontId="2" fillId="0" borderId="0"/>
    <xf numFmtId="0" fontId="2" fillId="0" borderId="0"/>
    <xf numFmtId="193" fontId="82" fillId="0" borderId="14" applyFont="0" applyFill="0" applyBorder="0" applyAlignment="0" applyProtection="0"/>
    <xf numFmtId="0" fontId="2" fillId="0" borderId="0"/>
    <xf numFmtId="38" fontId="82" fillId="0" borderId="0" applyFill="0" applyBorder="0" applyAlignment="0" applyProtection="0"/>
    <xf numFmtId="0" fontId="5" fillId="0" borderId="56" applyBorder="0">
      <alignment horizontal="left" vertical="center"/>
    </xf>
    <xf numFmtId="0" fontId="2" fillId="0" borderId="0"/>
    <xf numFmtId="0" fontId="2" fillId="0" borderId="0"/>
    <xf numFmtId="0" fontId="2" fillId="0" borderId="0"/>
    <xf numFmtId="0" fontId="122" fillId="0" borderId="14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9" fontId="15" fillId="0" borderId="21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9" fontId="15" fillId="0" borderId="21"/>
    <xf numFmtId="0" fontId="44" fillId="0" borderId="0"/>
    <xf numFmtId="49" fontId="15" fillId="0" borderId="21"/>
    <xf numFmtId="0" fontId="44" fillId="0" borderId="0"/>
    <xf numFmtId="0" fontId="44" fillId="0" borderId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/>
    <xf numFmtId="49" fontId="15" fillId="0" borderId="21"/>
    <xf numFmtId="0" fontId="2" fillId="0" borderId="0"/>
    <xf numFmtId="0" fontId="2" fillId="0" borderId="0"/>
    <xf numFmtId="49" fontId="15" fillId="0" borderId="21"/>
    <xf numFmtId="49" fontId="15" fillId="0" borderId="21"/>
    <xf numFmtId="0" fontId="44" fillId="0" borderId="0"/>
    <xf numFmtId="49" fontId="15" fillId="0" borderId="21"/>
    <xf numFmtId="49" fontId="15" fillId="0" borderId="21"/>
    <xf numFmtId="0" fontId="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15" fillId="0" borderId="0" applyProtection="0"/>
    <xf numFmtId="43" fontId="2" fillId="0" borderId="0" applyFont="0" applyFill="0" applyBorder="0" applyAlignment="0" applyProtection="0"/>
    <xf numFmtId="0" fontId="2" fillId="0" borderId="0"/>
    <xf numFmtId="49" fontId="3" fillId="0" borderId="21"/>
    <xf numFmtId="43" fontId="44" fillId="0" borderId="0" applyFont="0" applyFill="0" applyBorder="0" applyAlignment="0" applyProtection="0"/>
    <xf numFmtId="0" fontId="3" fillId="0" borderId="0"/>
    <xf numFmtId="1" fontId="3" fillId="0" borderId="0">
      <alignment horizontal="center" vertical="center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4" fillId="0" borderId="0" applyFill="0" applyBorder="0" applyAlignment="0" applyProtection="0"/>
    <xf numFmtId="44" fontId="3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59" fillId="0" borderId="71" applyNumberFormat="0" applyFill="0" applyAlignment="0" applyProtection="0"/>
    <xf numFmtId="6" fontId="82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0" fontId="150" fillId="0" borderId="0"/>
    <xf numFmtId="8" fontId="8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49" fontId="150" fillId="0" borderId="21"/>
    <xf numFmtId="49" fontId="150" fillId="0" borderId="21"/>
    <xf numFmtId="49" fontId="150" fillId="0" borderId="21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71" applyNumberFormat="0" applyFill="0" applyAlignment="0" applyProtection="0"/>
    <xf numFmtId="5" fontId="52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38" fontId="82" fillId="0" borderId="0" applyFill="0" applyBorder="0" applyAlignment="0" applyProtection="0"/>
    <xf numFmtId="39" fontId="150" fillId="0" borderId="0" applyFont="0" applyFill="0" applyBorder="0" applyAlignment="0" applyProtection="0"/>
    <xf numFmtId="37" fontId="82" fillId="0" borderId="0" applyFill="0" applyBorder="0" applyAlignment="0">
      <protection locked="0"/>
    </xf>
    <xf numFmtId="44" fontId="8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38" fontId="82" fillId="0" borderId="0" applyFill="0" applyBorder="0" applyAlignment="0" applyProtection="0"/>
    <xf numFmtId="0" fontId="65" fillId="40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40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34" borderId="79" applyNumberFormat="0" applyAlignment="0" applyProtection="0"/>
    <xf numFmtId="0" fontId="65" fillId="38" borderId="79" applyNumberFormat="0" applyAlignment="0" applyProtection="0"/>
    <xf numFmtId="0" fontId="65" fillId="38" borderId="79" applyNumberFormat="0" applyAlignment="0" applyProtection="0"/>
    <xf numFmtId="0" fontId="65" fillId="34" borderId="79" applyNumberFormat="0" applyAlignment="0" applyProtection="0"/>
    <xf numFmtId="0" fontId="65" fillId="48" borderId="79" applyNumberFormat="0" applyAlignment="0" applyProtection="0"/>
    <xf numFmtId="0" fontId="65" fillId="48" borderId="79" applyNumberFormat="0" applyAlignment="0" applyProtection="0"/>
    <xf numFmtId="0" fontId="65" fillId="48" borderId="79" applyNumberFormat="0" applyAlignment="0" applyProtection="0"/>
    <xf numFmtId="0" fontId="65" fillId="48" borderId="79" applyNumberFormat="0" applyAlignment="0" applyProtection="0"/>
    <xf numFmtId="0" fontId="65" fillId="34" borderId="80" applyNumberFormat="0" applyAlignment="0" applyProtection="0"/>
    <xf numFmtId="0" fontId="65" fillId="38" borderId="80" applyNumberFormat="0" applyAlignment="0" applyProtection="0"/>
    <xf numFmtId="0" fontId="65" fillId="38" borderId="80" applyNumberFormat="0" applyAlignment="0" applyProtection="0"/>
    <xf numFmtId="0" fontId="65" fillId="34" borderId="80" applyNumberFormat="0" applyAlignment="0" applyProtection="0"/>
    <xf numFmtId="0" fontId="65" fillId="48" borderId="80" applyNumberFormat="0" applyAlignment="0" applyProtection="0"/>
    <xf numFmtId="0" fontId="65" fillId="48" borderId="80" applyNumberFormat="0" applyAlignment="0" applyProtection="0"/>
    <xf numFmtId="0" fontId="65" fillId="48" borderId="80" applyNumberFormat="0" applyAlignment="0" applyProtection="0"/>
    <xf numFmtId="0" fontId="65" fillId="48" borderId="80" applyNumberFormat="0" applyAlignment="0" applyProtection="0"/>
    <xf numFmtId="0" fontId="15" fillId="0" borderId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151" fillId="0" borderId="0"/>
    <xf numFmtId="0" fontId="3" fillId="0" borderId="0"/>
    <xf numFmtId="0" fontId="2" fillId="0" borderId="0"/>
    <xf numFmtId="0" fontId="3" fillId="0" borderId="0"/>
    <xf numFmtId="37" fontId="82" fillId="0" borderId="0" applyFill="0" applyBorder="0" applyAlignment="0">
      <protection locked="0"/>
    </xf>
    <xf numFmtId="0" fontId="3" fillId="0" borderId="0"/>
    <xf numFmtId="0" fontId="3" fillId="0" borderId="0"/>
    <xf numFmtId="0" fontId="2" fillId="0" borderId="0"/>
    <xf numFmtId="0" fontId="2" fillId="0" borderId="0"/>
    <xf numFmtId="0" fontId="82" fillId="0" borderId="0"/>
    <xf numFmtId="176" fontId="99" fillId="0" borderId="0" applyFill="0" applyBorder="0" applyAlignment="0"/>
    <xf numFmtId="176" fontId="99" fillId="0" borderId="0" applyFill="0" applyBorder="0" applyAlignment="0"/>
    <xf numFmtId="39" fontId="1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33" borderId="0" applyNumberFormat="0" applyBorder="0" applyAlignment="0" applyProtection="0"/>
    <xf numFmtId="0" fontId="57" fillId="22" borderId="0" applyNumberFormat="0" applyBorder="0" applyAlignment="0" applyProtection="0"/>
    <xf numFmtId="0" fontId="57" fillId="21" borderId="0" applyNumberFormat="0" applyBorder="0" applyAlignment="0" applyProtection="0"/>
    <xf numFmtId="0" fontId="57" fillId="32" borderId="0" applyNumberFormat="0" applyBorder="0" applyAlignment="0" applyProtection="0"/>
    <xf numFmtId="0" fontId="57" fillId="31" borderId="0" applyNumberFormat="0" applyBorder="0" applyAlignment="0" applyProtection="0"/>
    <xf numFmtId="0" fontId="57" fillId="30" borderId="0" applyNumberFormat="0" applyBorder="0" applyAlignment="0" applyProtection="0"/>
    <xf numFmtId="0" fontId="81" fillId="0" borderId="0" applyNumberFormat="0" applyFill="0" applyBorder="0" applyAlignment="0" applyProtection="0"/>
    <xf numFmtId="0" fontId="80" fillId="29" borderId="80" applyNumberFormat="0" applyAlignment="0" applyProtection="0"/>
    <xf numFmtId="0" fontId="79" fillId="29" borderId="79" applyNumberFormat="0" applyAlignment="0" applyProtection="0"/>
    <xf numFmtId="10" fontId="72" fillId="0" borderId="78" applyNumberFormat="0" applyFont="0" applyFill="0" applyAlignment="0" applyProtection="0"/>
    <xf numFmtId="38" fontId="52" fillId="0" borderId="11" applyNumberFormat="0" applyFont="0" applyFill="0" applyAlignment="0" applyProtection="0"/>
    <xf numFmtId="18" fontId="60" fillId="0" borderId="0" applyFont="0" applyFill="0" applyBorder="0" applyAlignment="0" applyProtection="0">
      <alignment horizontal="left"/>
    </xf>
    <xf numFmtId="192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189" fontId="76" fillId="0" borderId="0" applyFill="0" applyBorder="0" applyAlignment="0" applyProtection="0"/>
    <xf numFmtId="38" fontId="75" fillId="0" borderId="0" applyFill="0" applyBorder="0" applyAlignment="0" applyProtection="0"/>
    <xf numFmtId="0" fontId="48" fillId="0" borderId="0"/>
    <xf numFmtId="0" fontId="74" fillId="12" borderId="0" applyNumberFormat="0" applyBorder="0" applyAlignment="0" applyProtection="0"/>
    <xf numFmtId="38" fontId="52" fillId="28" borderId="0" applyNumberFormat="0" applyFont="0" applyBorder="0" applyAlignment="0" applyProtection="0"/>
    <xf numFmtId="0" fontId="73" fillId="0" borderId="77" applyNumberFormat="0" applyFill="0" applyAlignment="0" applyProtection="0"/>
    <xf numFmtId="0" fontId="44" fillId="27" borderId="76" applyNumberFormat="0" applyFont="0" applyAlignment="0" applyProtection="0"/>
    <xf numFmtId="190" fontId="72" fillId="0" borderId="0" applyFont="0" applyFill="0" applyBorder="0" applyAlignment="0" applyProtection="0"/>
    <xf numFmtId="189" fontId="72" fillId="0" borderId="0" applyFont="0" applyFill="0" applyBorder="0" applyAlignment="0" applyProtection="0"/>
    <xf numFmtId="188" fontId="52" fillId="0" borderId="0" applyFont="0" applyFill="0" applyBorder="0" applyAlignment="0" applyProtection="0"/>
    <xf numFmtId="187" fontId="52" fillId="0" borderId="0" applyFont="0" applyFill="0" applyBorder="0" applyAlignment="0" applyProtection="0"/>
    <xf numFmtId="186" fontId="61" fillId="0" borderId="29" applyFont="0" applyFill="0" applyBorder="0" applyAlignment="0" applyProtection="0">
      <alignment horizontal="right"/>
    </xf>
    <xf numFmtId="176" fontId="71" fillId="0" borderId="0" applyFill="0" applyBorder="0" applyAlignment="0"/>
    <xf numFmtId="0" fontId="70" fillId="26" borderId="0" applyNumberFormat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75" applyNumberFormat="0" applyFill="0" applyAlignment="0" applyProtection="0"/>
    <xf numFmtId="0" fontId="67" fillId="0" borderId="74" applyNumberFormat="0" applyFill="0" applyAlignment="0" applyProtection="0"/>
    <xf numFmtId="0" fontId="66" fillId="0" borderId="73" applyNumberFormat="0" applyFill="0" applyAlignment="0" applyProtection="0"/>
    <xf numFmtId="185" fontId="65" fillId="0" borderId="0" applyFont="0" applyFill="0" applyBorder="0" applyAlignment="0" applyProtection="0"/>
    <xf numFmtId="0" fontId="64" fillId="25" borderId="72" applyNumberFormat="0" applyAlignment="0" applyProtection="0"/>
    <xf numFmtId="183" fontId="63" fillId="0" borderId="0" applyFill="0" applyBorder="0" applyAlignment="0" applyProtection="0">
      <protection locked="0"/>
    </xf>
    <xf numFmtId="182" fontId="63" fillId="0" borderId="0" applyFill="0" applyBorder="0" applyAlignment="0">
      <protection locked="0"/>
    </xf>
    <xf numFmtId="184" fontId="63" fillId="0" borderId="49" applyFill="0" applyBorder="0" applyAlignment="0">
      <alignment horizontal="center"/>
      <protection locked="0"/>
    </xf>
    <xf numFmtId="37" fontId="63" fillId="0" borderId="0" applyFill="0" applyBorder="0" applyAlignment="0">
      <protection locked="0"/>
    </xf>
    <xf numFmtId="183" fontId="61" fillId="0" borderId="0" applyFont="0" applyFill="0" applyBorder="0" applyAlignment="0"/>
    <xf numFmtId="39" fontId="48" fillId="0" borderId="0" applyFont="0" applyFill="0" applyBorder="0" applyAlignment="0" applyProtection="0"/>
    <xf numFmtId="182" fontId="60" fillId="0" borderId="0" applyFont="0" applyFill="0" applyBorder="0" applyAlignment="0" applyProtection="0">
      <protection locked="0"/>
    </xf>
    <xf numFmtId="181" fontId="52" fillId="0" borderId="0" applyFont="0" applyFill="0" applyBorder="0" applyProtection="0">
      <alignment horizontal="left"/>
    </xf>
    <xf numFmtId="15" fontId="52" fillId="0" borderId="0" applyFont="0" applyFill="0" applyBorder="0" applyAlignment="0" applyProtection="0">
      <alignment horizontal="left"/>
    </xf>
    <xf numFmtId="178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4" fontId="3" fillId="0" borderId="0" applyBorder="0" applyProtection="0">
      <protection locked="0"/>
    </xf>
    <xf numFmtId="0" fontId="59" fillId="0" borderId="71" applyNumberFormat="0" applyFill="0" applyAlignment="0" applyProtection="0"/>
    <xf numFmtId="176" fontId="58" fillId="0" borderId="0" applyNumberFormat="0" applyFill="0" applyBorder="0" applyAlignment="0"/>
    <xf numFmtId="0" fontId="3" fillId="0" borderId="0"/>
    <xf numFmtId="0" fontId="56" fillId="0" borderId="0"/>
    <xf numFmtId="0" fontId="3" fillId="0" borderId="0"/>
    <xf numFmtId="0" fontId="3" fillId="0" borderId="0"/>
    <xf numFmtId="174" fontId="3" fillId="0" borderId="0"/>
    <xf numFmtId="44" fontId="44" fillId="0" borderId="0" applyFont="0" applyFill="0" applyBorder="0" applyAlignment="0" applyProtection="0"/>
    <xf numFmtId="0" fontId="3" fillId="0" borderId="0"/>
    <xf numFmtId="44" fontId="4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 applyProtection="0"/>
    <xf numFmtId="0" fontId="3" fillId="0" borderId="0"/>
    <xf numFmtId="176" fontId="99" fillId="0" borderId="0" applyFill="0" applyBorder="0" applyAlignment="0"/>
    <xf numFmtId="0" fontId="3" fillId="0" borderId="0"/>
    <xf numFmtId="0" fontId="78" fillId="15" borderId="79" applyNumberFormat="0" applyAlignment="0" applyProtection="0"/>
    <xf numFmtId="0" fontId="3" fillId="0" borderId="0"/>
    <xf numFmtId="0" fontId="65" fillId="43" borderId="76" applyNumberFormat="0" applyAlignment="0" applyProtection="0"/>
    <xf numFmtId="38" fontId="75" fillId="0" borderId="0" applyFill="0" applyBorder="0" applyAlignment="0" applyProtection="0"/>
    <xf numFmtId="37" fontId="63" fillId="0" borderId="0" applyFill="0" applyBorder="0" applyAlignment="0">
      <protection locked="0"/>
    </xf>
    <xf numFmtId="0" fontId="65" fillId="40" borderId="79" applyNumberFormat="0" applyAlignment="0" applyProtection="0"/>
    <xf numFmtId="0" fontId="65" fillId="34" borderId="79" applyNumberFormat="0" applyAlignment="0" applyProtection="0"/>
    <xf numFmtId="0" fontId="65" fillId="34" borderId="80" applyNumberFormat="0" applyAlignment="0" applyProtection="0"/>
    <xf numFmtId="0" fontId="3" fillId="0" borderId="0" applyProtection="0"/>
    <xf numFmtId="0" fontId="91" fillId="0" borderId="0">
      <alignment vertical="top"/>
    </xf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Protection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44" fillId="27" borderId="76" applyNumberFormat="0" applyFont="0" applyAlignment="0" applyProtection="0"/>
    <xf numFmtId="0" fontId="78" fillId="15" borderId="79" applyNumberFormat="0" applyAlignment="0" applyProtection="0"/>
    <xf numFmtId="0" fontId="79" fillId="29" borderId="79" applyNumberFormat="0" applyAlignment="0" applyProtection="0"/>
    <xf numFmtId="0" fontId="80" fillId="29" borderId="80" applyNumberFormat="0" applyAlignment="0" applyProtection="0"/>
    <xf numFmtId="0" fontId="2" fillId="0" borderId="0"/>
    <xf numFmtId="0" fontId="59" fillId="0" borderId="71" applyNumberFormat="0" applyFill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59" fillId="0" borderId="71" applyNumberFormat="0" applyFill="0" applyAlignment="0" applyProtection="0"/>
    <xf numFmtId="0" fontId="2" fillId="0" borderId="0"/>
    <xf numFmtId="0" fontId="3" fillId="0" borderId="0"/>
    <xf numFmtId="0" fontId="151" fillId="0" borderId="0"/>
    <xf numFmtId="0" fontId="3" fillId="0" borderId="0"/>
    <xf numFmtId="0" fontId="59" fillId="0" borderId="89" applyNumberFormat="0" applyFill="0" applyAlignment="0" applyProtection="0"/>
    <xf numFmtId="0" fontId="59" fillId="0" borderId="89" applyNumberFormat="0" applyFill="0" applyAlignment="0" applyProtection="0"/>
    <xf numFmtId="0" fontId="153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0" fontId="3" fillId="0" borderId="0"/>
    <xf numFmtId="0" fontId="2" fillId="0" borderId="0"/>
    <xf numFmtId="0" fontId="2" fillId="0" borderId="0"/>
    <xf numFmtId="225" fontId="3" fillId="0" borderId="0">
      <alignment horizontal="center" vertical="center"/>
    </xf>
    <xf numFmtId="0" fontId="44" fillId="43" borderId="76" applyNumberFormat="0" applyAlignment="0" applyProtection="0"/>
    <xf numFmtId="0" fontId="44" fillId="27" borderId="76" applyNumberFormat="0" applyFont="0" applyAlignment="0" applyProtection="0"/>
    <xf numFmtId="0" fontId="3" fillId="43" borderId="76" applyNumberFormat="0" applyAlignment="0" applyProtection="0"/>
    <xf numFmtId="0" fontId="3" fillId="27" borderId="76" applyNumberFormat="0" applyFont="0" applyAlignment="0" applyProtection="0"/>
    <xf numFmtId="0" fontId="44" fillId="27" borderId="76" applyNumberFormat="0" applyFont="0" applyAlignment="0" applyProtection="0"/>
    <xf numFmtId="0" fontId="27" fillId="27" borderId="76" applyNumberFormat="0" applyFont="0" applyAlignment="0" applyProtection="0"/>
    <xf numFmtId="0" fontId="44" fillId="43" borderId="76" applyNumberFormat="0" applyAlignment="0" applyProtection="0"/>
    <xf numFmtId="0" fontId="3" fillId="27" borderId="7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8" fillId="40" borderId="79" applyNumberFormat="0" applyAlignment="0" applyProtection="0"/>
    <xf numFmtId="0" fontId="78" fillId="15" borderId="79" applyNumberFormat="0" applyAlignment="0" applyProtection="0"/>
    <xf numFmtId="0" fontId="78" fillId="40" borderId="79" applyNumberFormat="0" applyAlignment="0" applyProtection="0"/>
    <xf numFmtId="0" fontId="78" fillId="26" borderId="79" applyNumberFormat="0" applyAlignment="0" applyProtection="0"/>
    <xf numFmtId="0" fontId="78" fillId="15" borderId="79" applyNumberFormat="0" applyAlignment="0" applyProtection="0"/>
    <xf numFmtId="0" fontId="78" fillId="40" borderId="79" applyNumberFormat="0" applyAlignment="0" applyProtection="0"/>
    <xf numFmtId="0" fontId="78" fillId="26" borderId="79" applyNumberFormat="0" applyAlignment="0" applyProtection="0"/>
    <xf numFmtId="0" fontId="79" fillId="48" borderId="79" applyNumberFormat="0" applyAlignment="0" applyProtection="0"/>
    <xf numFmtId="0" fontId="79" fillId="29" borderId="79" applyNumberFormat="0" applyAlignment="0" applyProtection="0"/>
    <xf numFmtId="0" fontId="79" fillId="48" borderId="79" applyNumberFormat="0" applyAlignment="0" applyProtection="0"/>
    <xf numFmtId="0" fontId="149" fillId="78" borderId="79" applyNumberFormat="0" applyAlignment="0" applyProtection="0"/>
    <xf numFmtId="0" fontId="79" fillId="29" borderId="79" applyNumberFormat="0" applyAlignment="0" applyProtection="0"/>
    <xf numFmtId="0" fontId="79" fillId="48" borderId="79" applyNumberFormat="0" applyAlignment="0" applyProtection="0"/>
    <xf numFmtId="0" fontId="149" fillId="78" borderId="79" applyNumberFormat="0" applyAlignment="0" applyProtection="0"/>
    <xf numFmtId="0" fontId="80" fillId="48" borderId="80" applyNumberFormat="0" applyAlignment="0" applyProtection="0"/>
    <xf numFmtId="0" fontId="80" fillId="29" borderId="80" applyNumberFormat="0" applyAlignment="0" applyProtection="0"/>
    <xf numFmtId="0" fontId="80" fillId="48" borderId="80" applyNumberFormat="0" applyAlignment="0" applyProtection="0"/>
    <xf numFmtId="0" fontId="80" fillId="78" borderId="80" applyNumberFormat="0" applyAlignment="0" applyProtection="0"/>
    <xf numFmtId="0" fontId="80" fillId="29" borderId="80" applyNumberFormat="0" applyAlignment="0" applyProtection="0"/>
    <xf numFmtId="0" fontId="80" fillId="48" borderId="80" applyNumberFormat="0" applyAlignment="0" applyProtection="0"/>
    <xf numFmtId="0" fontId="80" fillId="78" borderId="80" applyNumberFormat="0" applyAlignment="0" applyProtection="0"/>
    <xf numFmtId="49" fontId="3" fillId="0" borderId="21"/>
    <xf numFmtId="0" fontId="2" fillId="0" borderId="0"/>
    <xf numFmtId="0" fontId="80" fillId="78" borderId="80" applyNumberFormat="0" applyAlignment="0" applyProtection="0"/>
    <xf numFmtId="0" fontId="59" fillId="0" borderId="89" applyNumberFormat="0" applyFill="0" applyAlignment="0" applyProtection="0"/>
    <xf numFmtId="0" fontId="59" fillId="0" borderId="89" applyNumberFormat="0" applyFill="0" applyAlignment="0" applyProtection="0"/>
    <xf numFmtId="0" fontId="2" fillId="0" borderId="0"/>
    <xf numFmtId="0" fontId="78" fillId="15" borderId="79" applyNumberFormat="0" applyAlignment="0" applyProtection="0"/>
    <xf numFmtId="0" fontId="2" fillId="0" borderId="0"/>
    <xf numFmtId="0" fontId="2" fillId="0" borderId="0"/>
    <xf numFmtId="0" fontId="80" fillId="48" borderId="80" applyNumberFormat="0" applyAlignment="0" applyProtection="0"/>
    <xf numFmtId="0" fontId="80" fillId="29" borderId="80" applyNumberFormat="0" applyAlignment="0" applyProtection="0"/>
    <xf numFmtId="0" fontId="80" fillId="78" borderId="80" applyNumberFormat="0" applyAlignment="0" applyProtection="0"/>
    <xf numFmtId="0" fontId="80" fillId="48" borderId="80" applyNumberFormat="0" applyAlignment="0" applyProtection="0"/>
    <xf numFmtId="0" fontId="80" fillId="29" borderId="80" applyNumberFormat="0" applyAlignment="0" applyProtection="0"/>
    <xf numFmtId="0" fontId="80" fillId="48" borderId="80" applyNumberFormat="0" applyAlignment="0" applyProtection="0"/>
    <xf numFmtId="0" fontId="149" fillId="78" borderId="79" applyNumberFormat="0" applyAlignment="0" applyProtection="0"/>
    <xf numFmtId="0" fontId="79" fillId="48" borderId="79" applyNumberFormat="0" applyAlignment="0" applyProtection="0"/>
    <xf numFmtId="0" fontId="79" fillId="29" borderId="79" applyNumberFormat="0" applyAlignment="0" applyProtection="0"/>
    <xf numFmtId="0" fontId="149" fillId="78" borderId="79" applyNumberFormat="0" applyAlignment="0" applyProtection="0"/>
    <xf numFmtId="0" fontId="79" fillId="48" borderId="79" applyNumberFormat="0" applyAlignment="0" applyProtection="0"/>
    <xf numFmtId="0" fontId="79" fillId="29" borderId="79" applyNumberFormat="0" applyAlignment="0" applyProtection="0"/>
    <xf numFmtId="0" fontId="79" fillId="48" borderId="79" applyNumberFormat="0" applyAlignment="0" applyProtection="0"/>
    <xf numFmtId="0" fontId="78" fillId="26" borderId="79" applyNumberFormat="0" applyAlignment="0" applyProtection="0"/>
    <xf numFmtId="0" fontId="78" fillId="40" borderId="79" applyNumberFormat="0" applyAlignment="0" applyProtection="0"/>
    <xf numFmtId="0" fontId="78" fillId="15" borderId="79" applyNumberFormat="0" applyAlignment="0" applyProtection="0"/>
    <xf numFmtId="0" fontId="78" fillId="26" borderId="79" applyNumberFormat="0" applyAlignment="0" applyProtection="0"/>
    <xf numFmtId="0" fontId="78" fillId="40" borderId="79" applyNumberFormat="0" applyAlignment="0" applyProtection="0"/>
    <xf numFmtId="0" fontId="78" fillId="15" borderId="79" applyNumberFormat="0" applyAlignment="0" applyProtection="0"/>
    <xf numFmtId="0" fontId="78" fillId="40" borderId="79" applyNumberFormat="0" applyAlignment="0" applyProtection="0"/>
    <xf numFmtId="0" fontId="3" fillId="27" borderId="76" applyNumberFormat="0" applyFont="0" applyAlignment="0" applyProtection="0"/>
    <xf numFmtId="0" fontId="44" fillId="43" borderId="76" applyNumberFormat="0" applyAlignment="0" applyProtection="0"/>
    <xf numFmtId="0" fontId="27" fillId="27" borderId="76" applyNumberFormat="0" applyFont="0" applyAlignment="0" applyProtection="0"/>
    <xf numFmtId="0" fontId="44" fillId="27" borderId="76" applyNumberFormat="0" applyFont="0" applyAlignment="0" applyProtection="0"/>
    <xf numFmtId="0" fontId="3" fillId="27" borderId="76" applyNumberFormat="0" applyFont="0" applyAlignment="0" applyProtection="0"/>
    <xf numFmtId="0" fontId="3" fillId="43" borderId="76" applyNumberFormat="0" applyAlignment="0" applyProtection="0"/>
    <xf numFmtId="0" fontId="44" fillId="27" borderId="76" applyNumberFormat="0" applyFont="0" applyAlignment="0" applyProtection="0"/>
    <xf numFmtId="0" fontId="44" fillId="43" borderId="7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29" borderId="80" applyNumberFormat="0" applyAlignment="0" applyProtection="0"/>
    <xf numFmtId="0" fontId="79" fillId="29" borderId="79" applyNumberFormat="0" applyAlignment="0" applyProtection="0"/>
    <xf numFmtId="0" fontId="44" fillId="27" borderId="76" applyNumberFormat="0" applyFont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4" fillId="0" borderId="0" applyFont="0" applyFill="0" applyBorder="0" applyAlignment="0" applyProtection="0"/>
    <xf numFmtId="0" fontId="2" fillId="0" borderId="0"/>
    <xf numFmtId="0" fontId="3" fillId="0" borderId="0"/>
    <xf numFmtId="0" fontId="44" fillId="27" borderId="76" applyNumberFormat="0" applyFont="0" applyAlignment="0" applyProtection="0"/>
    <xf numFmtId="0" fontId="78" fillId="15" borderId="79" applyNumberFormat="0" applyAlignment="0" applyProtection="0"/>
    <xf numFmtId="0" fontId="79" fillId="29" borderId="79" applyNumberFormat="0" applyAlignment="0" applyProtection="0"/>
    <xf numFmtId="0" fontId="80" fillId="29" borderId="80" applyNumberFormat="0" applyAlignment="0" applyProtection="0"/>
    <xf numFmtId="0" fontId="3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44" fillId="27" borderId="7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44" fillId="0" borderId="0" applyFill="0" applyBorder="0" applyAlignment="0" applyProtection="0"/>
    <xf numFmtId="0" fontId="2" fillId="0" borderId="0"/>
    <xf numFmtId="0" fontId="2" fillId="0" borderId="0"/>
    <xf numFmtId="6" fontId="82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8" fontId="8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5" fontId="52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80" fillId="29" borderId="80" applyNumberFormat="0" applyAlignment="0" applyProtection="0"/>
    <xf numFmtId="0" fontId="79" fillId="29" borderId="79" applyNumberFormat="0" applyAlignment="0" applyProtection="0"/>
    <xf numFmtId="0" fontId="78" fillId="15" borderId="79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3" borderId="76" applyNumberFormat="0" applyAlignment="0" applyProtection="0"/>
    <xf numFmtId="0" fontId="65" fillId="40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40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41" borderId="79" applyNumberFormat="0" applyAlignment="0" applyProtection="0"/>
    <xf numFmtId="0" fontId="65" fillId="34" borderId="79" applyNumberFormat="0" applyAlignment="0" applyProtection="0"/>
    <xf numFmtId="0" fontId="65" fillId="38" borderId="79" applyNumberFormat="0" applyAlignment="0" applyProtection="0"/>
    <xf numFmtId="0" fontId="65" fillId="38" borderId="79" applyNumberFormat="0" applyAlignment="0" applyProtection="0"/>
    <xf numFmtId="0" fontId="65" fillId="34" borderId="79" applyNumberFormat="0" applyAlignment="0" applyProtection="0"/>
    <xf numFmtId="0" fontId="65" fillId="48" borderId="79" applyNumberFormat="0" applyAlignment="0" applyProtection="0"/>
    <xf numFmtId="0" fontId="65" fillId="48" borderId="79" applyNumberFormat="0" applyAlignment="0" applyProtection="0"/>
    <xf numFmtId="0" fontId="65" fillId="48" borderId="79" applyNumberFormat="0" applyAlignment="0" applyProtection="0"/>
    <xf numFmtId="0" fontId="65" fillId="48" borderId="79" applyNumberFormat="0" applyAlignment="0" applyProtection="0"/>
    <xf numFmtId="0" fontId="65" fillId="34" borderId="80" applyNumberFormat="0" applyAlignment="0" applyProtection="0"/>
    <xf numFmtId="0" fontId="65" fillId="38" borderId="80" applyNumberFormat="0" applyAlignment="0" applyProtection="0"/>
    <xf numFmtId="0" fontId="65" fillId="38" borderId="80" applyNumberFormat="0" applyAlignment="0" applyProtection="0"/>
    <xf numFmtId="0" fontId="65" fillId="34" borderId="80" applyNumberFormat="0" applyAlignment="0" applyProtection="0"/>
    <xf numFmtId="0" fontId="65" fillId="48" borderId="80" applyNumberFormat="0" applyAlignment="0" applyProtection="0"/>
    <xf numFmtId="0" fontId="65" fillId="48" borderId="80" applyNumberFormat="0" applyAlignment="0" applyProtection="0"/>
    <xf numFmtId="0" fontId="65" fillId="48" borderId="80" applyNumberFormat="0" applyAlignment="0" applyProtection="0"/>
    <xf numFmtId="0" fontId="65" fillId="48" borderId="80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4" fillId="0" borderId="0" applyFont="0" applyFill="0" applyBorder="0" applyAlignment="0" applyProtection="0"/>
    <xf numFmtId="0" fontId="65" fillId="43" borderId="76" applyNumberFormat="0" applyAlignment="0" applyProtection="0"/>
    <xf numFmtId="0" fontId="65" fillId="40" borderId="79" applyNumberFormat="0" applyAlignment="0" applyProtection="0"/>
    <xf numFmtId="0" fontId="65" fillId="34" borderId="79" applyNumberFormat="0" applyAlignment="0" applyProtection="0"/>
    <xf numFmtId="0" fontId="65" fillId="34" borderId="8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4" fillId="27" borderId="76" applyNumberFormat="0" applyFont="0" applyAlignment="0" applyProtection="0"/>
    <xf numFmtId="0" fontId="78" fillId="15" borderId="79" applyNumberFormat="0" applyAlignment="0" applyProtection="0"/>
    <xf numFmtId="0" fontId="79" fillId="29" borderId="79" applyNumberFormat="0" applyAlignment="0" applyProtection="0"/>
    <xf numFmtId="0" fontId="80" fillId="29" borderId="80" applyNumberFormat="0" applyAlignment="0" applyProtection="0"/>
    <xf numFmtId="0" fontId="2" fillId="0" borderId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43" borderId="76" applyNumberFormat="0" applyAlignment="0" applyProtection="0"/>
    <xf numFmtId="0" fontId="44" fillId="27" borderId="76" applyNumberFormat="0" applyFont="0" applyAlignment="0" applyProtection="0"/>
    <xf numFmtId="0" fontId="3" fillId="43" borderId="76" applyNumberFormat="0" applyAlignment="0" applyProtection="0"/>
    <xf numFmtId="0" fontId="3" fillId="27" borderId="76" applyNumberFormat="0" applyFont="0" applyAlignment="0" applyProtection="0"/>
    <xf numFmtId="0" fontId="44" fillId="27" borderId="76" applyNumberFormat="0" applyFont="0" applyAlignment="0" applyProtection="0"/>
    <xf numFmtId="0" fontId="27" fillId="27" borderId="76" applyNumberFormat="0" applyFont="0" applyAlignment="0" applyProtection="0"/>
    <xf numFmtId="0" fontId="44" fillId="43" borderId="76" applyNumberFormat="0" applyAlignment="0" applyProtection="0"/>
    <xf numFmtId="0" fontId="3" fillId="27" borderId="76" applyNumberFormat="0" applyFont="0" applyAlignment="0" applyProtection="0"/>
    <xf numFmtId="0" fontId="78" fillId="40" borderId="79" applyNumberFormat="0" applyAlignment="0" applyProtection="0"/>
    <xf numFmtId="0" fontId="78" fillId="15" borderId="79" applyNumberFormat="0" applyAlignment="0" applyProtection="0"/>
    <xf numFmtId="0" fontId="78" fillId="40" borderId="79" applyNumberFormat="0" applyAlignment="0" applyProtection="0"/>
    <xf numFmtId="0" fontId="78" fillId="26" borderId="79" applyNumberFormat="0" applyAlignment="0" applyProtection="0"/>
    <xf numFmtId="0" fontId="78" fillId="15" borderId="79" applyNumberFormat="0" applyAlignment="0" applyProtection="0"/>
    <xf numFmtId="0" fontId="78" fillId="40" borderId="79" applyNumberFormat="0" applyAlignment="0" applyProtection="0"/>
    <xf numFmtId="0" fontId="78" fillId="26" borderId="79" applyNumberFormat="0" applyAlignment="0" applyProtection="0"/>
    <xf numFmtId="0" fontId="79" fillId="48" borderId="79" applyNumberFormat="0" applyAlignment="0" applyProtection="0"/>
    <xf numFmtId="0" fontId="79" fillId="29" borderId="79" applyNumberFormat="0" applyAlignment="0" applyProtection="0"/>
    <xf numFmtId="0" fontId="79" fillId="48" borderId="79" applyNumberFormat="0" applyAlignment="0" applyProtection="0"/>
    <xf numFmtId="0" fontId="149" fillId="78" borderId="79" applyNumberFormat="0" applyAlignment="0" applyProtection="0"/>
    <xf numFmtId="0" fontId="79" fillId="29" borderId="79" applyNumberFormat="0" applyAlignment="0" applyProtection="0"/>
    <xf numFmtId="0" fontId="79" fillId="48" borderId="79" applyNumberFormat="0" applyAlignment="0" applyProtection="0"/>
    <xf numFmtId="0" fontId="149" fillId="78" borderId="79" applyNumberFormat="0" applyAlignment="0" applyProtection="0"/>
    <xf numFmtId="0" fontId="80" fillId="48" borderId="80" applyNumberFormat="0" applyAlignment="0" applyProtection="0"/>
    <xf numFmtId="0" fontId="80" fillId="29" borderId="80" applyNumberFormat="0" applyAlignment="0" applyProtection="0"/>
    <xf numFmtId="0" fontId="80" fillId="48" borderId="80" applyNumberFormat="0" applyAlignment="0" applyProtection="0"/>
    <xf numFmtId="0" fontId="80" fillId="78" borderId="80" applyNumberFormat="0" applyAlignment="0" applyProtection="0"/>
    <xf numFmtId="0" fontId="80" fillId="29" borderId="80" applyNumberFormat="0" applyAlignment="0" applyProtection="0"/>
    <xf numFmtId="0" fontId="80" fillId="48" borderId="80" applyNumberFormat="0" applyAlignment="0" applyProtection="0"/>
    <xf numFmtId="0" fontId="80" fillId="78" borderId="80" applyNumberFormat="0" applyAlignment="0" applyProtection="0"/>
    <xf numFmtId="0" fontId="2" fillId="0" borderId="0"/>
    <xf numFmtId="0" fontId="80" fillId="78" borderId="80" applyNumberFormat="0" applyAlignment="0" applyProtection="0"/>
    <xf numFmtId="0" fontId="2" fillId="0" borderId="0"/>
    <xf numFmtId="0" fontId="78" fillId="15" borderId="79" applyNumberFormat="0" applyAlignment="0" applyProtection="0"/>
    <xf numFmtId="0" fontId="2" fillId="0" borderId="0"/>
    <xf numFmtId="0" fontId="2" fillId="0" borderId="0"/>
    <xf numFmtId="0" fontId="80" fillId="48" borderId="80" applyNumberFormat="0" applyAlignment="0" applyProtection="0"/>
    <xf numFmtId="0" fontId="80" fillId="29" borderId="80" applyNumberFormat="0" applyAlignment="0" applyProtection="0"/>
    <xf numFmtId="0" fontId="80" fillId="78" borderId="80" applyNumberFormat="0" applyAlignment="0" applyProtection="0"/>
    <xf numFmtId="0" fontId="80" fillId="48" borderId="80" applyNumberFormat="0" applyAlignment="0" applyProtection="0"/>
    <xf numFmtId="0" fontId="80" fillId="29" borderId="80" applyNumberFormat="0" applyAlignment="0" applyProtection="0"/>
    <xf numFmtId="0" fontId="80" fillId="48" borderId="80" applyNumberFormat="0" applyAlignment="0" applyProtection="0"/>
    <xf numFmtId="0" fontId="149" fillId="78" borderId="79" applyNumberFormat="0" applyAlignment="0" applyProtection="0"/>
    <xf numFmtId="0" fontId="79" fillId="48" borderId="79" applyNumberFormat="0" applyAlignment="0" applyProtection="0"/>
    <xf numFmtId="0" fontId="79" fillId="29" borderId="79" applyNumberFormat="0" applyAlignment="0" applyProtection="0"/>
    <xf numFmtId="0" fontId="149" fillId="78" borderId="79" applyNumberFormat="0" applyAlignment="0" applyProtection="0"/>
    <xf numFmtId="0" fontId="79" fillId="48" borderId="79" applyNumberFormat="0" applyAlignment="0" applyProtection="0"/>
    <xf numFmtId="0" fontId="79" fillId="29" borderId="79" applyNumberFormat="0" applyAlignment="0" applyProtection="0"/>
    <xf numFmtId="0" fontId="79" fillId="48" borderId="79" applyNumberFormat="0" applyAlignment="0" applyProtection="0"/>
    <xf numFmtId="0" fontId="78" fillId="26" borderId="79" applyNumberFormat="0" applyAlignment="0" applyProtection="0"/>
    <xf numFmtId="0" fontId="78" fillId="40" borderId="79" applyNumberFormat="0" applyAlignment="0" applyProtection="0"/>
    <xf numFmtId="0" fontId="78" fillId="15" borderId="79" applyNumberFormat="0" applyAlignment="0" applyProtection="0"/>
    <xf numFmtId="0" fontId="78" fillId="26" borderId="79" applyNumberFormat="0" applyAlignment="0" applyProtection="0"/>
    <xf numFmtId="0" fontId="78" fillId="40" borderId="79" applyNumberFormat="0" applyAlignment="0" applyProtection="0"/>
    <xf numFmtId="0" fontId="78" fillId="15" borderId="79" applyNumberFormat="0" applyAlignment="0" applyProtection="0"/>
    <xf numFmtId="0" fontId="78" fillId="40" borderId="79" applyNumberFormat="0" applyAlignment="0" applyProtection="0"/>
    <xf numFmtId="0" fontId="3" fillId="27" borderId="76" applyNumberFormat="0" applyFont="0" applyAlignment="0" applyProtection="0"/>
    <xf numFmtId="0" fontId="44" fillId="43" borderId="76" applyNumberFormat="0" applyAlignment="0" applyProtection="0"/>
    <xf numFmtId="0" fontId="27" fillId="27" borderId="76" applyNumberFormat="0" applyFont="0" applyAlignment="0" applyProtection="0"/>
    <xf numFmtId="0" fontId="44" fillId="27" borderId="76" applyNumberFormat="0" applyFont="0" applyAlignment="0" applyProtection="0"/>
    <xf numFmtId="0" fontId="3" fillId="27" borderId="76" applyNumberFormat="0" applyFont="0" applyAlignment="0" applyProtection="0"/>
    <xf numFmtId="0" fontId="3" fillId="43" borderId="76" applyNumberFormat="0" applyAlignment="0" applyProtection="0"/>
    <xf numFmtId="0" fontId="44" fillId="27" borderId="76" applyNumberFormat="0" applyFont="0" applyAlignment="0" applyProtection="0"/>
    <xf numFmtId="0" fontId="44" fillId="43" borderId="7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29" borderId="80" applyNumberFormat="0" applyAlignment="0" applyProtection="0"/>
    <xf numFmtId="0" fontId="79" fillId="29" borderId="79" applyNumberFormat="0" applyAlignment="0" applyProtection="0"/>
    <xf numFmtId="0" fontId="44" fillId="27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63" fillId="0" borderId="0" applyFill="0" applyBorder="0" applyAlignment="0">
      <protection locked="0"/>
    </xf>
    <xf numFmtId="0" fontId="91" fillId="0" borderId="0">
      <alignment vertical="top"/>
    </xf>
    <xf numFmtId="0" fontId="91" fillId="0" borderId="0">
      <alignment vertical="top"/>
    </xf>
    <xf numFmtId="38" fontId="75" fillId="0" borderId="0" applyFill="0" applyBorder="0" applyAlignment="0" applyProtection="0"/>
    <xf numFmtId="0" fontId="3" fillId="0" borderId="0"/>
    <xf numFmtId="0" fontId="3" fillId="0" borderId="0" applyProtection="0"/>
    <xf numFmtId="0" fontId="2" fillId="0" borderId="0"/>
    <xf numFmtId="43" fontId="44" fillId="0" borderId="0" applyFont="0" applyFill="0" applyBorder="0" applyAlignment="0" applyProtection="0"/>
    <xf numFmtId="43" fontId="44" fillId="0" borderId="0" applyFill="0" applyBorder="0" applyAlignment="0" applyProtection="0"/>
    <xf numFmtId="44" fontId="3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15" fontId="29" fillId="0" borderId="0">
      <alignment vertical="center"/>
    </xf>
    <xf numFmtId="215" fontId="29" fillId="0" borderId="0">
      <alignment vertical="center"/>
    </xf>
    <xf numFmtId="215" fontId="29" fillId="0" borderId="0">
      <alignment vertical="center"/>
    </xf>
    <xf numFmtId="215" fontId="29" fillId="0" borderId="0">
      <alignment vertical="center"/>
    </xf>
    <xf numFmtId="215" fontId="29" fillId="0" borderId="0">
      <alignment vertical="center"/>
    </xf>
    <xf numFmtId="215" fontId="29" fillId="0" borderId="0">
      <alignment vertical="center"/>
    </xf>
    <xf numFmtId="0" fontId="49" fillId="0" borderId="0"/>
    <xf numFmtId="0" fontId="15" fillId="0" borderId="0"/>
    <xf numFmtId="0" fontId="15" fillId="0" borderId="0"/>
    <xf numFmtId="0" fontId="27" fillId="0" borderId="0" applyAlignment="0">
      <alignment vertical="top" wrapText="1"/>
      <protection locked="0"/>
    </xf>
    <xf numFmtId="0" fontId="53" fillId="0" borderId="0" applyAlignment="0">
      <alignment vertical="top" wrapText="1"/>
      <protection locked="0"/>
    </xf>
    <xf numFmtId="0" fontId="44" fillId="0" borderId="0"/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53" fillId="0" borderId="0" applyAlignment="0">
      <alignment vertical="top" wrapText="1"/>
      <protection locked="0"/>
    </xf>
    <xf numFmtId="0" fontId="15" fillId="0" borderId="0"/>
    <xf numFmtId="6" fontId="82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0" fontId="92" fillId="0" borderId="0"/>
    <xf numFmtId="8" fontId="8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9" fontId="60" fillId="0" borderId="21"/>
    <xf numFmtId="5" fontId="52" fillId="0" borderId="83" applyNumberFormat="0" applyFont="0" applyAlignment="0" applyProtection="0"/>
    <xf numFmtId="0" fontId="65" fillId="0" borderId="84" applyNumberFormat="0" applyAlignment="0" applyProtection="0"/>
    <xf numFmtId="0" fontId="65" fillId="0" borderId="84" applyNumberForma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39" fontId="92" fillId="0" borderId="0" applyFont="0" applyFill="0" applyBorder="0" applyAlignment="0" applyProtection="0"/>
    <xf numFmtId="0" fontId="65" fillId="0" borderId="85" applyNumberFormat="0" applyFont="0" applyFill="0" applyAlignment="0" applyProtection="0">
      <alignment horizontal="left"/>
    </xf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44" fontId="8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44" fontId="4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5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27" fillId="0" borderId="0" applyNumberFormat="0" applyFill="0" applyBorder="0" applyAlignment="0" applyProtection="0">
      <alignment vertical="top"/>
      <protection locked="0"/>
    </xf>
    <xf numFmtId="0" fontId="129" fillId="0" borderId="85" applyNumberFormat="0" applyFont="0" applyFill="0" applyAlignment="0" applyProtection="0">
      <alignment horizontal="left"/>
    </xf>
    <xf numFmtId="44" fontId="15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15" fillId="0" borderId="0"/>
    <xf numFmtId="0" fontId="53" fillId="0" borderId="0" applyAlignment="0">
      <alignment vertical="top" wrapText="1"/>
      <protection locked="0"/>
    </xf>
    <xf numFmtId="0" fontId="15" fillId="0" borderId="0"/>
    <xf numFmtId="0" fontId="2" fillId="0" borderId="0"/>
    <xf numFmtId="0" fontId="53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44" fillId="0" borderId="0"/>
    <xf numFmtId="0" fontId="53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215" fontId="29" fillId="0" borderId="0">
      <alignment vertical="center"/>
    </xf>
    <xf numFmtId="215" fontId="29" fillId="0" borderId="0">
      <alignment vertical="center"/>
    </xf>
    <xf numFmtId="215" fontId="29" fillId="0" borderId="0">
      <alignment vertical="center"/>
    </xf>
    <xf numFmtId="215" fontId="29" fillId="0" borderId="0">
      <alignment vertical="center"/>
    </xf>
    <xf numFmtId="215" fontId="29" fillId="0" borderId="0">
      <alignment vertical="center"/>
    </xf>
    <xf numFmtId="215" fontId="29" fillId="0" borderId="0">
      <alignment vertical="center"/>
    </xf>
    <xf numFmtId="0" fontId="15" fillId="0" borderId="0"/>
    <xf numFmtId="0" fontId="2" fillId="0" borderId="0"/>
    <xf numFmtId="0" fontId="2" fillId="0" borderId="0"/>
    <xf numFmtId="225" fontId="29" fillId="0" borderId="0">
      <alignment horizontal="center" vertical="center"/>
    </xf>
    <xf numFmtId="0" fontId="15" fillId="27" borderId="76" applyNumberFormat="0" applyFont="0" applyAlignment="0" applyProtection="0"/>
    <xf numFmtId="0" fontId="15" fillId="27" borderId="76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27" borderId="76" applyNumberFormat="0" applyFont="0" applyAlignment="0" applyProtection="0"/>
    <xf numFmtId="0" fontId="15" fillId="27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0" fontId="59" fillId="0" borderId="71" applyNumberFormat="0" applyFill="0" applyAlignment="0" applyProtection="0"/>
    <xf numFmtId="0" fontId="59" fillId="0" borderId="71" applyNumberFormat="0" applyFill="0">
      <alignment vertical="top" wrapText="1"/>
      <protection locked="0"/>
    </xf>
    <xf numFmtId="0" fontId="59" fillId="0" borderId="71" applyNumberFormat="0" applyFill="0">
      <alignment vertical="top" wrapText="1"/>
      <protection locked="0"/>
    </xf>
    <xf numFmtId="0" fontId="59" fillId="0" borderId="71" applyNumberFormat="0" applyFill="0" applyAlignment="0" applyProtection="0"/>
    <xf numFmtId="0" fontId="59" fillId="0" borderId="71" applyNumberFormat="0" applyFill="0" applyAlignment="0" applyProtection="0"/>
    <xf numFmtId="0" fontId="59" fillId="0" borderId="71" applyNumberFormat="0" applyFill="0" applyAlignment="0" applyProtection="0"/>
    <xf numFmtId="0" fontId="2" fillId="0" borderId="0"/>
    <xf numFmtId="0" fontId="2" fillId="0" borderId="0"/>
    <xf numFmtId="0" fontId="3" fillId="0" borderId="0"/>
    <xf numFmtId="0" fontId="59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65" fillId="0" borderId="71" applyNumberFormat="0" applyFill="0" applyAlignment="0" applyProtection="0"/>
    <xf numFmtId="0" fontId="59" fillId="0" borderId="71" applyNumberFormat="0" applyFill="0" applyAlignment="0" applyProtection="0"/>
    <xf numFmtId="0" fontId="59" fillId="0" borderId="71" applyNumberFormat="0" applyFill="0" applyAlignment="0" applyProtection="0"/>
    <xf numFmtId="0" fontId="59" fillId="0" borderId="71" applyNumberFormat="0" applyFill="0" applyAlignment="0" applyProtection="0"/>
    <xf numFmtId="0" fontId="59" fillId="0" borderId="71" applyNumberFormat="0" applyFill="0" applyAlignment="0" applyProtection="0"/>
    <xf numFmtId="0" fontId="59" fillId="0" borderId="71" applyNumberFormat="0" applyFill="0">
      <alignment vertical="top" wrapText="1"/>
      <protection locked="0"/>
    </xf>
    <xf numFmtId="0" fontId="59" fillId="0" borderId="71" applyNumberFormat="0" applyFill="0">
      <alignment vertical="top" wrapText="1"/>
      <protection locked="0"/>
    </xf>
    <xf numFmtId="0" fontId="59" fillId="0" borderId="71" applyNumberFormat="0" applyFill="0" applyAlignment="0" applyProtection="0"/>
    <xf numFmtId="0" fontId="59" fillId="0" borderId="71" applyNumberFormat="0" applyFill="0" applyAlignment="0" applyProtection="0"/>
    <xf numFmtId="0" fontId="59" fillId="0" borderId="71" applyNumberFormat="0" applyFill="0" applyAlignment="0" applyProtection="0"/>
    <xf numFmtId="0" fontId="3" fillId="0" borderId="0" applyProtection="0"/>
    <xf numFmtId="0" fontId="44" fillId="0" borderId="0" applyProtection="0"/>
    <xf numFmtId="0" fontId="15" fillId="0" borderId="0" applyProtection="0"/>
    <xf numFmtId="0" fontId="44" fillId="0" borderId="0" applyProtection="0"/>
    <xf numFmtId="0" fontId="45" fillId="0" borderId="0"/>
    <xf numFmtId="0" fontId="46" fillId="0" borderId="110" applyProtection="0">
      <alignment horizontal="justify" vertical="center" wrapText="1"/>
    </xf>
    <xf numFmtId="171" fontId="5" fillId="0" borderId="34">
      <alignment vertical="top" wrapText="1"/>
      <protection locked="0"/>
    </xf>
    <xf numFmtId="43" fontId="1" fillId="0" borderId="0" applyFont="0" applyFill="0" applyBorder="0" applyAlignment="0" applyProtection="0"/>
    <xf numFmtId="0" fontId="1" fillId="0" borderId="0"/>
    <xf numFmtId="49" fontId="15" fillId="0" borderId="36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59" fillId="0" borderId="113" applyNumberFormat="0" applyFill="0" applyAlignment="0" applyProtection="0"/>
    <xf numFmtId="184" fontId="63" fillId="0" borderId="105" applyFill="0" applyBorder="0" applyAlignment="0">
      <alignment horizontal="center"/>
      <protection locked="0"/>
    </xf>
    <xf numFmtId="0" fontId="44" fillId="27" borderId="114" applyNumberFormat="0" applyFont="0" applyAlignment="0" applyProtection="0"/>
    <xf numFmtId="0" fontId="78" fillId="15" borderId="115" applyNumberFormat="0" applyAlignment="0" applyProtection="0"/>
    <xf numFmtId="0" fontId="79" fillId="29" borderId="115" applyNumberFormat="0" applyAlignment="0" applyProtection="0"/>
    <xf numFmtId="0" fontId="80" fillId="29" borderId="116" applyNumberFormat="0" applyAlignment="0" applyProtection="0"/>
    <xf numFmtId="193" fontId="82" fillId="0" borderId="34" applyFont="0" applyFill="0" applyBorder="0" applyAlignment="0" applyProtection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4" fillId="0" borderId="0" applyFill="0" applyBorder="0" applyAlignment="0" applyProtection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6" fontId="82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8" fontId="8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49" fontId="60" fillId="0" borderId="36"/>
    <xf numFmtId="49" fontId="82" fillId="0" borderId="110"/>
    <xf numFmtId="49" fontId="82" fillId="0" borderId="110"/>
    <xf numFmtId="49" fontId="92" fillId="0" borderId="36"/>
    <xf numFmtId="49" fontId="92" fillId="0" borderId="36"/>
    <xf numFmtId="49" fontId="92" fillId="0" borderId="36"/>
    <xf numFmtId="49" fontId="60" fillId="0" borderId="36"/>
    <xf numFmtId="0" fontId="1" fillId="0" borderId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103" fillId="0" borderId="113" applyNumberFormat="0" applyFill="0" applyAlignment="0" applyProtection="0"/>
    <xf numFmtId="0" fontId="103" fillId="0" borderId="113" applyNumberFormat="0" applyFill="0" applyAlignment="0" applyProtection="0"/>
    <xf numFmtId="0" fontId="103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5" fontId="52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4" fontId="82" fillId="0" borderId="105" applyFill="0" applyBorder="0" applyAlignment="0">
      <alignment horizontal="center"/>
      <protection locked="0"/>
    </xf>
    <xf numFmtId="184" fontId="93" fillId="0" borderId="105" applyFill="0" applyBorder="0" applyAlignment="0">
      <alignment horizontal="center"/>
      <protection locked="0"/>
    </xf>
    <xf numFmtId="184" fontId="93" fillId="0" borderId="105" applyFill="0" applyBorder="0" applyAlignment="0">
      <alignment horizontal="center"/>
      <protection locked="0"/>
    </xf>
    <xf numFmtId="184" fontId="93" fillId="0" borderId="105" applyFill="0" applyBorder="0" applyAlignment="0">
      <alignment horizontal="center"/>
      <protection locked="0"/>
    </xf>
    <xf numFmtId="44" fontId="8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1" fillId="0" borderId="0"/>
    <xf numFmtId="0" fontId="65" fillId="0" borderId="117" applyNumberFormat="0" applyFill="0" applyAlignment="0" applyProtection="0"/>
    <xf numFmtId="0" fontId="65" fillId="0" borderId="117" applyNumberFormat="0" applyFill="0" applyAlignment="0" applyProtection="0"/>
    <xf numFmtId="0" fontId="65" fillId="40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40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34" borderId="115" applyNumberFormat="0" applyAlignment="0" applyProtection="0"/>
    <xf numFmtId="0" fontId="65" fillId="38" borderId="115" applyNumberFormat="0" applyAlignment="0" applyProtection="0"/>
    <xf numFmtId="0" fontId="65" fillId="38" borderId="115" applyNumberFormat="0" applyAlignment="0" applyProtection="0"/>
    <xf numFmtId="0" fontId="65" fillId="34" borderId="115" applyNumberFormat="0" applyAlignment="0" applyProtection="0"/>
    <xf numFmtId="0" fontId="65" fillId="48" borderId="115" applyNumberFormat="0" applyAlignment="0" applyProtection="0"/>
    <xf numFmtId="0" fontId="65" fillId="48" borderId="115" applyNumberFormat="0" applyAlignment="0" applyProtection="0"/>
    <xf numFmtId="0" fontId="65" fillId="48" borderId="115" applyNumberFormat="0" applyAlignment="0" applyProtection="0"/>
    <xf numFmtId="0" fontId="65" fillId="48" borderId="115" applyNumberFormat="0" applyAlignment="0" applyProtection="0"/>
    <xf numFmtId="0" fontId="65" fillId="34" borderId="116" applyNumberFormat="0" applyAlignment="0" applyProtection="0"/>
    <xf numFmtId="0" fontId="65" fillId="38" borderId="116" applyNumberFormat="0" applyAlignment="0" applyProtection="0"/>
    <xf numFmtId="0" fontId="65" fillId="38" borderId="116" applyNumberFormat="0" applyAlignment="0" applyProtection="0"/>
    <xf numFmtId="0" fontId="65" fillId="34" borderId="116" applyNumberFormat="0" applyAlignment="0" applyProtection="0"/>
    <xf numFmtId="0" fontId="65" fillId="48" borderId="116" applyNumberFormat="0" applyAlignment="0" applyProtection="0"/>
    <xf numFmtId="0" fontId="65" fillId="48" borderId="116" applyNumberFormat="0" applyAlignment="0" applyProtection="0"/>
    <xf numFmtId="0" fontId="65" fillId="48" borderId="116" applyNumberFormat="0" applyAlignment="0" applyProtection="0"/>
    <xf numFmtId="0" fontId="65" fillId="48" borderId="116" applyNumberFormat="0" applyAlignment="0" applyProtection="0"/>
    <xf numFmtId="0" fontId="15" fillId="0" borderId="0" applyProtection="0"/>
    <xf numFmtId="49" fontId="3" fillId="0" borderId="110"/>
    <xf numFmtId="0" fontId="1" fillId="0" borderId="0"/>
    <xf numFmtId="0" fontId="1" fillId="0" borderId="0"/>
    <xf numFmtId="49" fontId="60" fillId="0" borderId="36"/>
    <xf numFmtId="49" fontId="60" fillId="0" borderId="36"/>
    <xf numFmtId="49" fontId="60" fillId="0" borderId="36"/>
    <xf numFmtId="49" fontId="60" fillId="0" borderId="36"/>
    <xf numFmtId="49" fontId="60" fillId="0" borderId="36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4" fillId="0" borderId="0" applyProtection="0"/>
    <xf numFmtId="49" fontId="60" fillId="0" borderId="36"/>
    <xf numFmtId="49" fontId="60" fillId="0" borderId="36"/>
    <xf numFmtId="44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9" fillId="0" borderId="113" applyNumberFormat="0" applyFill="0" applyAlignment="0" applyProtection="0"/>
    <xf numFmtId="0" fontId="1" fillId="0" borderId="0"/>
    <xf numFmtId="0" fontId="1" fillId="0" borderId="0"/>
    <xf numFmtId="0" fontId="44" fillId="27" borderId="114" applyNumberFormat="0" applyFont="0" applyAlignment="0" applyProtection="0"/>
    <xf numFmtId="0" fontId="78" fillId="15" borderId="115" applyNumberFormat="0" applyAlignment="0" applyProtection="0"/>
    <xf numFmtId="0" fontId="79" fillId="29" borderId="115" applyNumberFormat="0" applyAlignment="0" applyProtection="0"/>
    <xf numFmtId="0" fontId="80" fillId="29" borderId="116" applyNumberFormat="0" applyAlignment="0" applyProtection="0"/>
    <xf numFmtId="0" fontId="1" fillId="0" borderId="0"/>
    <xf numFmtId="0" fontId="59" fillId="0" borderId="113" applyNumberFormat="0" applyFill="0" applyAlignment="0" applyProtection="0"/>
    <xf numFmtId="0" fontId="59" fillId="0" borderId="118" applyNumberFormat="0" applyFill="0" applyAlignment="0" applyProtection="0"/>
    <xf numFmtId="0" fontId="59" fillId="0" borderId="118" applyNumberFormat="0" applyFill="0" applyAlignment="0" applyProtection="0"/>
    <xf numFmtId="170" fontId="114" fillId="0" borderId="119"/>
    <xf numFmtId="0" fontId="122" fillId="0" borderId="34">
      <alignment horizontal="left" vertical="center"/>
    </xf>
    <xf numFmtId="0" fontId="54" fillId="2" borderId="110" applyNumberFormat="0" applyBorder="0" applyProtection="0">
      <alignment horizontal="center" vertical="center"/>
    </xf>
    <xf numFmtId="184" fontId="63" fillId="0" borderId="105" applyFill="0" applyBorder="0" applyAlignment="0">
      <alignment horizontal="center"/>
      <protection locked="0"/>
    </xf>
    <xf numFmtId="10" fontId="121" fillId="73" borderId="36" applyNumberFormat="0" applyBorder="0" applyAlignment="0" applyProtection="0"/>
    <xf numFmtId="44" fontId="15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33" fillId="76" borderId="120">
      <alignment horizontal="left" vertical="center" wrapText="1" indent="1"/>
      <protection locked="0"/>
    </xf>
    <xf numFmtId="0" fontId="134" fillId="77" borderId="120" applyFont="0">
      <alignment horizontal="left" vertical="center" wrapText="1" indent="2"/>
      <protection locked="0"/>
    </xf>
    <xf numFmtId="0" fontId="135" fillId="70" borderId="120" applyNumberFormat="0" applyProtection="0">
      <alignment horizontal="left" vertical="center" indent="3"/>
    </xf>
    <xf numFmtId="0" fontId="1" fillId="0" borderId="0"/>
    <xf numFmtId="0" fontId="1" fillId="0" borderId="0"/>
    <xf numFmtId="0" fontId="1" fillId="0" borderId="0"/>
    <xf numFmtId="0" fontId="1" fillId="0" borderId="0"/>
    <xf numFmtId="0" fontId="44" fillId="43" borderId="114" applyNumberFormat="0" applyAlignment="0" applyProtection="0"/>
    <xf numFmtId="0" fontId="44" fillId="27" borderId="114" applyNumberFormat="0" applyFont="0" applyAlignment="0" applyProtection="0"/>
    <xf numFmtId="0" fontId="3" fillId="43" borderId="114" applyNumberFormat="0" applyAlignment="0" applyProtection="0"/>
    <xf numFmtId="0" fontId="15" fillId="27" borderId="114" applyNumberFormat="0" applyFont="0" applyAlignment="0" applyProtection="0"/>
    <xf numFmtId="0" fontId="44" fillId="27" borderId="114" applyNumberFormat="0" applyFont="0" applyAlignment="0" applyProtection="0"/>
    <xf numFmtId="0" fontId="27" fillId="27" borderId="114" applyNumberFormat="0" applyFont="0" applyAlignment="0" applyProtection="0"/>
    <xf numFmtId="0" fontId="44" fillId="43" borderId="114" applyNumberFormat="0" applyAlignment="0" applyProtection="0"/>
    <xf numFmtId="0" fontId="15" fillId="27" borderId="114" applyNumberFormat="0" applyFont="0" applyAlignment="0" applyProtection="0"/>
    <xf numFmtId="3" fontId="145" fillId="0" borderId="36" applyFill="0">
      <alignment horizontal="right" vertical="center"/>
    </xf>
    <xf numFmtId="0" fontId="121" fillId="0" borderId="110">
      <alignment horizontal="left" vertical="center" wrapText="1" indent="1"/>
    </xf>
    <xf numFmtId="0" fontId="145" fillId="0" borderId="36">
      <alignment horizontal="left" vertical="center" wrapText="1"/>
    </xf>
    <xf numFmtId="170" fontId="114" fillId="0" borderId="119"/>
    <xf numFmtId="0" fontId="59" fillId="0" borderId="113" applyNumberFormat="0" applyFill="0" applyAlignment="0" applyProtection="0"/>
    <xf numFmtId="0" fontId="59" fillId="0" borderId="113" applyNumberFormat="0" applyFill="0">
      <alignment vertical="top" wrapText="1"/>
      <protection locked="0"/>
    </xf>
    <xf numFmtId="0" fontId="1" fillId="0" borderId="0"/>
    <xf numFmtId="0" fontId="78" fillId="40" borderId="115" applyNumberFormat="0" applyAlignment="0" applyProtection="0"/>
    <xf numFmtId="0" fontId="78" fillId="15" borderId="115" applyNumberFormat="0" applyAlignment="0" applyProtection="0"/>
    <xf numFmtId="0" fontId="78" fillId="40" borderId="115" applyNumberFormat="0" applyAlignment="0" applyProtection="0"/>
    <xf numFmtId="0" fontId="78" fillId="26" borderId="115" applyNumberFormat="0" applyAlignment="0" applyProtection="0"/>
    <xf numFmtId="0" fontId="78" fillId="15" borderId="115" applyNumberFormat="0" applyAlignment="0" applyProtection="0"/>
    <xf numFmtId="0" fontId="78" fillId="40" borderId="115" applyNumberFormat="0" applyAlignment="0" applyProtection="0"/>
    <xf numFmtId="0" fontId="78" fillId="26" borderId="115" applyNumberFormat="0" applyAlignment="0" applyProtection="0"/>
    <xf numFmtId="0" fontId="79" fillId="48" borderId="115" applyNumberFormat="0" applyAlignment="0" applyProtection="0"/>
    <xf numFmtId="0" fontId="79" fillId="29" borderId="115" applyNumberFormat="0" applyAlignment="0" applyProtection="0"/>
    <xf numFmtId="0" fontId="79" fillId="48" borderId="115" applyNumberFormat="0" applyAlignment="0" applyProtection="0"/>
    <xf numFmtId="0" fontId="149" fillId="78" borderId="115" applyNumberFormat="0" applyAlignment="0" applyProtection="0"/>
    <xf numFmtId="0" fontId="79" fillId="29" borderId="115" applyNumberFormat="0" applyAlignment="0" applyProtection="0"/>
    <xf numFmtId="0" fontId="79" fillId="48" borderId="115" applyNumberFormat="0" applyAlignment="0" applyProtection="0"/>
    <xf numFmtId="0" fontId="149" fillId="78" borderId="115" applyNumberFormat="0" applyAlignment="0" applyProtection="0"/>
    <xf numFmtId="0" fontId="80" fillId="48" borderId="116" applyNumberFormat="0" applyAlignment="0" applyProtection="0"/>
    <xf numFmtId="0" fontId="80" fillId="29" borderId="116" applyNumberFormat="0" applyAlignment="0" applyProtection="0"/>
    <xf numFmtId="0" fontId="80" fillId="48" borderId="116" applyNumberFormat="0" applyAlignment="0" applyProtection="0"/>
    <xf numFmtId="0" fontId="80" fillId="78" borderId="116" applyNumberFormat="0" applyAlignment="0" applyProtection="0"/>
    <xf numFmtId="0" fontId="80" fillId="29" borderId="116" applyNumberFormat="0" applyAlignment="0" applyProtection="0"/>
    <xf numFmtId="0" fontId="80" fillId="48" borderId="116" applyNumberFormat="0" applyAlignment="0" applyProtection="0"/>
    <xf numFmtId="0" fontId="80" fillId="78" borderId="116" applyNumberFormat="0" applyAlignment="0" applyProtection="0"/>
    <xf numFmtId="49" fontId="15" fillId="0" borderId="122"/>
    <xf numFmtId="0" fontId="45" fillId="0" borderId="0"/>
    <xf numFmtId="0" fontId="44" fillId="0" borderId="0" applyProtection="0"/>
    <xf numFmtId="0" fontId="1" fillId="0" borderId="0"/>
    <xf numFmtId="0" fontId="80" fillId="78" borderId="116" applyNumberFormat="0" applyAlignment="0" applyProtection="0"/>
    <xf numFmtId="0" fontId="54" fillId="2" borderId="110" applyNumberFormat="0" applyBorder="0" applyProtection="0">
      <alignment horizontal="center" vertical="center"/>
    </xf>
    <xf numFmtId="0" fontId="59" fillId="0" borderId="118" applyNumberFormat="0" applyFill="0" applyAlignment="0" applyProtection="0"/>
    <xf numFmtId="0" fontId="59" fillId="0" borderId="118" applyNumberFormat="0" applyFill="0" applyAlignment="0" applyProtection="0"/>
    <xf numFmtId="0" fontId="1" fillId="0" borderId="0"/>
    <xf numFmtId="0" fontId="78" fillId="15" borderId="115" applyNumberFormat="0" applyAlignment="0" applyProtection="0"/>
    <xf numFmtId="0" fontId="1" fillId="0" borderId="0"/>
    <xf numFmtId="193" fontId="82" fillId="0" borderId="34" applyFont="0" applyFill="0" applyBorder="0" applyAlignment="0" applyProtection="0"/>
    <xf numFmtId="0" fontId="1" fillId="0" borderId="0"/>
    <xf numFmtId="0" fontId="80" fillId="48" borderId="116" applyNumberFormat="0" applyAlignment="0" applyProtection="0"/>
    <xf numFmtId="0" fontId="80" fillId="29" borderId="116" applyNumberFormat="0" applyAlignment="0" applyProtection="0"/>
    <xf numFmtId="0" fontId="80" fillId="78" borderId="116" applyNumberFormat="0" applyAlignment="0" applyProtection="0"/>
    <xf numFmtId="0" fontId="80" fillId="48" borderId="116" applyNumberFormat="0" applyAlignment="0" applyProtection="0"/>
    <xf numFmtId="0" fontId="80" fillId="29" borderId="116" applyNumberFormat="0" applyAlignment="0" applyProtection="0"/>
    <xf numFmtId="0" fontId="80" fillId="48" borderId="116" applyNumberFormat="0" applyAlignment="0" applyProtection="0"/>
    <xf numFmtId="0" fontId="149" fillId="78" borderId="115" applyNumberFormat="0" applyAlignment="0" applyProtection="0"/>
    <xf numFmtId="0" fontId="79" fillId="48" borderId="115" applyNumberFormat="0" applyAlignment="0" applyProtection="0"/>
    <xf numFmtId="0" fontId="79" fillId="29" borderId="115" applyNumberFormat="0" applyAlignment="0" applyProtection="0"/>
    <xf numFmtId="0" fontId="149" fillId="78" borderId="115" applyNumberFormat="0" applyAlignment="0" applyProtection="0"/>
    <xf numFmtId="0" fontId="79" fillId="48" borderId="115" applyNumberFormat="0" applyAlignment="0" applyProtection="0"/>
    <xf numFmtId="0" fontId="79" fillId="29" borderId="115" applyNumberFormat="0" applyAlignment="0" applyProtection="0"/>
    <xf numFmtId="0" fontId="79" fillId="48" borderId="115" applyNumberFormat="0" applyAlignment="0" applyProtection="0"/>
    <xf numFmtId="0" fontId="78" fillId="26" borderId="115" applyNumberFormat="0" applyAlignment="0" applyProtection="0"/>
    <xf numFmtId="0" fontId="78" fillId="40" borderId="115" applyNumberFormat="0" applyAlignment="0" applyProtection="0"/>
    <xf numFmtId="0" fontId="78" fillId="15" borderId="115" applyNumberFormat="0" applyAlignment="0" applyProtection="0"/>
    <xf numFmtId="0" fontId="78" fillId="26" borderId="115" applyNumberFormat="0" applyAlignment="0" applyProtection="0"/>
    <xf numFmtId="0" fontId="78" fillId="40" borderId="115" applyNumberFormat="0" applyAlignment="0" applyProtection="0"/>
    <xf numFmtId="0" fontId="78" fillId="15" borderId="115" applyNumberFormat="0" applyAlignment="0" applyProtection="0"/>
    <xf numFmtId="0" fontId="78" fillId="40" borderId="115" applyNumberFormat="0" applyAlignment="0" applyProtection="0"/>
    <xf numFmtId="0" fontId="59" fillId="0" borderId="113" applyNumberFormat="0" applyFill="0">
      <alignment vertical="top" wrapText="1"/>
      <protection locked="0"/>
    </xf>
    <xf numFmtId="0" fontId="59" fillId="0" borderId="113" applyNumberFormat="0" applyFill="0" applyAlignment="0" applyProtection="0"/>
    <xf numFmtId="170" fontId="114" fillId="0" borderId="119"/>
    <xf numFmtId="0" fontId="145" fillId="0" borderId="36">
      <alignment horizontal="left" vertical="center" wrapText="1"/>
    </xf>
    <xf numFmtId="0" fontId="121" fillId="0" borderId="110">
      <alignment horizontal="left" vertical="center" wrapText="1" indent="1"/>
    </xf>
    <xf numFmtId="3" fontId="145" fillId="0" borderId="36" applyFill="0">
      <alignment horizontal="right" vertical="center"/>
    </xf>
    <xf numFmtId="0" fontId="15" fillId="27" borderId="114" applyNumberFormat="0" applyFont="0" applyAlignment="0" applyProtection="0"/>
    <xf numFmtId="0" fontId="44" fillId="43" borderId="114" applyNumberFormat="0" applyAlignment="0" applyProtection="0"/>
    <xf numFmtId="0" fontId="27" fillId="27" borderId="114" applyNumberFormat="0" applyFont="0" applyAlignment="0" applyProtection="0"/>
    <xf numFmtId="0" fontId="44" fillId="27" borderId="114" applyNumberFormat="0" applyFont="0" applyAlignment="0" applyProtection="0"/>
    <xf numFmtId="0" fontId="15" fillId="27" borderId="114" applyNumberFormat="0" applyFont="0" applyAlignment="0" applyProtection="0"/>
    <xf numFmtId="0" fontId="3" fillId="43" borderId="114" applyNumberFormat="0" applyAlignment="0" applyProtection="0"/>
    <xf numFmtId="0" fontId="44" fillId="27" borderId="114" applyNumberFormat="0" applyFont="0" applyAlignment="0" applyProtection="0"/>
    <xf numFmtId="0" fontId="44" fillId="43" borderId="114" applyNumberFormat="0" applyAlignment="0" applyProtection="0"/>
    <xf numFmtId="0" fontId="1" fillId="0" borderId="0"/>
    <xf numFmtId="0" fontId="1" fillId="0" borderId="0"/>
    <xf numFmtId="0" fontId="1" fillId="0" borderId="0"/>
    <xf numFmtId="0" fontId="135" fillId="70" borderId="120" applyNumberFormat="0" applyProtection="0">
      <alignment horizontal="left" vertical="center" indent="3"/>
    </xf>
    <xf numFmtId="0" fontId="134" fillId="77" borderId="120" applyFont="0">
      <alignment horizontal="left" vertical="center" wrapText="1" indent="2"/>
      <protection locked="0"/>
    </xf>
    <xf numFmtId="0" fontId="133" fillId="76" borderId="120">
      <alignment horizontal="left" vertical="center" wrapText="1" indent="1"/>
      <protection locked="0"/>
    </xf>
    <xf numFmtId="10" fontId="121" fillId="73" borderId="36" applyNumberFormat="0" applyBorder="0" applyAlignment="0" applyProtection="0"/>
    <xf numFmtId="0" fontId="122" fillId="0" borderId="34">
      <alignment horizontal="left" vertical="center"/>
    </xf>
    <xf numFmtId="170" fontId="114" fillId="0" borderId="119"/>
    <xf numFmtId="0" fontId="59" fillId="0" borderId="1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29" borderId="116" applyNumberFormat="0" applyAlignment="0" applyProtection="0"/>
    <xf numFmtId="0" fontId="79" fillId="29" borderId="115" applyNumberFormat="0" applyAlignment="0" applyProtection="0"/>
    <xf numFmtId="0" fontId="44" fillId="27" borderId="114" applyNumberFormat="0" applyFont="0" applyAlignment="0" applyProtection="0"/>
    <xf numFmtId="0" fontId="59" fillId="0" borderId="113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59" fillId="0" borderId="113" applyNumberFormat="0" applyFill="0" applyAlignment="0" applyProtection="0"/>
    <xf numFmtId="0" fontId="44" fillId="27" borderId="114" applyNumberFormat="0" applyFont="0" applyAlignment="0" applyProtection="0"/>
    <xf numFmtId="0" fontId="78" fillId="15" borderId="115" applyNumberFormat="0" applyAlignment="0" applyProtection="0"/>
    <xf numFmtId="0" fontId="79" fillId="29" borderId="115" applyNumberFormat="0" applyAlignment="0" applyProtection="0"/>
    <xf numFmtId="0" fontId="80" fillId="29" borderId="116" applyNumberFormat="0" applyAlignment="0" applyProtection="0"/>
    <xf numFmtId="193" fontId="82" fillId="0" borderId="34" applyFont="0" applyFill="0" applyBorder="0" applyAlignment="0" applyProtection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44" fillId="27" borderId="114" applyNumberFormat="0" applyFont="0" applyAlignment="0" applyProtection="0"/>
    <xf numFmtId="0" fontId="1" fillId="0" borderId="0"/>
    <xf numFmtId="0" fontId="1" fillId="0" borderId="0"/>
    <xf numFmtId="171" fontId="5" fillId="0" borderId="34">
      <alignment vertical="top" wrapText="1"/>
      <protection locked="0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3" fontId="44" fillId="0" borderId="0" applyFill="0" applyBorder="0" applyAlignment="0" applyProtection="0"/>
    <xf numFmtId="0" fontId="1" fillId="0" borderId="0"/>
    <xf numFmtId="0" fontId="1" fillId="0" borderId="0"/>
    <xf numFmtId="6" fontId="82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8" fontId="8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49" fontId="60" fillId="0" borderId="36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103" fillId="0" borderId="113" applyNumberFormat="0" applyFill="0" applyAlignment="0" applyProtection="0"/>
    <xf numFmtId="0" fontId="103" fillId="0" borderId="113" applyNumberFormat="0" applyFill="0" applyAlignment="0" applyProtection="0"/>
    <xf numFmtId="0" fontId="103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5" fontId="52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80" fillId="29" borderId="116" applyNumberFormat="0" applyAlignment="0" applyProtection="0"/>
    <xf numFmtId="0" fontId="79" fillId="29" borderId="115" applyNumberFormat="0" applyAlignment="0" applyProtection="0"/>
    <xf numFmtId="0" fontId="78" fillId="15" borderId="115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59" fillId="0" borderId="113" applyNumberFormat="0" applyFill="0" applyAlignment="0" applyProtection="0"/>
    <xf numFmtId="0" fontId="65" fillId="40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40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34" borderId="115" applyNumberFormat="0" applyAlignment="0" applyProtection="0"/>
    <xf numFmtId="0" fontId="65" fillId="38" borderId="115" applyNumberFormat="0" applyAlignment="0" applyProtection="0"/>
    <xf numFmtId="0" fontId="65" fillId="38" borderId="115" applyNumberFormat="0" applyAlignment="0" applyProtection="0"/>
    <xf numFmtId="0" fontId="65" fillId="34" borderId="115" applyNumberFormat="0" applyAlignment="0" applyProtection="0"/>
    <xf numFmtId="0" fontId="65" fillId="48" borderId="115" applyNumberFormat="0" applyAlignment="0" applyProtection="0"/>
    <xf numFmtId="0" fontId="65" fillId="48" borderId="115" applyNumberFormat="0" applyAlignment="0" applyProtection="0"/>
    <xf numFmtId="0" fontId="65" fillId="48" borderId="115" applyNumberFormat="0" applyAlignment="0" applyProtection="0"/>
    <xf numFmtId="0" fontId="65" fillId="48" borderId="115" applyNumberFormat="0" applyAlignment="0" applyProtection="0"/>
    <xf numFmtId="0" fontId="65" fillId="34" borderId="116" applyNumberFormat="0" applyAlignment="0" applyProtection="0"/>
    <xf numFmtId="0" fontId="65" fillId="38" borderId="116" applyNumberFormat="0" applyAlignment="0" applyProtection="0"/>
    <xf numFmtId="0" fontId="65" fillId="38" borderId="116" applyNumberFormat="0" applyAlignment="0" applyProtection="0"/>
    <xf numFmtId="0" fontId="65" fillId="34" borderId="116" applyNumberFormat="0" applyAlignment="0" applyProtection="0"/>
    <xf numFmtId="0" fontId="65" fillId="48" borderId="116" applyNumberFormat="0" applyAlignment="0" applyProtection="0"/>
    <xf numFmtId="0" fontId="65" fillId="48" borderId="116" applyNumberFormat="0" applyAlignment="0" applyProtection="0"/>
    <xf numFmtId="0" fontId="65" fillId="48" borderId="116" applyNumberFormat="0" applyAlignment="0" applyProtection="0"/>
    <xf numFmtId="0" fontId="65" fillId="48" borderId="116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65" fillId="43" borderId="114" applyNumberFormat="0" applyAlignment="0" applyProtection="0"/>
    <xf numFmtId="0" fontId="65" fillId="40" borderId="115" applyNumberFormat="0" applyAlignment="0" applyProtection="0"/>
    <xf numFmtId="0" fontId="65" fillId="34" borderId="115" applyNumberFormat="0" applyAlignment="0" applyProtection="0"/>
    <xf numFmtId="0" fontId="65" fillId="34" borderId="1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9" fillId="0" borderId="113" applyNumberFormat="0" applyFill="0" applyAlignment="0" applyProtection="0"/>
    <xf numFmtId="0" fontId="1" fillId="0" borderId="0"/>
    <xf numFmtId="0" fontId="1" fillId="0" borderId="0"/>
    <xf numFmtId="0" fontId="44" fillId="27" borderId="114" applyNumberFormat="0" applyFont="0" applyAlignment="0" applyProtection="0"/>
    <xf numFmtId="0" fontId="78" fillId="15" borderId="115" applyNumberFormat="0" applyAlignment="0" applyProtection="0"/>
    <xf numFmtId="0" fontId="79" fillId="29" borderId="115" applyNumberFormat="0" applyAlignment="0" applyProtection="0"/>
    <xf numFmtId="0" fontId="80" fillId="29" borderId="116" applyNumberFormat="0" applyAlignment="0" applyProtection="0"/>
    <xf numFmtId="0" fontId="1" fillId="0" borderId="0"/>
    <xf numFmtId="0" fontId="59" fillId="0" borderId="113" applyNumberFormat="0" applyFill="0" applyAlignment="0" applyProtection="0"/>
    <xf numFmtId="0" fontId="122" fillId="0" borderId="34">
      <alignment horizontal="left" vertical="center"/>
    </xf>
    <xf numFmtId="44" fontId="15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43" borderId="114" applyNumberFormat="0" applyAlignment="0" applyProtection="0"/>
    <xf numFmtId="0" fontId="44" fillId="27" borderId="114" applyNumberFormat="0" applyFont="0" applyAlignment="0" applyProtection="0"/>
    <xf numFmtId="0" fontId="3" fillId="43" borderId="114" applyNumberFormat="0" applyAlignment="0" applyProtection="0"/>
    <xf numFmtId="0" fontId="15" fillId="27" borderId="114" applyNumberFormat="0" applyFont="0" applyAlignment="0" applyProtection="0"/>
    <xf numFmtId="0" fontId="44" fillId="27" borderId="114" applyNumberFormat="0" applyFont="0" applyAlignment="0" applyProtection="0"/>
    <xf numFmtId="0" fontId="27" fillId="27" borderId="114" applyNumberFormat="0" applyFont="0" applyAlignment="0" applyProtection="0"/>
    <xf numFmtId="0" fontId="44" fillId="43" borderId="114" applyNumberFormat="0" applyAlignment="0" applyProtection="0"/>
    <xf numFmtId="0" fontId="15" fillId="27" borderId="114" applyNumberFormat="0" applyFont="0" applyAlignment="0" applyProtection="0"/>
    <xf numFmtId="0" fontId="59" fillId="0" borderId="113" applyNumberFormat="0" applyFill="0" applyAlignment="0" applyProtection="0"/>
    <xf numFmtId="0" fontId="59" fillId="0" borderId="113" applyNumberFormat="0" applyFill="0">
      <alignment vertical="top" wrapText="1"/>
      <protection locked="0"/>
    </xf>
    <xf numFmtId="0" fontId="78" fillId="40" borderId="115" applyNumberFormat="0" applyAlignment="0" applyProtection="0"/>
    <xf numFmtId="0" fontId="78" fillId="15" borderId="115" applyNumberFormat="0" applyAlignment="0" applyProtection="0"/>
    <xf numFmtId="0" fontId="78" fillId="40" borderId="115" applyNumberFormat="0" applyAlignment="0" applyProtection="0"/>
    <xf numFmtId="0" fontId="78" fillId="26" borderId="115" applyNumberFormat="0" applyAlignment="0" applyProtection="0"/>
    <xf numFmtId="0" fontId="78" fillId="15" borderId="115" applyNumberFormat="0" applyAlignment="0" applyProtection="0"/>
    <xf numFmtId="0" fontId="78" fillId="40" borderId="115" applyNumberFormat="0" applyAlignment="0" applyProtection="0"/>
    <xf numFmtId="0" fontId="78" fillId="26" borderId="115" applyNumberFormat="0" applyAlignment="0" applyProtection="0"/>
    <xf numFmtId="0" fontId="79" fillId="48" borderId="115" applyNumberFormat="0" applyAlignment="0" applyProtection="0"/>
    <xf numFmtId="0" fontId="79" fillId="29" borderId="115" applyNumberFormat="0" applyAlignment="0" applyProtection="0"/>
    <xf numFmtId="0" fontId="79" fillId="48" borderId="115" applyNumberFormat="0" applyAlignment="0" applyProtection="0"/>
    <xf numFmtId="0" fontId="149" fillId="78" borderId="115" applyNumberFormat="0" applyAlignment="0" applyProtection="0"/>
    <xf numFmtId="0" fontId="79" fillId="29" borderId="115" applyNumberFormat="0" applyAlignment="0" applyProtection="0"/>
    <xf numFmtId="0" fontId="79" fillId="48" borderId="115" applyNumberFormat="0" applyAlignment="0" applyProtection="0"/>
    <xf numFmtId="0" fontId="149" fillId="78" borderId="115" applyNumberFormat="0" applyAlignment="0" applyProtection="0"/>
    <xf numFmtId="0" fontId="80" fillId="48" borderId="116" applyNumberFormat="0" applyAlignment="0" applyProtection="0"/>
    <xf numFmtId="0" fontId="80" fillId="29" borderId="116" applyNumberFormat="0" applyAlignment="0" applyProtection="0"/>
    <xf numFmtId="0" fontId="80" fillId="48" borderId="116" applyNumberFormat="0" applyAlignment="0" applyProtection="0"/>
    <xf numFmtId="0" fontId="80" fillId="78" borderId="116" applyNumberFormat="0" applyAlignment="0" applyProtection="0"/>
    <xf numFmtId="0" fontId="80" fillId="29" borderId="116" applyNumberFormat="0" applyAlignment="0" applyProtection="0"/>
    <xf numFmtId="0" fontId="80" fillId="48" borderId="116" applyNumberFormat="0" applyAlignment="0" applyProtection="0"/>
    <xf numFmtId="0" fontId="80" fillId="78" borderId="116" applyNumberFormat="0" applyAlignment="0" applyProtection="0"/>
    <xf numFmtId="0" fontId="1" fillId="0" borderId="0"/>
    <xf numFmtId="0" fontId="80" fillId="78" borderId="116" applyNumberFormat="0" applyAlignment="0" applyProtection="0"/>
    <xf numFmtId="0" fontId="1" fillId="0" borderId="0"/>
    <xf numFmtId="0" fontId="78" fillId="15" borderId="115" applyNumberFormat="0" applyAlignment="0" applyProtection="0"/>
    <xf numFmtId="0" fontId="1" fillId="0" borderId="0"/>
    <xf numFmtId="193" fontId="82" fillId="0" borderId="34" applyFont="0" applyFill="0" applyBorder="0" applyAlignment="0" applyProtection="0"/>
    <xf numFmtId="0" fontId="1" fillId="0" borderId="0"/>
    <xf numFmtId="0" fontId="80" fillId="48" borderId="116" applyNumberFormat="0" applyAlignment="0" applyProtection="0"/>
    <xf numFmtId="0" fontId="80" fillId="29" borderId="116" applyNumberFormat="0" applyAlignment="0" applyProtection="0"/>
    <xf numFmtId="0" fontId="80" fillId="78" borderId="116" applyNumberFormat="0" applyAlignment="0" applyProtection="0"/>
    <xf numFmtId="0" fontId="80" fillId="48" borderId="116" applyNumberFormat="0" applyAlignment="0" applyProtection="0"/>
    <xf numFmtId="0" fontId="80" fillId="29" borderId="116" applyNumberFormat="0" applyAlignment="0" applyProtection="0"/>
    <xf numFmtId="0" fontId="80" fillId="48" borderId="116" applyNumberFormat="0" applyAlignment="0" applyProtection="0"/>
    <xf numFmtId="0" fontId="149" fillId="78" borderId="115" applyNumberFormat="0" applyAlignment="0" applyProtection="0"/>
    <xf numFmtId="0" fontId="79" fillId="48" borderId="115" applyNumberFormat="0" applyAlignment="0" applyProtection="0"/>
    <xf numFmtId="0" fontId="79" fillId="29" borderId="115" applyNumberFormat="0" applyAlignment="0" applyProtection="0"/>
    <xf numFmtId="0" fontId="149" fillId="78" borderId="115" applyNumberFormat="0" applyAlignment="0" applyProtection="0"/>
    <xf numFmtId="0" fontId="79" fillId="48" borderId="115" applyNumberFormat="0" applyAlignment="0" applyProtection="0"/>
    <xf numFmtId="0" fontId="79" fillId="29" borderId="115" applyNumberFormat="0" applyAlignment="0" applyProtection="0"/>
    <xf numFmtId="0" fontId="79" fillId="48" borderId="115" applyNumberFormat="0" applyAlignment="0" applyProtection="0"/>
    <xf numFmtId="0" fontId="78" fillId="26" borderId="115" applyNumberFormat="0" applyAlignment="0" applyProtection="0"/>
    <xf numFmtId="0" fontId="78" fillId="40" borderId="115" applyNumberFormat="0" applyAlignment="0" applyProtection="0"/>
    <xf numFmtId="0" fontId="78" fillId="15" borderId="115" applyNumberFormat="0" applyAlignment="0" applyProtection="0"/>
    <xf numFmtId="0" fontId="78" fillId="26" borderId="115" applyNumberFormat="0" applyAlignment="0" applyProtection="0"/>
    <xf numFmtId="0" fontId="78" fillId="40" borderId="115" applyNumberFormat="0" applyAlignment="0" applyProtection="0"/>
    <xf numFmtId="0" fontId="78" fillId="15" borderId="115" applyNumberFormat="0" applyAlignment="0" applyProtection="0"/>
    <xf numFmtId="0" fontId="78" fillId="40" borderId="115" applyNumberFormat="0" applyAlignment="0" applyProtection="0"/>
    <xf numFmtId="0" fontId="59" fillId="0" borderId="113" applyNumberFormat="0" applyFill="0">
      <alignment vertical="top" wrapText="1"/>
      <protection locked="0"/>
    </xf>
    <xf numFmtId="0" fontId="59" fillId="0" borderId="113" applyNumberFormat="0" applyFill="0" applyAlignment="0" applyProtection="0"/>
    <xf numFmtId="0" fontId="15" fillId="27" borderId="114" applyNumberFormat="0" applyFont="0" applyAlignment="0" applyProtection="0"/>
    <xf numFmtId="0" fontId="44" fillId="43" borderId="114" applyNumberFormat="0" applyAlignment="0" applyProtection="0"/>
    <xf numFmtId="0" fontId="27" fillId="27" borderId="114" applyNumberFormat="0" applyFont="0" applyAlignment="0" applyProtection="0"/>
    <xf numFmtId="0" fontId="44" fillId="27" borderId="114" applyNumberFormat="0" applyFont="0" applyAlignment="0" applyProtection="0"/>
    <xf numFmtId="0" fontId="15" fillId="27" borderId="114" applyNumberFormat="0" applyFont="0" applyAlignment="0" applyProtection="0"/>
    <xf numFmtId="0" fontId="3" fillId="43" borderId="114" applyNumberFormat="0" applyAlignment="0" applyProtection="0"/>
    <xf numFmtId="0" fontId="44" fillId="27" borderId="114" applyNumberFormat="0" applyFont="0" applyAlignment="0" applyProtection="0"/>
    <xf numFmtId="0" fontId="44" fillId="43" borderId="114" applyNumberFormat="0" applyAlignment="0" applyProtection="0"/>
    <xf numFmtId="0" fontId="1" fillId="0" borderId="0"/>
    <xf numFmtId="0" fontId="1" fillId="0" borderId="0"/>
    <xf numFmtId="0" fontId="1" fillId="0" borderId="0"/>
    <xf numFmtId="0" fontId="122" fillId="0" borderId="34">
      <alignment horizontal="left" vertical="center"/>
    </xf>
    <xf numFmtId="0" fontId="59" fillId="0" borderId="1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29" borderId="116" applyNumberFormat="0" applyAlignment="0" applyProtection="0"/>
    <xf numFmtId="0" fontId="79" fillId="29" borderId="115" applyNumberFormat="0" applyAlignment="0" applyProtection="0"/>
    <xf numFmtId="0" fontId="44" fillId="27" borderId="114" applyNumberFormat="0" applyFont="0" applyAlignment="0" applyProtection="0"/>
    <xf numFmtId="0" fontId="59" fillId="0" borderId="113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110" applyProtection="0">
      <alignment horizontal="justify" vertical="center" wrapText="1"/>
    </xf>
    <xf numFmtId="171" fontId="5" fillId="0" borderId="121">
      <alignment vertical="top" wrapText="1"/>
      <protection locked="0"/>
    </xf>
    <xf numFmtId="43" fontId="1" fillId="0" borderId="0" applyFont="0" applyFill="0" applyBorder="0" applyAlignment="0" applyProtection="0"/>
    <xf numFmtId="0" fontId="1" fillId="0" borderId="0"/>
    <xf numFmtId="49" fontId="15" fillId="0" borderId="122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49" fontId="60" fillId="0" borderId="122"/>
    <xf numFmtId="193" fontId="82" fillId="0" borderId="121" applyFont="0" applyFill="0" applyBorder="0" applyAlignment="0" applyProtection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4" fillId="0" borderId="0" applyFill="0" applyBorder="0" applyAlignment="0" applyProtection="0"/>
    <xf numFmtId="43" fontId="44" fillId="0" borderId="0" applyFont="0" applyFill="0" applyBorder="0" applyAlignment="0" applyProtection="0"/>
    <xf numFmtId="6" fontId="82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8" fontId="8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49" fontId="60" fillId="0" borderId="122"/>
    <xf numFmtId="49" fontId="82" fillId="0" borderId="110"/>
    <xf numFmtId="49" fontId="82" fillId="0" borderId="110"/>
    <xf numFmtId="49" fontId="92" fillId="0" borderId="122"/>
    <xf numFmtId="49" fontId="92" fillId="0" borderId="122"/>
    <xf numFmtId="49" fontId="92" fillId="0" borderId="122"/>
    <xf numFmtId="49" fontId="60" fillId="0" borderId="122"/>
    <xf numFmtId="5" fontId="52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" fillId="0" borderId="0"/>
    <xf numFmtId="44" fontId="8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9" fontId="60" fillId="0" borderId="122"/>
    <xf numFmtId="49" fontId="60" fillId="0" borderId="122"/>
    <xf numFmtId="49" fontId="60" fillId="0" borderId="122"/>
    <xf numFmtId="49" fontId="60" fillId="0" borderId="122"/>
    <xf numFmtId="49" fontId="60" fillId="0" borderId="122"/>
    <xf numFmtId="49" fontId="60" fillId="0" borderId="122"/>
    <xf numFmtId="49" fontId="3" fillId="0" borderId="110"/>
    <xf numFmtId="0" fontId="1" fillId="0" borderId="0"/>
    <xf numFmtId="0" fontId="1" fillId="0" borderId="0"/>
    <xf numFmtId="49" fontId="60" fillId="0" borderId="122"/>
    <xf numFmtId="49" fontId="60" fillId="0" borderId="122"/>
    <xf numFmtId="49" fontId="60" fillId="0" borderId="122"/>
    <xf numFmtId="49" fontId="60" fillId="0" borderId="122"/>
    <xf numFmtId="49" fontId="60" fillId="0" borderId="122"/>
    <xf numFmtId="49" fontId="60" fillId="0" borderId="122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9" fontId="60" fillId="0" borderId="122"/>
    <xf numFmtId="49" fontId="60" fillId="0" borderId="122"/>
    <xf numFmtId="44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2" fillId="0" borderId="121">
      <alignment horizontal="left" vertical="center"/>
    </xf>
    <xf numFmtId="0" fontId="54" fillId="2" borderId="110" applyNumberFormat="0" applyBorder="0" applyProtection="0">
      <alignment horizontal="center" vertical="center"/>
    </xf>
    <xf numFmtId="10" fontId="121" fillId="73" borderId="122" applyNumberFormat="0" applyBorder="0" applyAlignment="0" applyProtection="0"/>
    <xf numFmtId="44" fontId="15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49" fontId="60" fillId="0" borderId="122"/>
    <xf numFmtId="0" fontId="1" fillId="0" borderId="0"/>
    <xf numFmtId="0" fontId="1" fillId="0" borderId="0"/>
    <xf numFmtId="3" fontId="145" fillId="0" borderId="122" applyFill="0">
      <alignment horizontal="right" vertical="center"/>
    </xf>
    <xf numFmtId="0" fontId="121" fillId="0" borderId="110">
      <alignment horizontal="left" vertical="center" wrapText="1" indent="1"/>
    </xf>
    <xf numFmtId="0" fontId="145" fillId="0" borderId="122">
      <alignment horizontal="left" vertical="center" wrapText="1"/>
    </xf>
    <xf numFmtId="49" fontId="60" fillId="0" borderId="122"/>
    <xf numFmtId="0" fontId="1" fillId="0" borderId="0"/>
    <xf numFmtId="0" fontId="54" fillId="2" borderId="110" applyNumberFormat="0" applyBorder="0" applyProtection="0">
      <alignment horizontal="center" vertical="center"/>
    </xf>
    <xf numFmtId="0" fontId="1" fillId="0" borderId="0"/>
    <xf numFmtId="0" fontId="1" fillId="0" borderId="0"/>
    <xf numFmtId="193" fontId="82" fillId="0" borderId="121" applyFont="0" applyFill="0" applyBorder="0" applyAlignment="0" applyProtection="0"/>
    <xf numFmtId="0" fontId="1" fillId="0" borderId="0"/>
    <xf numFmtId="0" fontId="145" fillId="0" borderId="122">
      <alignment horizontal="left" vertical="center" wrapText="1"/>
    </xf>
    <xf numFmtId="0" fontId="121" fillId="0" borderId="110">
      <alignment horizontal="left" vertical="center" wrapText="1" indent="1"/>
    </xf>
    <xf numFmtId="3" fontId="145" fillId="0" borderId="122" applyFill="0">
      <alignment horizontal="right" vertical="center"/>
    </xf>
    <xf numFmtId="0" fontId="1" fillId="0" borderId="0"/>
    <xf numFmtId="0" fontId="1" fillId="0" borderId="0"/>
    <xf numFmtId="0" fontId="1" fillId="0" borderId="0"/>
    <xf numFmtId="10" fontId="121" fillId="73" borderId="122" applyNumberFormat="0" applyBorder="0" applyAlignment="0" applyProtection="0"/>
    <xf numFmtId="0" fontId="122" fillId="0" borderId="121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193" fontId="82" fillId="0" borderId="121" applyFont="0" applyFill="0" applyBorder="0" applyAlignment="0" applyProtection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171" fontId="5" fillId="0" borderId="121">
      <alignment vertical="top" wrapText="1"/>
      <protection locked="0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3" fontId="44" fillId="0" borderId="0" applyFill="0" applyBorder="0" applyAlignment="0" applyProtection="0"/>
    <xf numFmtId="0" fontId="1" fillId="0" borderId="0"/>
    <xf numFmtId="0" fontId="1" fillId="0" borderId="0"/>
    <xf numFmtId="6" fontId="82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8" fontId="8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49" fontId="60" fillId="0" borderId="122"/>
    <xf numFmtId="5" fontId="52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2" fillId="0" borderId="121">
      <alignment horizontal="left" vertical="center"/>
    </xf>
    <xf numFmtId="44" fontId="15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82" fillId="0" borderId="121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121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9" fontId="15" fillId="0" borderId="122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9" fontId="15" fillId="0" borderId="122"/>
    <xf numFmtId="49" fontId="15" fillId="0" borderId="122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9" fontId="15" fillId="0" borderId="122"/>
    <xf numFmtId="0" fontId="1" fillId="0" borderId="0"/>
    <xf numFmtId="0" fontId="1" fillId="0" borderId="0"/>
    <xf numFmtId="49" fontId="15" fillId="0" borderId="122"/>
    <xf numFmtId="49" fontId="15" fillId="0" borderId="122"/>
    <xf numFmtId="49" fontId="15" fillId="0" borderId="122"/>
    <xf numFmtId="49" fontId="15" fillId="0" borderId="122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9" fontId="3" fillId="0" borderId="122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4" fillId="0" borderId="0" applyFill="0" applyBorder="0" applyAlignment="0" applyProtection="0"/>
    <xf numFmtId="44" fontId="3" fillId="0" borderId="0" applyFont="0" applyFill="0" applyBorder="0" applyAlignment="0" applyProtection="0"/>
    <xf numFmtId="0" fontId="59" fillId="0" borderId="113" applyNumberFormat="0" applyFill="0" applyAlignment="0" applyProtection="0"/>
    <xf numFmtId="6" fontId="82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8" fontId="8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49" fontId="150" fillId="0" borderId="122"/>
    <xf numFmtId="49" fontId="150" fillId="0" borderId="122"/>
    <xf numFmtId="49" fontId="150" fillId="0" borderId="122"/>
    <xf numFmtId="0" fontId="65" fillId="0" borderId="113" applyNumberFormat="0" applyFill="0" applyAlignment="0" applyProtection="0"/>
    <xf numFmtId="5" fontId="52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103" fillId="0" borderId="113" applyNumberFormat="0" applyFill="0" applyAlignment="0" applyProtection="0"/>
    <xf numFmtId="0" fontId="103" fillId="0" borderId="113" applyNumberFormat="0" applyFill="0" applyAlignment="0" applyProtection="0"/>
    <xf numFmtId="0" fontId="103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0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40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34" borderId="115" applyNumberFormat="0" applyAlignment="0" applyProtection="0"/>
    <xf numFmtId="0" fontId="65" fillId="38" borderId="115" applyNumberFormat="0" applyAlignment="0" applyProtection="0"/>
    <xf numFmtId="0" fontId="65" fillId="38" borderId="115" applyNumberFormat="0" applyAlignment="0" applyProtection="0"/>
    <xf numFmtId="0" fontId="65" fillId="34" borderId="115" applyNumberFormat="0" applyAlignment="0" applyProtection="0"/>
    <xf numFmtId="0" fontId="65" fillId="48" borderId="115" applyNumberFormat="0" applyAlignment="0" applyProtection="0"/>
    <xf numFmtId="0" fontId="65" fillId="48" borderId="115" applyNumberFormat="0" applyAlignment="0" applyProtection="0"/>
    <xf numFmtId="0" fontId="65" fillId="48" borderId="115" applyNumberFormat="0" applyAlignment="0" applyProtection="0"/>
    <xf numFmtId="0" fontId="65" fillId="48" borderId="115" applyNumberFormat="0" applyAlignment="0" applyProtection="0"/>
    <xf numFmtId="0" fontId="65" fillId="34" borderId="116" applyNumberFormat="0" applyAlignment="0" applyProtection="0"/>
    <xf numFmtId="0" fontId="65" fillId="38" borderId="116" applyNumberFormat="0" applyAlignment="0" applyProtection="0"/>
    <xf numFmtId="0" fontId="65" fillId="38" borderId="116" applyNumberFormat="0" applyAlignment="0" applyProtection="0"/>
    <xf numFmtId="0" fontId="65" fillId="34" borderId="116" applyNumberFormat="0" applyAlignment="0" applyProtection="0"/>
    <xf numFmtId="0" fontId="65" fillId="48" borderId="116" applyNumberFormat="0" applyAlignment="0" applyProtection="0"/>
    <xf numFmtId="0" fontId="65" fillId="48" borderId="116" applyNumberFormat="0" applyAlignment="0" applyProtection="0"/>
    <xf numFmtId="0" fontId="65" fillId="48" borderId="116" applyNumberFormat="0" applyAlignment="0" applyProtection="0"/>
    <xf numFmtId="0" fontId="65" fillId="48" borderId="1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3" fontId="44" fillId="0" borderId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29" borderId="116" applyNumberFormat="0" applyAlignment="0" applyProtection="0"/>
    <xf numFmtId="0" fontId="79" fillId="29" borderId="115" applyNumberFormat="0" applyAlignment="0" applyProtection="0"/>
    <xf numFmtId="0" fontId="44" fillId="27" borderId="114" applyNumberFormat="0" applyFont="0" applyAlignment="0" applyProtection="0"/>
    <xf numFmtId="184" fontId="63" fillId="0" borderId="105" applyFill="0" applyBorder="0" applyAlignment="0">
      <alignment horizontal="center"/>
      <protection locked="0"/>
    </xf>
    <xf numFmtId="0" fontId="59" fillId="0" borderId="113" applyNumberFormat="0" applyFill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8" fillId="15" borderId="115" applyNumberFormat="0" applyAlignment="0" applyProtection="0"/>
    <xf numFmtId="0" fontId="65" fillId="43" borderId="114" applyNumberFormat="0" applyAlignment="0" applyProtection="0"/>
    <xf numFmtId="0" fontId="65" fillId="40" borderId="115" applyNumberFormat="0" applyAlignment="0" applyProtection="0"/>
    <xf numFmtId="0" fontId="65" fillId="34" borderId="115" applyNumberFormat="0" applyAlignment="0" applyProtection="0"/>
    <xf numFmtId="0" fontId="65" fillId="34" borderId="116" applyNumberForma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44" fillId="27" borderId="114" applyNumberFormat="0" applyFont="0" applyAlignment="0" applyProtection="0"/>
    <xf numFmtId="0" fontId="78" fillId="15" borderId="115" applyNumberFormat="0" applyAlignment="0" applyProtection="0"/>
    <xf numFmtId="0" fontId="79" fillId="29" borderId="115" applyNumberFormat="0" applyAlignment="0" applyProtection="0"/>
    <xf numFmtId="0" fontId="80" fillId="29" borderId="116" applyNumberFormat="0" applyAlignment="0" applyProtection="0"/>
    <xf numFmtId="0" fontId="1" fillId="0" borderId="0"/>
    <xf numFmtId="0" fontId="59" fillId="0" borderId="113" applyNumberFormat="0" applyFill="0" applyAlignment="0" applyProtection="0"/>
    <xf numFmtId="0" fontId="1" fillId="0" borderId="0"/>
    <xf numFmtId="0" fontId="59" fillId="0" borderId="113" applyNumberFormat="0" applyFill="0" applyAlignment="0" applyProtection="0"/>
    <xf numFmtId="0" fontId="1" fillId="0" borderId="0"/>
    <xf numFmtId="0" fontId="59" fillId="0" borderId="118" applyNumberFormat="0" applyFill="0" applyAlignment="0" applyProtection="0"/>
    <xf numFmtId="0" fontId="59" fillId="0" borderId="118" applyNumberFormat="0" applyFill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43" borderId="114" applyNumberFormat="0" applyAlignment="0" applyProtection="0"/>
    <xf numFmtId="0" fontId="44" fillId="27" borderId="114" applyNumberFormat="0" applyFont="0" applyAlignment="0" applyProtection="0"/>
    <xf numFmtId="0" fontId="3" fillId="43" borderId="114" applyNumberFormat="0" applyAlignment="0" applyProtection="0"/>
    <xf numFmtId="0" fontId="3" fillId="27" borderId="114" applyNumberFormat="0" applyFont="0" applyAlignment="0" applyProtection="0"/>
    <xf numFmtId="0" fontId="44" fillId="27" borderId="114" applyNumberFormat="0" applyFont="0" applyAlignment="0" applyProtection="0"/>
    <xf numFmtId="0" fontId="27" fillId="27" borderId="114" applyNumberFormat="0" applyFont="0" applyAlignment="0" applyProtection="0"/>
    <xf numFmtId="0" fontId="44" fillId="43" borderId="114" applyNumberFormat="0" applyAlignment="0" applyProtection="0"/>
    <xf numFmtId="0" fontId="3" fillId="27" borderId="114" applyNumberFormat="0" applyFont="0" applyAlignment="0" applyProtection="0"/>
    <xf numFmtId="0" fontId="78" fillId="40" borderId="115" applyNumberFormat="0" applyAlignment="0" applyProtection="0"/>
    <xf numFmtId="0" fontId="78" fillId="15" borderId="115" applyNumberFormat="0" applyAlignment="0" applyProtection="0"/>
    <xf numFmtId="0" fontId="78" fillId="40" borderId="115" applyNumberFormat="0" applyAlignment="0" applyProtection="0"/>
    <xf numFmtId="0" fontId="78" fillId="26" borderId="115" applyNumberFormat="0" applyAlignment="0" applyProtection="0"/>
    <xf numFmtId="0" fontId="78" fillId="15" borderId="115" applyNumberFormat="0" applyAlignment="0" applyProtection="0"/>
    <xf numFmtId="0" fontId="78" fillId="40" borderId="115" applyNumberFormat="0" applyAlignment="0" applyProtection="0"/>
    <xf numFmtId="0" fontId="78" fillId="26" borderId="115" applyNumberFormat="0" applyAlignment="0" applyProtection="0"/>
    <xf numFmtId="0" fontId="79" fillId="48" borderId="115" applyNumberFormat="0" applyAlignment="0" applyProtection="0"/>
    <xf numFmtId="0" fontId="79" fillId="29" borderId="115" applyNumberFormat="0" applyAlignment="0" applyProtection="0"/>
    <xf numFmtId="0" fontId="79" fillId="48" borderId="115" applyNumberFormat="0" applyAlignment="0" applyProtection="0"/>
    <xf numFmtId="0" fontId="149" fillId="78" borderId="115" applyNumberFormat="0" applyAlignment="0" applyProtection="0"/>
    <xf numFmtId="0" fontId="79" fillId="29" borderId="115" applyNumberFormat="0" applyAlignment="0" applyProtection="0"/>
    <xf numFmtId="0" fontId="79" fillId="48" borderId="115" applyNumberFormat="0" applyAlignment="0" applyProtection="0"/>
    <xf numFmtId="0" fontId="149" fillId="78" borderId="115" applyNumberFormat="0" applyAlignment="0" applyProtection="0"/>
    <xf numFmtId="0" fontId="80" fillId="48" borderId="116" applyNumberFormat="0" applyAlignment="0" applyProtection="0"/>
    <xf numFmtId="0" fontId="80" fillId="29" borderId="116" applyNumberFormat="0" applyAlignment="0" applyProtection="0"/>
    <xf numFmtId="0" fontId="80" fillId="48" borderId="116" applyNumberFormat="0" applyAlignment="0" applyProtection="0"/>
    <xf numFmtId="0" fontId="80" fillId="78" borderId="116" applyNumberFormat="0" applyAlignment="0" applyProtection="0"/>
    <xf numFmtId="0" fontId="80" fillId="29" borderId="116" applyNumberFormat="0" applyAlignment="0" applyProtection="0"/>
    <xf numFmtId="0" fontId="80" fillId="48" borderId="116" applyNumberFormat="0" applyAlignment="0" applyProtection="0"/>
    <xf numFmtId="0" fontId="80" fillId="78" borderId="116" applyNumberFormat="0" applyAlignment="0" applyProtection="0"/>
    <xf numFmtId="49" fontId="3" fillId="0" borderId="122"/>
    <xf numFmtId="0" fontId="1" fillId="0" borderId="0"/>
    <xf numFmtId="0" fontId="80" fillId="78" borderId="116" applyNumberFormat="0" applyAlignment="0" applyProtection="0"/>
    <xf numFmtId="0" fontId="59" fillId="0" borderId="118" applyNumberFormat="0" applyFill="0" applyAlignment="0" applyProtection="0"/>
    <xf numFmtId="0" fontId="59" fillId="0" borderId="118" applyNumberFormat="0" applyFill="0" applyAlignment="0" applyProtection="0"/>
    <xf numFmtId="0" fontId="1" fillId="0" borderId="0"/>
    <xf numFmtId="0" fontId="78" fillId="15" borderId="115" applyNumberFormat="0" applyAlignment="0" applyProtection="0"/>
    <xf numFmtId="0" fontId="1" fillId="0" borderId="0"/>
    <xf numFmtId="0" fontId="1" fillId="0" borderId="0"/>
    <xf numFmtId="0" fontId="80" fillId="48" borderId="116" applyNumberFormat="0" applyAlignment="0" applyProtection="0"/>
    <xf numFmtId="0" fontId="80" fillId="29" borderId="116" applyNumberFormat="0" applyAlignment="0" applyProtection="0"/>
    <xf numFmtId="0" fontId="80" fillId="78" borderId="116" applyNumberFormat="0" applyAlignment="0" applyProtection="0"/>
    <xf numFmtId="0" fontId="80" fillId="48" borderId="116" applyNumberFormat="0" applyAlignment="0" applyProtection="0"/>
    <xf numFmtId="0" fontId="80" fillId="29" borderId="116" applyNumberFormat="0" applyAlignment="0" applyProtection="0"/>
    <xf numFmtId="0" fontId="80" fillId="48" borderId="116" applyNumberFormat="0" applyAlignment="0" applyProtection="0"/>
    <xf numFmtId="0" fontId="149" fillId="78" borderId="115" applyNumberFormat="0" applyAlignment="0" applyProtection="0"/>
    <xf numFmtId="0" fontId="79" fillId="48" borderId="115" applyNumberFormat="0" applyAlignment="0" applyProtection="0"/>
    <xf numFmtId="0" fontId="79" fillId="29" borderId="115" applyNumberFormat="0" applyAlignment="0" applyProtection="0"/>
    <xf numFmtId="0" fontId="149" fillId="78" borderId="115" applyNumberFormat="0" applyAlignment="0" applyProtection="0"/>
    <xf numFmtId="0" fontId="79" fillId="48" borderId="115" applyNumberFormat="0" applyAlignment="0" applyProtection="0"/>
    <xf numFmtId="0" fontId="79" fillId="29" borderId="115" applyNumberFormat="0" applyAlignment="0" applyProtection="0"/>
    <xf numFmtId="0" fontId="79" fillId="48" borderId="115" applyNumberFormat="0" applyAlignment="0" applyProtection="0"/>
    <xf numFmtId="0" fontId="78" fillId="26" borderId="115" applyNumberFormat="0" applyAlignment="0" applyProtection="0"/>
    <xf numFmtId="0" fontId="78" fillId="40" borderId="115" applyNumberFormat="0" applyAlignment="0" applyProtection="0"/>
    <xf numFmtId="0" fontId="78" fillId="15" borderId="115" applyNumberFormat="0" applyAlignment="0" applyProtection="0"/>
    <xf numFmtId="0" fontId="78" fillId="26" borderId="115" applyNumberFormat="0" applyAlignment="0" applyProtection="0"/>
    <xf numFmtId="0" fontId="78" fillId="40" borderId="115" applyNumberFormat="0" applyAlignment="0" applyProtection="0"/>
    <xf numFmtId="0" fontId="78" fillId="15" borderId="115" applyNumberFormat="0" applyAlignment="0" applyProtection="0"/>
    <xf numFmtId="0" fontId="78" fillId="40" borderId="115" applyNumberFormat="0" applyAlignment="0" applyProtection="0"/>
    <xf numFmtId="0" fontId="3" fillId="27" borderId="114" applyNumberFormat="0" applyFont="0" applyAlignment="0" applyProtection="0"/>
    <xf numFmtId="0" fontId="44" fillId="43" borderId="114" applyNumberFormat="0" applyAlignment="0" applyProtection="0"/>
    <xf numFmtId="0" fontId="27" fillId="27" borderId="114" applyNumberFormat="0" applyFont="0" applyAlignment="0" applyProtection="0"/>
    <xf numFmtId="0" fontId="44" fillId="27" borderId="114" applyNumberFormat="0" applyFont="0" applyAlignment="0" applyProtection="0"/>
    <xf numFmtId="0" fontId="3" fillId="27" borderId="114" applyNumberFormat="0" applyFont="0" applyAlignment="0" applyProtection="0"/>
    <xf numFmtId="0" fontId="3" fillId="43" borderId="114" applyNumberFormat="0" applyAlignment="0" applyProtection="0"/>
    <xf numFmtId="0" fontId="44" fillId="27" borderId="114" applyNumberFormat="0" applyFont="0" applyAlignment="0" applyProtection="0"/>
    <xf numFmtId="0" fontId="44" fillId="43" borderId="1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29" borderId="116" applyNumberFormat="0" applyAlignment="0" applyProtection="0"/>
    <xf numFmtId="0" fontId="79" fillId="29" borderId="115" applyNumberFormat="0" applyAlignment="0" applyProtection="0"/>
    <xf numFmtId="0" fontId="44" fillId="27" borderId="114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44" fillId="27" borderId="114" applyNumberFormat="0" applyFont="0" applyAlignment="0" applyProtection="0"/>
    <xf numFmtId="0" fontId="78" fillId="15" borderId="115" applyNumberFormat="0" applyAlignment="0" applyProtection="0"/>
    <xf numFmtId="0" fontId="79" fillId="29" borderId="115" applyNumberFormat="0" applyAlignment="0" applyProtection="0"/>
    <xf numFmtId="0" fontId="80" fillId="29" borderId="116" applyNumberFormat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4" fillId="27" borderId="114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3" fontId="44" fillId="0" borderId="0" applyFill="0" applyBorder="0" applyAlignment="0" applyProtection="0"/>
    <xf numFmtId="0" fontId="1" fillId="0" borderId="0"/>
    <xf numFmtId="0" fontId="1" fillId="0" borderId="0"/>
    <xf numFmtId="6" fontId="82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8" fontId="8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5" fontId="52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80" fillId="29" borderId="116" applyNumberFormat="0" applyAlignment="0" applyProtection="0"/>
    <xf numFmtId="0" fontId="79" fillId="29" borderId="115" applyNumberFormat="0" applyAlignment="0" applyProtection="0"/>
    <xf numFmtId="0" fontId="78" fillId="15" borderId="115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3" borderId="114" applyNumberFormat="0" applyAlignment="0" applyProtection="0"/>
    <xf numFmtId="0" fontId="65" fillId="40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40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41" borderId="115" applyNumberFormat="0" applyAlignment="0" applyProtection="0"/>
    <xf numFmtId="0" fontId="65" fillId="34" borderId="115" applyNumberFormat="0" applyAlignment="0" applyProtection="0"/>
    <xf numFmtId="0" fontId="65" fillId="38" borderId="115" applyNumberFormat="0" applyAlignment="0" applyProtection="0"/>
    <xf numFmtId="0" fontId="65" fillId="38" borderId="115" applyNumberFormat="0" applyAlignment="0" applyProtection="0"/>
    <xf numFmtId="0" fontId="65" fillId="34" borderId="115" applyNumberFormat="0" applyAlignment="0" applyProtection="0"/>
    <xf numFmtId="0" fontId="65" fillId="48" borderId="115" applyNumberFormat="0" applyAlignment="0" applyProtection="0"/>
    <xf numFmtId="0" fontId="65" fillId="48" borderId="115" applyNumberFormat="0" applyAlignment="0" applyProtection="0"/>
    <xf numFmtId="0" fontId="65" fillId="48" borderId="115" applyNumberFormat="0" applyAlignment="0" applyProtection="0"/>
    <xf numFmtId="0" fontId="65" fillId="48" borderId="115" applyNumberFormat="0" applyAlignment="0" applyProtection="0"/>
    <xf numFmtId="0" fontId="65" fillId="34" borderId="116" applyNumberFormat="0" applyAlignment="0" applyProtection="0"/>
    <xf numFmtId="0" fontId="65" fillId="38" borderId="116" applyNumberFormat="0" applyAlignment="0" applyProtection="0"/>
    <xf numFmtId="0" fontId="65" fillId="38" borderId="116" applyNumberFormat="0" applyAlignment="0" applyProtection="0"/>
    <xf numFmtId="0" fontId="65" fillId="34" borderId="116" applyNumberFormat="0" applyAlignment="0" applyProtection="0"/>
    <xf numFmtId="0" fontId="65" fillId="48" borderId="116" applyNumberFormat="0" applyAlignment="0" applyProtection="0"/>
    <xf numFmtId="0" fontId="65" fillId="48" borderId="116" applyNumberFormat="0" applyAlignment="0" applyProtection="0"/>
    <xf numFmtId="0" fontId="65" fillId="48" borderId="116" applyNumberFormat="0" applyAlignment="0" applyProtection="0"/>
    <xf numFmtId="0" fontId="65" fillId="48" borderId="116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65" fillId="43" borderId="114" applyNumberFormat="0" applyAlignment="0" applyProtection="0"/>
    <xf numFmtId="0" fontId="65" fillId="40" borderId="115" applyNumberFormat="0" applyAlignment="0" applyProtection="0"/>
    <xf numFmtId="0" fontId="65" fillId="34" borderId="115" applyNumberFormat="0" applyAlignment="0" applyProtection="0"/>
    <xf numFmtId="0" fontId="65" fillId="34" borderId="1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44" fillId="27" borderId="114" applyNumberFormat="0" applyFont="0" applyAlignment="0" applyProtection="0"/>
    <xf numFmtId="0" fontId="78" fillId="15" borderId="115" applyNumberFormat="0" applyAlignment="0" applyProtection="0"/>
    <xf numFmtId="0" fontId="79" fillId="29" borderId="115" applyNumberFormat="0" applyAlignment="0" applyProtection="0"/>
    <xf numFmtId="0" fontId="80" fillId="29" borderId="116" applyNumberFormat="0" applyAlignment="0" applyProtection="0"/>
    <xf numFmtId="0" fontId="1" fillId="0" borderId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43" borderId="114" applyNumberFormat="0" applyAlignment="0" applyProtection="0"/>
    <xf numFmtId="0" fontId="44" fillId="27" borderId="114" applyNumberFormat="0" applyFont="0" applyAlignment="0" applyProtection="0"/>
    <xf numFmtId="0" fontId="3" fillId="43" borderId="114" applyNumberFormat="0" applyAlignment="0" applyProtection="0"/>
    <xf numFmtId="0" fontId="3" fillId="27" borderId="114" applyNumberFormat="0" applyFont="0" applyAlignment="0" applyProtection="0"/>
    <xf numFmtId="0" fontId="44" fillId="27" borderId="114" applyNumberFormat="0" applyFont="0" applyAlignment="0" applyProtection="0"/>
    <xf numFmtId="0" fontId="27" fillId="27" borderId="114" applyNumberFormat="0" applyFont="0" applyAlignment="0" applyProtection="0"/>
    <xf numFmtId="0" fontId="44" fillId="43" borderId="114" applyNumberFormat="0" applyAlignment="0" applyProtection="0"/>
    <xf numFmtId="0" fontId="3" fillId="27" borderId="114" applyNumberFormat="0" applyFont="0" applyAlignment="0" applyProtection="0"/>
    <xf numFmtId="0" fontId="78" fillId="40" borderId="115" applyNumberFormat="0" applyAlignment="0" applyProtection="0"/>
    <xf numFmtId="0" fontId="78" fillId="15" borderId="115" applyNumberFormat="0" applyAlignment="0" applyProtection="0"/>
    <xf numFmtId="0" fontId="78" fillId="40" borderId="115" applyNumberFormat="0" applyAlignment="0" applyProtection="0"/>
    <xf numFmtId="0" fontId="78" fillId="26" borderId="115" applyNumberFormat="0" applyAlignment="0" applyProtection="0"/>
    <xf numFmtId="0" fontId="78" fillId="15" borderId="115" applyNumberFormat="0" applyAlignment="0" applyProtection="0"/>
    <xf numFmtId="0" fontId="78" fillId="40" borderId="115" applyNumberFormat="0" applyAlignment="0" applyProtection="0"/>
    <xf numFmtId="0" fontId="78" fillId="26" borderId="115" applyNumberFormat="0" applyAlignment="0" applyProtection="0"/>
    <xf numFmtId="0" fontId="79" fillId="48" borderId="115" applyNumberFormat="0" applyAlignment="0" applyProtection="0"/>
    <xf numFmtId="0" fontId="79" fillId="29" borderId="115" applyNumberFormat="0" applyAlignment="0" applyProtection="0"/>
    <xf numFmtId="0" fontId="79" fillId="48" borderId="115" applyNumberFormat="0" applyAlignment="0" applyProtection="0"/>
    <xf numFmtId="0" fontId="149" fillId="78" borderId="115" applyNumberFormat="0" applyAlignment="0" applyProtection="0"/>
    <xf numFmtId="0" fontId="79" fillId="29" borderId="115" applyNumberFormat="0" applyAlignment="0" applyProtection="0"/>
    <xf numFmtId="0" fontId="79" fillId="48" borderId="115" applyNumberFormat="0" applyAlignment="0" applyProtection="0"/>
    <xf numFmtId="0" fontId="149" fillId="78" borderId="115" applyNumberFormat="0" applyAlignment="0" applyProtection="0"/>
    <xf numFmtId="0" fontId="80" fillId="48" borderId="116" applyNumberFormat="0" applyAlignment="0" applyProtection="0"/>
    <xf numFmtId="0" fontId="80" fillId="29" borderId="116" applyNumberFormat="0" applyAlignment="0" applyProtection="0"/>
    <xf numFmtId="0" fontId="80" fillId="48" borderId="116" applyNumberFormat="0" applyAlignment="0" applyProtection="0"/>
    <xf numFmtId="0" fontId="80" fillId="78" borderId="116" applyNumberFormat="0" applyAlignment="0" applyProtection="0"/>
    <xf numFmtId="0" fontId="80" fillId="29" borderId="116" applyNumberFormat="0" applyAlignment="0" applyProtection="0"/>
    <xf numFmtId="0" fontId="80" fillId="48" borderId="116" applyNumberFormat="0" applyAlignment="0" applyProtection="0"/>
    <xf numFmtId="0" fontId="80" fillId="78" borderId="116" applyNumberFormat="0" applyAlignment="0" applyProtection="0"/>
    <xf numFmtId="0" fontId="1" fillId="0" borderId="0"/>
    <xf numFmtId="0" fontId="80" fillId="78" borderId="116" applyNumberFormat="0" applyAlignment="0" applyProtection="0"/>
    <xf numFmtId="0" fontId="1" fillId="0" borderId="0"/>
    <xf numFmtId="0" fontId="78" fillId="15" borderId="115" applyNumberFormat="0" applyAlignment="0" applyProtection="0"/>
    <xf numFmtId="0" fontId="1" fillId="0" borderId="0"/>
    <xf numFmtId="0" fontId="1" fillId="0" borderId="0"/>
    <xf numFmtId="0" fontId="80" fillId="48" borderId="116" applyNumberFormat="0" applyAlignment="0" applyProtection="0"/>
    <xf numFmtId="0" fontId="80" fillId="29" borderId="116" applyNumberFormat="0" applyAlignment="0" applyProtection="0"/>
    <xf numFmtId="0" fontId="80" fillId="78" borderId="116" applyNumberFormat="0" applyAlignment="0" applyProtection="0"/>
    <xf numFmtId="0" fontId="80" fillId="48" borderId="116" applyNumberFormat="0" applyAlignment="0" applyProtection="0"/>
    <xf numFmtId="0" fontId="80" fillId="29" borderId="116" applyNumberFormat="0" applyAlignment="0" applyProtection="0"/>
    <xf numFmtId="0" fontId="80" fillId="48" borderId="116" applyNumberFormat="0" applyAlignment="0" applyProtection="0"/>
    <xf numFmtId="0" fontId="149" fillId="78" borderId="115" applyNumberFormat="0" applyAlignment="0" applyProtection="0"/>
    <xf numFmtId="0" fontId="79" fillId="48" borderId="115" applyNumberFormat="0" applyAlignment="0" applyProtection="0"/>
    <xf numFmtId="0" fontId="79" fillId="29" borderId="115" applyNumberFormat="0" applyAlignment="0" applyProtection="0"/>
    <xf numFmtId="0" fontId="149" fillId="78" borderId="115" applyNumberFormat="0" applyAlignment="0" applyProtection="0"/>
    <xf numFmtId="0" fontId="79" fillId="48" borderId="115" applyNumberFormat="0" applyAlignment="0" applyProtection="0"/>
    <xf numFmtId="0" fontId="79" fillId="29" borderId="115" applyNumberFormat="0" applyAlignment="0" applyProtection="0"/>
    <xf numFmtId="0" fontId="79" fillId="48" borderId="115" applyNumberFormat="0" applyAlignment="0" applyProtection="0"/>
    <xf numFmtId="0" fontId="78" fillId="26" borderId="115" applyNumberFormat="0" applyAlignment="0" applyProtection="0"/>
    <xf numFmtId="0" fontId="78" fillId="40" borderId="115" applyNumberFormat="0" applyAlignment="0" applyProtection="0"/>
    <xf numFmtId="0" fontId="78" fillId="15" borderId="115" applyNumberFormat="0" applyAlignment="0" applyProtection="0"/>
    <xf numFmtId="0" fontId="78" fillId="26" borderId="115" applyNumberFormat="0" applyAlignment="0" applyProtection="0"/>
    <xf numFmtId="0" fontId="78" fillId="40" borderId="115" applyNumberFormat="0" applyAlignment="0" applyProtection="0"/>
    <xf numFmtId="0" fontId="78" fillId="15" borderId="115" applyNumberFormat="0" applyAlignment="0" applyProtection="0"/>
    <xf numFmtId="0" fontId="78" fillId="40" borderId="115" applyNumberFormat="0" applyAlignment="0" applyProtection="0"/>
    <xf numFmtId="0" fontId="3" fillId="27" borderId="114" applyNumberFormat="0" applyFont="0" applyAlignment="0" applyProtection="0"/>
    <xf numFmtId="0" fontId="44" fillId="43" borderId="114" applyNumberFormat="0" applyAlignment="0" applyProtection="0"/>
    <xf numFmtId="0" fontId="27" fillId="27" borderId="114" applyNumberFormat="0" applyFont="0" applyAlignment="0" applyProtection="0"/>
    <xf numFmtId="0" fontId="44" fillId="27" borderId="114" applyNumberFormat="0" applyFont="0" applyAlignment="0" applyProtection="0"/>
    <xf numFmtId="0" fontId="3" fillId="27" borderId="114" applyNumberFormat="0" applyFont="0" applyAlignment="0" applyProtection="0"/>
    <xf numFmtId="0" fontId="3" fillId="43" borderId="114" applyNumberFormat="0" applyAlignment="0" applyProtection="0"/>
    <xf numFmtId="0" fontId="44" fillId="27" borderId="114" applyNumberFormat="0" applyFont="0" applyAlignment="0" applyProtection="0"/>
    <xf numFmtId="0" fontId="44" fillId="43" borderId="1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29" borderId="116" applyNumberFormat="0" applyAlignment="0" applyProtection="0"/>
    <xf numFmtId="0" fontId="79" fillId="29" borderId="115" applyNumberFormat="0" applyAlignment="0" applyProtection="0"/>
    <xf numFmtId="0" fontId="44" fillId="27" borderId="114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3" fontId="44" fillId="0" borderId="0" applyFill="0" applyBorder="0" applyAlignment="0" applyProtection="0"/>
    <xf numFmtId="44" fontId="3" fillId="0" borderId="0" applyFont="0" applyFill="0" applyBorder="0" applyAlignment="0" applyProtection="0"/>
    <xf numFmtId="6" fontId="82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6" fontId="96" fillId="0" borderId="0" applyFont="0" applyFill="0" applyBorder="0" applyAlignment="0" applyProtection="0"/>
    <xf numFmtId="8" fontId="82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8" fontId="96" fillId="0" borderId="0" applyFont="0" applyFill="0" applyBorder="0" applyAlignment="0" applyProtection="0"/>
    <xf numFmtId="49" fontId="60" fillId="0" borderId="122"/>
    <xf numFmtId="5" fontId="52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5" fontId="63" fillId="0" borderId="83" applyNumberFormat="0" applyFon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7" borderId="114" applyNumberFormat="0" applyFont="0" applyAlignment="0" applyProtection="0"/>
    <xf numFmtId="0" fontId="15" fillId="27" borderId="1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7" borderId="114" applyNumberFormat="0" applyFont="0" applyAlignment="0" applyProtection="0"/>
    <xf numFmtId="0" fontId="15" fillId="27" borderId="1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113" applyNumberFormat="0" applyFill="0" applyAlignment="0" applyProtection="0"/>
    <xf numFmtId="0" fontId="59" fillId="0" borderId="113" applyNumberFormat="0" applyFill="0">
      <alignment vertical="top" wrapText="1"/>
      <protection locked="0"/>
    </xf>
    <xf numFmtId="0" fontId="59" fillId="0" borderId="113" applyNumberFormat="0" applyFill="0">
      <alignment vertical="top" wrapText="1"/>
      <protection locked="0"/>
    </xf>
    <xf numFmtId="0" fontId="59" fillId="0" borderId="113" applyNumberFormat="0" applyFill="0" applyAlignment="0" applyProtection="0"/>
    <xf numFmtId="0" fontId="59" fillId="0" borderId="113" applyNumberFormat="0" applyFill="0" applyAlignment="0" applyProtection="0"/>
    <xf numFmtId="0" fontId="59" fillId="0" borderId="113" applyNumberFormat="0" applyFill="0" applyAlignment="0" applyProtection="0"/>
    <xf numFmtId="0" fontId="1" fillId="0" borderId="0"/>
    <xf numFmtId="0" fontId="1" fillId="0" borderId="0"/>
    <xf numFmtId="0" fontId="59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103" fillId="0" borderId="113" applyNumberFormat="0" applyFill="0" applyAlignment="0" applyProtection="0"/>
    <xf numFmtId="0" fontId="103" fillId="0" borderId="113" applyNumberFormat="0" applyFill="0" applyAlignment="0" applyProtection="0"/>
    <xf numFmtId="0" fontId="103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65" fillId="0" borderId="113" applyNumberFormat="0" applyFill="0" applyAlignment="0" applyProtection="0"/>
    <xf numFmtId="0" fontId="59" fillId="0" borderId="113" applyNumberFormat="0" applyFill="0" applyAlignment="0" applyProtection="0"/>
    <xf numFmtId="0" fontId="59" fillId="0" borderId="113" applyNumberFormat="0" applyFill="0" applyAlignment="0" applyProtection="0"/>
    <xf numFmtId="0" fontId="59" fillId="0" borderId="113" applyNumberFormat="0" applyFill="0" applyAlignment="0" applyProtection="0"/>
    <xf numFmtId="0" fontId="59" fillId="0" borderId="113" applyNumberFormat="0" applyFill="0" applyAlignment="0" applyProtection="0"/>
    <xf numFmtId="0" fontId="59" fillId="0" borderId="113" applyNumberFormat="0" applyFill="0">
      <alignment vertical="top" wrapText="1"/>
      <protection locked="0"/>
    </xf>
    <xf numFmtId="0" fontId="59" fillId="0" borderId="113" applyNumberFormat="0" applyFill="0">
      <alignment vertical="top" wrapText="1"/>
      <protection locked="0"/>
    </xf>
    <xf numFmtId="0" fontId="59" fillId="0" borderId="113" applyNumberFormat="0" applyFill="0" applyAlignment="0" applyProtection="0"/>
    <xf numFmtId="0" fontId="59" fillId="0" borderId="113" applyNumberFormat="0" applyFill="0" applyAlignment="0" applyProtection="0"/>
    <xf numFmtId="0" fontId="59" fillId="0" borderId="1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3">
    <xf numFmtId="0" fontId="0" fillId="0" borderId="0" xfId="0"/>
    <xf numFmtId="14" fontId="5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49" fontId="0" fillId="0" borderId="14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0" fillId="4" borderId="1" xfId="0" applyFont="1" applyFill="1" applyBorder="1" applyAlignment="1">
      <alignment horizontal="left" vertical="center" indent="1"/>
    </xf>
    <xf numFmtId="0" fontId="6" fillId="4" borderId="13" xfId="0" applyFont="1" applyFill="1" applyBorder="1" applyAlignment="1">
      <alignment horizontal="left" vertical="center" indent="1"/>
    </xf>
    <xf numFmtId="4" fontId="6" fillId="4" borderId="7" xfId="0" applyNumberFormat="1" applyFont="1" applyFill="1" applyBorder="1" applyAlignment="1">
      <alignment horizontal="left" vertical="center"/>
    </xf>
    <xf numFmtId="49" fontId="9" fillId="4" borderId="15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7" fillId="0" borderId="0" xfId="0" applyFont="1"/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6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" fontId="17" fillId="0" borderId="0" xfId="0" applyNumberFormat="1" applyFont="1" applyBorder="1" applyAlignment="1">
      <alignment vertical="top" shrinkToFit="1"/>
    </xf>
    <xf numFmtId="166" fontId="18" fillId="0" borderId="0" xfId="0" applyNumberFormat="1" applyFont="1" applyBorder="1" applyAlignment="1">
      <alignment vertical="top" wrapText="1" shrinkToFit="1"/>
    </xf>
    <xf numFmtId="0" fontId="0" fillId="0" borderId="0" xfId="0"/>
    <xf numFmtId="0" fontId="0" fillId="0" borderId="0" xfId="0"/>
    <xf numFmtId="0" fontId="0" fillId="0" borderId="21" xfId="0" applyFont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49" fontId="0" fillId="4" borderId="14" xfId="0" applyNumberFormat="1" applyFill="1" applyBorder="1" applyAlignment="1">
      <alignment vertical="center"/>
    </xf>
    <xf numFmtId="0" fontId="3" fillId="0" borderId="0" xfId="2"/>
    <xf numFmtId="0" fontId="5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19" fillId="0" borderId="61" xfId="3" applyFont="1" applyBorder="1" applyAlignment="1">
      <alignment horizontal="center"/>
    </xf>
    <xf numFmtId="0" fontId="19" fillId="0" borderId="60" xfId="3" applyFont="1" applyBorder="1" applyAlignment="1">
      <alignment horizontal="center"/>
    </xf>
    <xf numFmtId="0" fontId="20" fillId="0" borderId="0" xfId="3" applyFont="1"/>
    <xf numFmtId="167" fontId="0" fillId="3" borderId="29" xfId="0" applyNumberFormat="1" applyFill="1" applyBorder="1" applyAlignment="1">
      <alignment vertical="top" shrinkToFit="1"/>
    </xf>
    <xf numFmtId="0" fontId="0" fillId="0" borderId="0" xfId="0"/>
    <xf numFmtId="0" fontId="0" fillId="0" borderId="21" xfId="0" applyFont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49" fontId="0" fillId="4" borderId="14" xfId="0" applyNumberFormat="1" applyFill="1" applyBorder="1" applyAlignment="1">
      <alignment vertical="center"/>
    </xf>
    <xf numFmtId="0" fontId="3" fillId="0" borderId="0" xfId="2"/>
    <xf numFmtId="0" fontId="5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19" fillId="0" borderId="63" xfId="3" applyFont="1" applyBorder="1" applyAlignment="1">
      <alignment horizontal="center"/>
    </xf>
    <xf numFmtId="0" fontId="19" fillId="0" borderId="62" xfId="3" applyFont="1" applyBorder="1" applyAlignment="1">
      <alignment horizontal="center"/>
    </xf>
    <xf numFmtId="0" fontId="20" fillId="0" borderId="0" xfId="3" applyFont="1"/>
    <xf numFmtId="4" fontId="0" fillId="3" borderId="10" xfId="0" applyNumberFormat="1" applyFill="1" applyBorder="1" applyAlignment="1">
      <alignment vertical="top" shrinkToFit="1"/>
    </xf>
    <xf numFmtId="4" fontId="0" fillId="3" borderId="31" xfId="0" applyNumberFormat="1" applyFill="1" applyBorder="1" applyAlignment="1">
      <alignment horizontal="right" vertical="center" shrinkToFit="1"/>
    </xf>
    <xf numFmtId="0" fontId="0" fillId="0" borderId="0" xfId="0"/>
    <xf numFmtId="49" fontId="0" fillId="4" borderId="14" xfId="0" applyNumberFormat="1" applyFill="1" applyBorder="1" applyAlignment="1">
      <alignment vertical="center"/>
    </xf>
    <xf numFmtId="0" fontId="30" fillId="0" borderId="0" xfId="0" applyFont="1" applyAlignment="1">
      <alignment vertical="top"/>
    </xf>
    <xf numFmtId="3" fontId="32" fillId="0" borderId="0" xfId="0" applyNumberFormat="1" applyFont="1" applyAlignment="1">
      <alignment horizontal="center" vertical="top"/>
    </xf>
    <xf numFmtId="49" fontId="31" fillId="0" borderId="0" xfId="0" applyNumberFormat="1" applyFont="1" applyAlignment="1">
      <alignment horizontal="center" vertical="top"/>
    </xf>
    <xf numFmtId="49" fontId="33" fillId="2" borderId="50" xfId="0" applyNumberFormat="1" applyFont="1" applyFill="1" applyBorder="1" applyAlignment="1">
      <alignment horizontal="center" vertical="top"/>
    </xf>
    <xf numFmtId="3" fontId="33" fillId="2" borderId="51" xfId="0" applyNumberFormat="1" applyFont="1" applyFill="1" applyBorder="1" applyAlignment="1">
      <alignment horizontal="center" vertical="top" wrapText="1"/>
    </xf>
    <xf numFmtId="3" fontId="33" fillId="2" borderId="51" xfId="0" applyNumberFormat="1" applyFont="1" applyFill="1" applyBorder="1" applyAlignment="1">
      <alignment horizontal="center" vertical="top"/>
    </xf>
    <xf numFmtId="167" fontId="33" fillId="2" borderId="51" xfId="0" applyNumberFormat="1" applyFont="1" applyFill="1" applyBorder="1" applyAlignment="1">
      <alignment horizontal="center" vertical="top"/>
    </xf>
    <xf numFmtId="168" fontId="33" fillId="2" borderId="51" xfId="0" applyNumberFormat="1" applyFont="1" applyFill="1" applyBorder="1" applyAlignment="1">
      <alignment horizontal="center" vertical="top"/>
    </xf>
    <xf numFmtId="169" fontId="33" fillId="9" borderId="51" xfId="5" applyNumberFormat="1" applyFont="1" applyFill="1" applyBorder="1" applyAlignment="1">
      <alignment horizontal="center" vertical="top" wrapText="1"/>
    </xf>
    <xf numFmtId="169" fontId="33" fillId="9" borderId="52" xfId="5" applyNumberFormat="1" applyFont="1" applyFill="1" applyBorder="1" applyAlignment="1">
      <alignment horizontal="center" vertical="top" wrapText="1"/>
    </xf>
    <xf numFmtId="0" fontId="0" fillId="0" borderId="0" xfId="0"/>
    <xf numFmtId="49" fontId="0" fillId="4" borderId="14" xfId="0" applyNumberFormat="1" applyFill="1" applyBorder="1" applyAlignment="1">
      <alignment vertical="center"/>
    </xf>
    <xf numFmtId="0" fontId="30" fillId="0" borderId="0" xfId="0" applyFont="1" applyAlignment="1">
      <alignment vertical="top"/>
    </xf>
    <xf numFmtId="3" fontId="32" fillId="0" borderId="0" xfId="0" applyNumberFormat="1" applyFont="1" applyAlignment="1">
      <alignment horizontal="center" vertical="top"/>
    </xf>
    <xf numFmtId="49" fontId="31" fillId="0" borderId="0" xfId="0" applyNumberFormat="1" applyFont="1" applyAlignment="1">
      <alignment horizontal="center" vertical="top"/>
    </xf>
    <xf numFmtId="49" fontId="33" fillId="2" borderId="50" xfId="0" applyNumberFormat="1" applyFont="1" applyFill="1" applyBorder="1" applyAlignment="1">
      <alignment horizontal="center" vertical="top"/>
    </xf>
    <xf numFmtId="3" fontId="33" fillId="2" borderId="51" xfId="0" applyNumberFormat="1" applyFont="1" applyFill="1" applyBorder="1" applyAlignment="1">
      <alignment horizontal="center" vertical="top" wrapText="1"/>
    </xf>
    <xf numFmtId="3" fontId="33" fillId="2" borderId="51" xfId="0" applyNumberFormat="1" applyFont="1" applyFill="1" applyBorder="1" applyAlignment="1">
      <alignment horizontal="center" vertical="top"/>
    </xf>
    <xf numFmtId="167" fontId="33" fillId="2" borderId="51" xfId="0" applyNumberFormat="1" applyFont="1" applyFill="1" applyBorder="1" applyAlignment="1">
      <alignment horizontal="center" vertical="top"/>
    </xf>
    <xf numFmtId="168" fontId="33" fillId="2" borderId="51" xfId="0" applyNumberFormat="1" applyFont="1" applyFill="1" applyBorder="1" applyAlignment="1">
      <alignment horizontal="center" vertical="top"/>
    </xf>
    <xf numFmtId="169" fontId="33" fillId="9" borderId="51" xfId="5" applyNumberFormat="1" applyFont="1" applyFill="1" applyBorder="1" applyAlignment="1">
      <alignment horizontal="center" vertical="top" wrapText="1"/>
    </xf>
    <xf numFmtId="169" fontId="33" fillId="9" borderId="52" xfId="5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49" fontId="31" fillId="8" borderId="13" xfId="0" applyNumberFormat="1" applyFont="1" applyFill="1" applyBorder="1" applyAlignment="1">
      <alignment horizontal="center" vertical="top"/>
    </xf>
    <xf numFmtId="49" fontId="31" fillId="8" borderId="7" xfId="0" applyNumberFormat="1" applyFont="1" applyFill="1" applyBorder="1" applyAlignment="1">
      <alignment horizontal="center" vertical="top"/>
    </xf>
    <xf numFmtId="49" fontId="31" fillId="8" borderId="15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21" xfId="0" applyFont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49" fontId="0" fillId="4" borderId="14" xfId="0" applyNumberFormat="1" applyFill="1" applyBorder="1" applyAlignment="1">
      <alignment vertical="center"/>
    </xf>
    <xf numFmtId="0" fontId="3" fillId="0" borderId="0" xfId="2"/>
    <xf numFmtId="0" fontId="5" fillId="0" borderId="0" xfId="3" applyFont="1"/>
    <xf numFmtId="0" fontId="3" fillId="0" borderId="0" xfId="3"/>
    <xf numFmtId="0" fontId="3" fillId="0" borderId="0" xfId="3" applyAlignment="1">
      <alignment horizontal="right"/>
    </xf>
    <xf numFmtId="49" fontId="19" fillId="0" borderId="66" xfId="3" applyNumberFormat="1" applyFont="1" applyBorder="1"/>
    <xf numFmtId="0" fontId="19" fillId="0" borderId="67" xfId="3" applyFont="1" applyBorder="1" applyAlignment="1">
      <alignment horizontal="center"/>
    </xf>
    <xf numFmtId="0" fontId="19" fillId="0" borderId="66" xfId="3" applyFont="1" applyBorder="1" applyAlignment="1">
      <alignment horizontal="center"/>
    </xf>
    <xf numFmtId="0" fontId="7" fillId="0" borderId="42" xfId="3" applyFont="1" applyBorder="1" applyAlignment="1">
      <alignment horizontal="center"/>
    </xf>
    <xf numFmtId="49" fontId="7" fillId="0" borderId="43" xfId="3" applyNumberFormat="1" applyFont="1" applyBorder="1" applyAlignment="1">
      <alignment horizontal="left"/>
    </xf>
    <xf numFmtId="0" fontId="7" fillId="0" borderId="68" xfId="3" applyFont="1" applyBorder="1"/>
    <xf numFmtId="0" fontId="3" fillId="0" borderId="42" xfId="3" applyBorder="1" applyAlignment="1">
      <alignment horizontal="center"/>
    </xf>
    <xf numFmtId="0" fontId="3" fillId="0" borderId="42" xfId="3" applyBorder="1" applyAlignment="1">
      <alignment horizontal="right"/>
    </xf>
    <xf numFmtId="0" fontId="3" fillId="0" borderId="42" xfId="3" applyBorder="1"/>
    <xf numFmtId="0" fontId="20" fillId="0" borderId="0" xfId="3" applyFont="1"/>
    <xf numFmtId="0" fontId="21" fillId="0" borderId="42" xfId="3" applyFont="1" applyBorder="1" applyAlignment="1">
      <alignment horizontal="center"/>
    </xf>
    <xf numFmtId="49" fontId="17" fillId="0" borderId="44" xfId="0" applyNumberFormat="1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49" fontId="21" fillId="0" borderId="42" xfId="3" applyNumberFormat="1" applyFont="1" applyBorder="1" applyAlignment="1">
      <alignment horizontal="center" shrinkToFit="1"/>
    </xf>
    <xf numFmtId="4" fontId="21" fillId="0" borderId="42" xfId="3" applyNumberFormat="1" applyFont="1" applyBorder="1" applyAlignment="1">
      <alignment horizontal="right"/>
    </xf>
    <xf numFmtId="4" fontId="21" fillId="0" borderId="42" xfId="3" applyNumberFormat="1" applyFont="1" applyBorder="1"/>
    <xf numFmtId="49" fontId="17" fillId="0" borderId="0" xfId="0" applyNumberFormat="1" applyFont="1" applyAlignment="1" applyProtection="1">
      <alignment horizontal="left" vertical="center" wrapText="1"/>
      <protection locked="0"/>
    </xf>
    <xf numFmtId="0" fontId="22" fillId="0" borderId="49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4" fontId="23" fillId="0" borderId="30" xfId="0" applyNumberFormat="1" applyFont="1" applyBorder="1" applyAlignment="1" applyProtection="1">
      <alignment horizontal="right" vertical="center" shrinkToFit="1"/>
      <protection locked="0"/>
    </xf>
    <xf numFmtId="0" fontId="3" fillId="0" borderId="46" xfId="3" applyBorder="1" applyAlignment="1">
      <alignment horizontal="center"/>
    </xf>
    <xf numFmtId="49" fontId="24" fillId="0" borderId="47" xfId="3" applyNumberFormat="1" applyFont="1" applyBorder="1" applyAlignment="1">
      <alignment horizontal="left"/>
    </xf>
    <xf numFmtId="0" fontId="24" fillId="0" borderId="48" xfId="3" applyFont="1" applyBorder="1"/>
    <xf numFmtId="4" fontId="3" fillId="0" borderId="46" xfId="3" applyNumberFormat="1" applyBorder="1" applyAlignment="1">
      <alignment horizontal="right"/>
    </xf>
    <xf numFmtId="4" fontId="7" fillId="0" borderId="46" xfId="3" applyNumberFormat="1" applyFont="1" applyBorder="1"/>
    <xf numFmtId="3" fontId="3" fillId="0" borderId="0" xfId="3" applyNumberFormat="1"/>
    <xf numFmtId="0" fontId="25" fillId="0" borderId="0" xfId="3" applyFont="1"/>
    <xf numFmtId="0" fontId="26" fillId="0" borderId="0" xfId="3" applyFont="1"/>
    <xf numFmtId="3" fontId="26" fillId="0" borderId="0" xfId="3" applyNumberFormat="1" applyFont="1" applyAlignment="1">
      <alignment horizontal="right"/>
    </xf>
    <xf numFmtId="4" fontId="26" fillId="0" borderId="0" xfId="3" applyNumberFormat="1" applyFont="1"/>
    <xf numFmtId="0" fontId="0" fillId="7" borderId="17" xfId="0" applyFill="1" applyBorder="1"/>
    <xf numFmtId="49" fontId="9" fillId="7" borderId="14" xfId="0" applyNumberFormat="1" applyFont="1" applyFill="1" applyBorder="1"/>
    <xf numFmtId="49" fontId="9" fillId="7" borderId="14" xfId="0" applyNumberFormat="1" applyFont="1" applyFill="1" applyBorder="1" applyAlignment="1">
      <alignment horizontal="left" wrapText="1"/>
    </xf>
    <xf numFmtId="0" fontId="9" fillId="7" borderId="14" xfId="0" applyFont="1" applyFill="1" applyBorder="1" applyAlignment="1">
      <alignment horizontal="center"/>
    </xf>
    <xf numFmtId="0" fontId="9" fillId="7" borderId="14" xfId="0" applyFont="1" applyFill="1" applyBorder="1"/>
    <xf numFmtId="4" fontId="9" fillId="7" borderId="22" xfId="0" applyNumberFormat="1" applyFont="1" applyFill="1" applyBorder="1"/>
    <xf numFmtId="4" fontId="0" fillId="3" borderId="31" xfId="0" applyNumberFormat="1" applyFill="1" applyBorder="1" applyAlignment="1">
      <alignment vertical="top" shrinkToFit="1"/>
    </xf>
    <xf numFmtId="167" fontId="17" fillId="0" borderId="30" xfId="0" applyNumberFormat="1" applyFont="1" applyBorder="1" applyAlignment="1">
      <alignment vertical="top" shrinkToFit="1"/>
    </xf>
    <xf numFmtId="167" fontId="17" fillId="0" borderId="30" xfId="0" applyNumberFormat="1" applyFont="1" applyBorder="1" applyAlignment="1">
      <alignment vertical="center" shrinkToFit="1"/>
    </xf>
    <xf numFmtId="167" fontId="17" fillId="0" borderId="30" xfId="0" applyNumberFormat="1" applyFont="1" applyBorder="1" applyAlignment="1">
      <alignment horizontal="right" vertical="center" shrinkToFit="1"/>
    </xf>
    <xf numFmtId="167" fontId="17" fillId="0" borderId="30" xfId="0" applyNumberFormat="1" applyFont="1" applyBorder="1" applyAlignment="1">
      <alignment horizontal="right" vertical="top" shrinkToFit="1"/>
    </xf>
    <xf numFmtId="167" fontId="17" fillId="0" borderId="27" xfId="0" applyNumberFormat="1" applyFont="1" applyBorder="1" applyAlignment="1">
      <alignment horizontal="right" vertical="center" shrinkToFit="1"/>
    </xf>
    <xf numFmtId="0" fontId="17" fillId="0" borderId="49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167" fontId="0" fillId="3" borderId="31" xfId="0" applyNumberFormat="1" applyFill="1" applyBorder="1" applyAlignment="1">
      <alignment vertical="top" shrinkToFit="1"/>
    </xf>
    <xf numFmtId="0" fontId="17" fillId="0" borderId="27" xfId="0" applyFont="1" applyBorder="1" applyAlignment="1">
      <alignment horizontal="center" vertical="top" shrinkToFit="1"/>
    </xf>
    <xf numFmtId="0" fontId="0" fillId="3" borderId="29" xfId="0" applyFill="1" applyBorder="1" applyAlignment="1">
      <alignment horizontal="center" vertical="top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top" shrinkToFit="1"/>
    </xf>
    <xf numFmtId="0" fontId="17" fillId="0" borderId="30" xfId="0" applyFont="1" applyBorder="1" applyAlignment="1">
      <alignment horizontal="left" vertical="top" wrapText="1"/>
    </xf>
    <xf numFmtId="4" fontId="17" fillId="0" borderId="30" xfId="0" applyNumberFormat="1" applyFont="1" applyBorder="1" applyAlignment="1">
      <alignment vertical="top" shrinkToFit="1"/>
    </xf>
    <xf numFmtId="0" fontId="17" fillId="0" borderId="30" xfId="0" applyFont="1" applyBorder="1" applyAlignment="1">
      <alignment horizontal="center" vertical="top" shrinkToFit="1"/>
    </xf>
    <xf numFmtId="0" fontId="9" fillId="7" borderId="33" xfId="0" applyFont="1" applyFill="1" applyBorder="1" applyAlignment="1">
      <alignment vertical="top"/>
    </xf>
    <xf numFmtId="49" fontId="9" fillId="7" borderId="34" xfId="0" applyNumberFormat="1" applyFont="1" applyFill="1" applyBorder="1" applyAlignment="1">
      <alignment vertical="top"/>
    </xf>
    <xf numFmtId="49" fontId="9" fillId="7" borderId="34" xfId="0" applyNumberFormat="1" applyFont="1" applyFill="1" applyBorder="1" applyAlignment="1">
      <alignment horizontal="left" vertical="top" wrapText="1"/>
    </xf>
    <xf numFmtId="0" fontId="9" fillId="7" borderId="34" xfId="0" applyFont="1" applyFill="1" applyBorder="1" applyAlignment="1">
      <alignment horizontal="center" vertical="top"/>
    </xf>
    <xf numFmtId="0" fontId="9" fillId="7" borderId="34" xfId="0" applyFont="1" applyFill="1" applyBorder="1" applyAlignment="1">
      <alignment vertical="top"/>
    </xf>
    <xf numFmtId="4" fontId="9" fillId="7" borderId="35" xfId="0" applyNumberFormat="1" applyFon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1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center" vertical="top" shrinkToFit="1"/>
    </xf>
    <xf numFmtId="167" fontId="17" fillId="0" borderId="31" xfId="0" applyNumberFormat="1" applyFont="1" applyBorder="1" applyAlignment="1">
      <alignment horizontal="right" vertical="center" shrinkToFit="1"/>
    </xf>
    <xf numFmtId="4" fontId="17" fillId="0" borderId="31" xfId="0" applyNumberFormat="1" applyFont="1" applyBorder="1" applyAlignment="1">
      <alignment vertical="top" shrinkToFit="1"/>
    </xf>
    <xf numFmtId="0" fontId="17" fillId="0" borderId="31" xfId="0" applyFont="1" applyBorder="1" applyAlignment="1">
      <alignment horizontal="center" vertical="top" shrinkToFit="1"/>
    </xf>
    <xf numFmtId="49" fontId="42" fillId="7" borderId="7" xfId="0" applyNumberFormat="1" applyFont="1" applyFill="1" applyBorder="1" applyAlignment="1">
      <alignment horizontal="center" vertical="top"/>
    </xf>
    <xf numFmtId="0" fontId="0" fillId="0" borderId="28" xfId="0" applyBorder="1"/>
    <xf numFmtId="0" fontId="0" fillId="0" borderId="30" xfId="0" applyBorder="1"/>
    <xf numFmtId="0" fontId="0" fillId="0" borderId="31" xfId="0" applyBorder="1"/>
    <xf numFmtId="49" fontId="19" fillId="0" borderId="98" xfId="3" applyNumberFormat="1" applyFont="1" applyBorder="1"/>
    <xf numFmtId="4" fontId="17" fillId="0" borderId="49" xfId="0" applyNumberFormat="1" applyFont="1" applyBorder="1" applyAlignment="1">
      <alignment vertical="top" shrinkToFit="1"/>
    </xf>
    <xf numFmtId="4" fontId="0" fillId="3" borderId="10" xfId="0" applyNumberFormat="1" applyFill="1" applyBorder="1" applyAlignment="1">
      <alignment horizontal="left" vertical="top" wrapText="1"/>
    </xf>
    <xf numFmtId="4" fontId="17" fillId="0" borderId="6" xfId="0" applyNumberFormat="1" applyFont="1" applyBorder="1" applyAlignment="1">
      <alignment vertical="top" shrinkToFit="1"/>
    </xf>
    <xf numFmtId="167" fontId="0" fillId="3" borderId="6" xfId="0" applyNumberFormat="1" applyFill="1" applyBorder="1" applyAlignment="1">
      <alignment vertical="top" shrinkToFit="1"/>
    </xf>
    <xf numFmtId="0" fontId="0" fillId="3" borderId="6" xfId="0" applyFill="1" applyBorder="1" applyAlignment="1">
      <alignment horizontal="center" vertical="top" shrinkToFit="1"/>
    </xf>
    <xf numFmtId="0" fontId="0" fillId="3" borderId="31" xfId="0" applyFill="1" applyBorder="1" applyAlignment="1">
      <alignment vertical="top"/>
    </xf>
    <xf numFmtId="49" fontId="19" fillId="0" borderId="99" xfId="3" applyNumberFormat="1" applyFont="1" applyBorder="1"/>
    <xf numFmtId="0" fontId="17" fillId="0" borderId="30" xfId="0" applyFont="1" applyBorder="1" applyAlignment="1">
      <alignment vertical="top"/>
    </xf>
    <xf numFmtId="0" fontId="17" fillId="0" borderId="31" xfId="0" applyFont="1" applyBorder="1" applyAlignment="1">
      <alignment vertical="top"/>
    </xf>
    <xf numFmtId="0" fontId="3" fillId="0" borderId="0" xfId="1" applyAlignment="1" applyProtection="1">
      <alignment vertical="top"/>
      <protection locked="0"/>
    </xf>
    <xf numFmtId="0" fontId="27" fillId="0" borderId="69" xfId="1" applyFont="1" applyBorder="1" applyAlignment="1" applyProtection="1">
      <alignment vertical="center" wrapText="1"/>
      <protection locked="0"/>
    </xf>
    <xf numFmtId="0" fontId="27" fillId="0" borderId="100" xfId="1" applyFont="1" applyBorder="1" applyAlignment="1" applyProtection="1">
      <alignment vertical="center" wrapText="1"/>
      <protection locked="0"/>
    </xf>
    <xf numFmtId="0" fontId="27" fillId="0" borderId="101" xfId="1" applyFont="1" applyBorder="1" applyAlignment="1" applyProtection="1">
      <alignment vertical="center" wrapText="1"/>
      <protection locked="0"/>
    </xf>
    <xf numFmtId="0" fontId="27" fillId="0" borderId="49" xfId="1" applyFont="1" applyBorder="1" applyAlignment="1" applyProtection="1">
      <alignment horizontal="center" vertical="center" wrapText="1"/>
      <protection locked="0"/>
    </xf>
    <xf numFmtId="0" fontId="27" fillId="0" borderId="27" xfId="1" applyFont="1" applyBorder="1" applyAlignment="1" applyProtection="1">
      <alignment horizontal="center" vertical="center" wrapText="1"/>
      <protection locked="0"/>
    </xf>
    <xf numFmtId="0" fontId="3" fillId="0" borderId="0" xfId="1" applyAlignment="1" applyProtection="1">
      <alignment horizontal="center" vertical="center"/>
      <protection locked="0"/>
    </xf>
    <xf numFmtId="0" fontId="27" fillId="0" borderId="49" xfId="1" applyFont="1" applyBorder="1" applyAlignment="1" applyProtection="1">
      <alignment vertical="center" wrapText="1"/>
      <protection locked="0"/>
    </xf>
    <xf numFmtId="0" fontId="27" fillId="0" borderId="27" xfId="1" applyFont="1" applyBorder="1" applyAlignment="1" applyProtection="1">
      <alignment vertical="center" wrapText="1"/>
      <protection locked="0"/>
    </xf>
    <xf numFmtId="0" fontId="156" fillId="0" borderId="0" xfId="1" applyFont="1" applyAlignment="1" applyProtection="1">
      <alignment horizontal="left" vertical="center" wrapText="1"/>
      <protection locked="0"/>
    </xf>
    <xf numFmtId="0" fontId="157" fillId="0" borderId="49" xfId="1" applyFont="1" applyBorder="1" applyAlignment="1" applyProtection="1">
      <alignment vertical="center" wrapText="1"/>
      <protection locked="0"/>
    </xf>
    <xf numFmtId="0" fontId="157" fillId="0" borderId="0" xfId="1" applyFont="1" applyAlignment="1" applyProtection="1">
      <alignment horizontal="left" vertical="center" wrapText="1"/>
      <protection locked="0"/>
    </xf>
    <xf numFmtId="0" fontId="157" fillId="0" borderId="0" xfId="1" applyFont="1" applyAlignment="1" applyProtection="1">
      <alignment vertical="center" wrapText="1"/>
      <protection locked="0"/>
    </xf>
    <xf numFmtId="0" fontId="157" fillId="0" borderId="0" xfId="1" applyFont="1" applyAlignment="1" applyProtection="1">
      <alignment vertical="center"/>
      <protection locked="0"/>
    </xf>
    <xf numFmtId="0" fontId="157" fillId="0" borderId="0" xfId="1" applyFont="1" applyAlignment="1" applyProtection="1">
      <alignment horizontal="left" vertical="center"/>
      <protection locked="0"/>
    </xf>
    <xf numFmtId="49" fontId="157" fillId="0" borderId="0" xfId="1" applyNumberFormat="1" applyFont="1" applyAlignment="1" applyProtection="1">
      <alignment vertical="center" wrapText="1"/>
      <protection locked="0"/>
    </xf>
    <xf numFmtId="0" fontId="27" fillId="0" borderId="10" xfId="1" applyFont="1" applyBorder="1" applyAlignment="1" applyProtection="1">
      <alignment vertical="center" wrapText="1"/>
      <protection locked="0"/>
    </xf>
    <xf numFmtId="0" fontId="158" fillId="0" borderId="6" xfId="1" applyFont="1" applyBorder="1" applyAlignment="1" applyProtection="1">
      <alignment vertical="center" wrapText="1"/>
      <protection locked="0"/>
    </xf>
    <xf numFmtId="0" fontId="27" fillId="0" borderId="29" xfId="1" applyFont="1" applyBorder="1" applyAlignment="1" applyProtection="1">
      <alignment vertical="center" wrapText="1"/>
      <protection locked="0"/>
    </xf>
    <xf numFmtId="0" fontId="27" fillId="0" borderId="0" xfId="1" applyFont="1" applyAlignment="1" applyProtection="1">
      <alignment vertical="top"/>
      <protection locked="0"/>
    </xf>
    <xf numFmtId="0" fontId="27" fillId="0" borderId="69" xfId="1" applyFont="1" applyBorder="1" applyAlignment="1" applyProtection="1">
      <alignment horizontal="left" vertical="center"/>
      <protection locked="0"/>
    </xf>
    <xf numFmtId="0" fontId="27" fillId="0" borderId="100" xfId="1" applyFont="1" applyBorder="1" applyAlignment="1" applyProtection="1">
      <alignment horizontal="left" vertical="center"/>
      <protection locked="0"/>
    </xf>
    <xf numFmtId="0" fontId="27" fillId="0" borderId="101" xfId="1" applyFont="1" applyBorder="1" applyAlignment="1" applyProtection="1">
      <alignment horizontal="left" vertical="center"/>
      <protection locked="0"/>
    </xf>
    <xf numFmtId="0" fontId="27" fillId="0" borderId="49" xfId="1" applyFont="1" applyBorder="1" applyAlignment="1" applyProtection="1">
      <alignment horizontal="left" vertical="center"/>
      <protection locked="0"/>
    </xf>
    <xf numFmtId="0" fontId="27" fillId="0" borderId="27" xfId="1" applyFont="1" applyBorder="1" applyAlignment="1" applyProtection="1">
      <alignment horizontal="left" vertical="center"/>
      <protection locked="0"/>
    </xf>
    <xf numFmtId="0" fontId="156" fillId="0" borderId="0" xfId="1" applyFont="1" applyAlignment="1" applyProtection="1">
      <alignment horizontal="left" vertical="center"/>
      <protection locked="0"/>
    </xf>
    <xf numFmtId="0" fontId="159" fillId="0" borderId="0" xfId="1" applyFont="1" applyAlignment="1" applyProtection="1">
      <alignment horizontal="left" vertical="center"/>
      <protection locked="0"/>
    </xf>
    <xf numFmtId="0" fontId="156" fillId="0" borderId="6" xfId="1" applyFont="1" applyBorder="1" applyAlignment="1" applyProtection="1">
      <alignment horizontal="left" vertical="center"/>
      <protection locked="0"/>
    </xf>
    <xf numFmtId="0" fontId="156" fillId="0" borderId="6" xfId="1" applyFont="1" applyBorder="1" applyAlignment="1" applyProtection="1">
      <alignment horizontal="center" vertical="center"/>
      <protection locked="0"/>
    </xf>
    <xf numFmtId="0" fontId="159" fillId="0" borderId="6" xfId="1" applyFont="1" applyBorder="1" applyAlignment="1" applyProtection="1">
      <alignment horizontal="left" vertical="center"/>
      <protection locked="0"/>
    </xf>
    <xf numFmtId="0" fontId="160" fillId="0" borderId="0" xfId="1" applyFont="1" applyAlignment="1" applyProtection="1">
      <alignment horizontal="left" vertical="center"/>
      <protection locked="0"/>
    </xf>
    <xf numFmtId="0" fontId="157" fillId="0" borderId="0" xfId="1" applyFont="1" applyAlignment="1" applyProtection="1">
      <alignment horizontal="center" vertical="center"/>
      <protection locked="0"/>
    </xf>
    <xf numFmtId="0" fontId="157" fillId="0" borderId="49" xfId="1" applyFont="1" applyBorder="1" applyAlignment="1" applyProtection="1">
      <alignment horizontal="left" vertical="center"/>
      <protection locked="0"/>
    </xf>
    <xf numFmtId="0" fontId="27" fillId="0" borderId="10" xfId="1" applyFont="1" applyBorder="1" applyAlignment="1" applyProtection="1">
      <alignment horizontal="left" vertical="center"/>
      <protection locked="0"/>
    </xf>
    <xf numFmtId="0" fontId="158" fillId="0" borderId="6" xfId="1" applyFont="1" applyBorder="1" applyAlignment="1" applyProtection="1">
      <alignment horizontal="left" vertical="center"/>
      <protection locked="0"/>
    </xf>
    <xf numFmtId="0" fontId="27" fillId="0" borderId="29" xfId="1" applyFont="1" applyBorder="1" applyAlignment="1" applyProtection="1">
      <alignment horizontal="left" vertical="center"/>
      <protection locked="0"/>
    </xf>
    <xf numFmtId="0" fontId="27" fillId="0" borderId="0" xfId="1" applyFont="1" applyAlignment="1" applyProtection="1">
      <alignment horizontal="left" vertical="center"/>
      <protection locked="0"/>
    </xf>
    <xf numFmtId="0" fontId="158" fillId="0" borderId="0" xfId="1" applyFont="1" applyAlignment="1" applyProtection="1">
      <alignment horizontal="left" vertical="center"/>
      <protection locked="0"/>
    </xf>
    <xf numFmtId="0" fontId="157" fillId="0" borderId="6" xfId="1" applyFont="1" applyBorder="1" applyAlignment="1" applyProtection="1">
      <alignment horizontal="left" vertical="center"/>
      <protection locked="0"/>
    </xf>
    <xf numFmtId="0" fontId="27" fillId="0" borderId="0" xfId="1" applyFont="1" applyAlignment="1" applyProtection="1">
      <alignment horizontal="left" vertical="center" wrapText="1"/>
      <protection locked="0"/>
    </xf>
    <xf numFmtId="0" fontId="157" fillId="0" borderId="0" xfId="1" applyFont="1" applyAlignment="1" applyProtection="1">
      <alignment horizontal="center" vertical="center" wrapText="1"/>
      <protection locked="0"/>
    </xf>
    <xf numFmtId="0" fontId="27" fillId="0" borderId="69" xfId="1" applyFont="1" applyBorder="1" applyAlignment="1" applyProtection="1">
      <alignment horizontal="left" vertical="center" wrapText="1"/>
      <protection locked="0"/>
    </xf>
    <xf numFmtId="0" fontId="27" fillId="0" borderId="100" xfId="1" applyFont="1" applyBorder="1" applyAlignment="1" applyProtection="1">
      <alignment horizontal="left" vertical="center" wrapText="1"/>
      <protection locked="0"/>
    </xf>
    <xf numFmtId="0" fontId="27" fillId="0" borderId="101" xfId="1" applyFont="1" applyBorder="1" applyAlignment="1" applyProtection="1">
      <alignment horizontal="left" vertical="center" wrapText="1"/>
      <protection locked="0"/>
    </xf>
    <xf numFmtId="0" fontId="27" fillId="0" borderId="49" xfId="1" applyFont="1" applyBorder="1" applyAlignment="1" applyProtection="1">
      <alignment horizontal="left" vertical="center" wrapText="1"/>
      <protection locked="0"/>
    </xf>
    <xf numFmtId="0" fontId="27" fillId="0" borderId="27" xfId="1" applyFont="1" applyBorder="1" applyAlignment="1" applyProtection="1">
      <alignment horizontal="left" vertical="center" wrapText="1"/>
      <protection locked="0"/>
    </xf>
    <xf numFmtId="0" fontId="159" fillId="0" borderId="49" xfId="1" applyFont="1" applyBorder="1" applyAlignment="1" applyProtection="1">
      <alignment horizontal="left" vertical="center" wrapText="1"/>
      <protection locked="0"/>
    </xf>
    <xf numFmtId="0" fontId="159" fillId="0" borderId="27" xfId="1" applyFont="1" applyBorder="1" applyAlignment="1" applyProtection="1">
      <alignment horizontal="left" vertical="center" wrapText="1"/>
      <protection locked="0"/>
    </xf>
    <xf numFmtId="0" fontId="157" fillId="0" borderId="49" xfId="1" applyFont="1" applyBorder="1" applyAlignment="1" applyProtection="1">
      <alignment horizontal="left" vertical="center" wrapText="1"/>
      <protection locked="0"/>
    </xf>
    <xf numFmtId="0" fontId="157" fillId="0" borderId="27" xfId="1" applyFont="1" applyBorder="1" applyAlignment="1" applyProtection="1">
      <alignment horizontal="left" vertical="center" wrapText="1"/>
      <protection locked="0"/>
    </xf>
    <xf numFmtId="0" fontId="157" fillId="0" borderId="27" xfId="1" applyFont="1" applyBorder="1" applyAlignment="1" applyProtection="1">
      <alignment horizontal="left" vertical="center"/>
      <protection locked="0"/>
    </xf>
    <xf numFmtId="0" fontId="157" fillId="0" borderId="10" xfId="1" applyFont="1" applyBorder="1" applyAlignment="1" applyProtection="1">
      <alignment horizontal="left" vertical="center" wrapText="1"/>
      <protection locked="0"/>
    </xf>
    <xf numFmtId="0" fontId="157" fillId="0" borderId="6" xfId="1" applyFont="1" applyBorder="1" applyAlignment="1" applyProtection="1">
      <alignment horizontal="left" vertical="center" wrapText="1"/>
      <protection locked="0"/>
    </xf>
    <xf numFmtId="0" fontId="157" fillId="0" borderId="29" xfId="1" applyFont="1" applyBorder="1" applyAlignment="1" applyProtection="1">
      <alignment horizontal="left" vertical="center" wrapText="1"/>
      <protection locked="0"/>
    </xf>
    <xf numFmtId="0" fontId="157" fillId="0" borderId="0" xfId="1" applyFont="1" applyAlignment="1" applyProtection="1">
      <alignment horizontal="left" vertical="top"/>
      <protection locked="0"/>
    </xf>
    <xf numFmtId="0" fontId="157" fillId="0" borderId="0" xfId="1" applyFont="1" applyAlignment="1" applyProtection="1">
      <alignment horizontal="center" vertical="top"/>
      <protection locked="0"/>
    </xf>
    <xf numFmtId="0" fontId="157" fillId="0" borderId="10" xfId="1" applyFont="1" applyBorder="1" applyAlignment="1" applyProtection="1">
      <alignment horizontal="left" vertical="center"/>
      <protection locked="0"/>
    </xf>
    <xf numFmtId="0" fontId="157" fillId="0" borderId="29" xfId="1" applyFont="1" applyBorder="1" applyAlignment="1" applyProtection="1">
      <alignment horizontal="left" vertical="center"/>
      <protection locked="0"/>
    </xf>
    <xf numFmtId="0" fontId="159" fillId="0" borderId="0" xfId="1" applyFont="1" applyAlignment="1" applyProtection="1">
      <alignment vertical="center"/>
      <protection locked="0"/>
    </xf>
    <xf numFmtId="0" fontId="156" fillId="0" borderId="0" xfId="1" applyFont="1" applyAlignment="1" applyProtection="1">
      <alignment vertical="center"/>
      <protection locked="0"/>
    </xf>
    <xf numFmtId="0" fontId="159" fillId="0" borderId="6" xfId="1" applyFont="1" applyBorder="1" applyAlignment="1" applyProtection="1">
      <alignment vertical="center"/>
      <protection locked="0"/>
    </xf>
    <xf numFmtId="0" fontId="156" fillId="0" borderId="6" xfId="1" applyFont="1" applyBorder="1" applyAlignment="1" applyProtection="1">
      <alignment vertical="center"/>
      <protection locked="0"/>
    </xf>
    <xf numFmtId="49" fontId="157" fillId="0" borderId="0" xfId="1" applyNumberFormat="1" applyFont="1" applyAlignment="1" applyProtection="1">
      <alignment horizontal="left" vertical="center"/>
      <protection locked="0"/>
    </xf>
    <xf numFmtId="0" fontId="3" fillId="0" borderId="6" xfId="1" applyBorder="1" applyAlignment="1" applyProtection="1">
      <alignment vertical="top"/>
      <protection locked="0"/>
    </xf>
    <xf numFmtId="0" fontId="157" fillId="0" borderId="100" xfId="1" applyFont="1" applyBorder="1" applyAlignment="1" applyProtection="1">
      <alignment horizontal="left" vertical="center" wrapText="1"/>
      <protection locked="0"/>
    </xf>
    <xf numFmtId="0" fontId="157" fillId="0" borderId="100" xfId="1" applyFont="1" applyBorder="1" applyAlignment="1" applyProtection="1">
      <alignment horizontal="left" vertical="center"/>
      <protection locked="0"/>
    </xf>
    <xf numFmtId="0" fontId="157" fillId="0" borderId="100" xfId="1" applyFont="1" applyBorder="1" applyAlignment="1" applyProtection="1">
      <alignment horizontal="center" vertical="center"/>
      <protection locked="0"/>
    </xf>
    <xf numFmtId="0" fontId="156" fillId="0" borderId="6" xfId="1" applyFont="1" applyBorder="1" applyAlignment="1" applyProtection="1">
      <alignment horizontal="left"/>
      <protection locked="0"/>
    </xf>
    <xf numFmtId="0" fontId="159" fillId="0" borderId="6" xfId="1" applyFont="1" applyBorder="1" applyProtection="1">
      <protection locked="0"/>
    </xf>
    <xf numFmtId="0" fontId="27" fillId="0" borderId="49" xfId="1" applyFont="1" applyBorder="1" applyAlignment="1" applyProtection="1">
      <alignment vertical="top"/>
      <protection locked="0"/>
    </xf>
    <xf numFmtId="0" fontId="27" fillId="0" borderId="27" xfId="1" applyFont="1" applyBorder="1" applyAlignment="1" applyProtection="1">
      <alignment vertical="top"/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horizontal="left" vertical="top"/>
      <protection locked="0"/>
    </xf>
    <xf numFmtId="0" fontId="27" fillId="0" borderId="10" xfId="1" applyFont="1" applyBorder="1" applyAlignment="1" applyProtection="1">
      <alignment vertical="top"/>
      <protection locked="0"/>
    </xf>
    <xf numFmtId="0" fontId="27" fillId="0" borderId="6" xfId="1" applyFont="1" applyBorder="1" applyAlignment="1" applyProtection="1">
      <alignment vertical="top"/>
      <protection locked="0"/>
    </xf>
    <xf numFmtId="0" fontId="27" fillId="0" borderId="29" xfId="1" applyFont="1" applyBorder="1" applyAlignment="1" applyProtection="1">
      <alignment vertical="top"/>
      <protection locked="0"/>
    </xf>
    <xf numFmtId="0" fontId="0" fillId="0" borderId="36" xfId="0" applyBorder="1" applyAlignment="1">
      <alignment vertical="center"/>
    </xf>
    <xf numFmtId="49" fontId="0" fillId="0" borderId="34" xfId="0" applyNumberFormat="1" applyBorder="1" applyAlignment="1">
      <alignment vertical="center"/>
    </xf>
    <xf numFmtId="0" fontId="0" fillId="81" borderId="36" xfId="0" applyFill="1" applyBorder="1" applyAlignment="1">
      <alignment vertical="center"/>
    </xf>
    <xf numFmtId="49" fontId="0" fillId="81" borderId="34" xfId="0" applyNumberFormat="1" applyFill="1" applyBorder="1" applyAlignment="1">
      <alignment vertical="center"/>
    </xf>
    <xf numFmtId="0" fontId="0" fillId="2" borderId="36" xfId="0" applyFill="1" applyBorder="1"/>
    <xf numFmtId="49" fontId="0" fillId="2" borderId="36" xfId="0" applyNumberFormat="1" applyFill="1" applyBorder="1"/>
    <xf numFmtId="0" fontId="0" fillId="2" borderId="36" xfId="0" applyFill="1" applyBorder="1" applyAlignment="1">
      <alignment horizontal="center"/>
    </xf>
    <xf numFmtId="0" fontId="0" fillId="2" borderId="33" xfId="0" applyFill="1" applyBorder="1"/>
    <xf numFmtId="0" fontId="0" fillId="2" borderId="101" xfId="0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0" fillId="81" borderId="10" xfId="0" applyFill="1" applyBorder="1" applyAlignment="1">
      <alignment vertical="top"/>
    </xf>
    <xf numFmtId="49" fontId="0" fillId="81" borderId="10" xfId="0" applyNumberFormat="1" applyFill="1" applyBorder="1" applyAlignment="1">
      <alignment vertical="top"/>
    </xf>
    <xf numFmtId="49" fontId="0" fillId="81" borderId="31" xfId="0" applyNumberFormat="1" applyFill="1" applyBorder="1" applyAlignment="1">
      <alignment vertical="top"/>
    </xf>
    <xf numFmtId="0" fontId="0" fillId="81" borderId="29" xfId="0" applyFill="1" applyBorder="1" applyAlignment="1">
      <alignment horizontal="center" vertical="top"/>
    </xf>
    <xf numFmtId="166" fontId="0" fillId="81" borderId="31" xfId="0" applyNumberFormat="1" applyFill="1" applyBorder="1" applyAlignment="1">
      <alignment vertical="top"/>
    </xf>
    <xf numFmtId="4" fontId="0" fillId="81" borderId="31" xfId="0" applyNumberFormat="1" applyFill="1" applyBorder="1" applyAlignment="1" applyProtection="1">
      <alignment vertical="top"/>
      <protection locked="0"/>
    </xf>
    <xf numFmtId="4" fontId="0" fillId="82" borderId="35" xfId="0" applyNumberFormat="1" applyFill="1" applyBorder="1" applyAlignment="1">
      <alignment vertical="top"/>
    </xf>
    <xf numFmtId="4" fontId="0" fillId="82" borderId="36" xfId="0" applyNumberFormat="1" applyFill="1" applyBorder="1" applyAlignment="1">
      <alignment vertical="top"/>
    </xf>
    <xf numFmtId="4" fontId="0" fillId="82" borderId="33" xfId="0" applyNumberFormat="1" applyFill="1" applyBorder="1" applyAlignment="1">
      <alignment vertical="top"/>
    </xf>
    <xf numFmtId="0" fontId="17" fillId="0" borderId="49" xfId="0" applyFont="1" applyBorder="1" applyAlignment="1">
      <alignment vertical="center"/>
    </xf>
    <xf numFmtId="0" fontId="23" fillId="0" borderId="69" xfId="4" applyFont="1" applyBorder="1" applyAlignment="1">
      <alignment vertical="top" wrapText="1"/>
    </xf>
    <xf numFmtId="49" fontId="23" fillId="0" borderId="69" xfId="4" applyNumberFormat="1" applyFont="1" applyBorder="1" applyAlignment="1">
      <alignment horizontal="center" shrinkToFit="1"/>
    </xf>
    <xf numFmtId="4" fontId="23" fillId="0" borderId="28" xfId="4" applyNumberFormat="1" applyFont="1" applyBorder="1" applyAlignment="1">
      <alignment horizontal="right"/>
    </xf>
    <xf numFmtId="4" fontId="23" fillId="0" borderId="30" xfId="0" applyNumberFormat="1" applyFont="1" applyBorder="1" applyAlignment="1" applyProtection="1">
      <alignment shrinkToFit="1"/>
      <protection locked="0"/>
    </xf>
    <xf numFmtId="4" fontId="23" fillId="0" borderId="30" xfId="0" applyNumberFormat="1" applyFont="1" applyBorder="1" applyAlignment="1" applyProtection="1">
      <alignment horizontal="right" shrinkToFit="1"/>
      <protection locked="0"/>
    </xf>
    <xf numFmtId="4" fontId="17" fillId="0" borderId="27" xfId="0" applyNumberFormat="1" applyFont="1" applyBorder="1" applyAlignment="1">
      <alignment vertical="top" shrinkToFit="1"/>
    </xf>
    <xf numFmtId="0" fontId="23" fillId="0" borderId="49" xfId="4" applyFont="1" applyBorder="1" applyAlignment="1">
      <alignment vertical="top" wrapText="1"/>
    </xf>
    <xf numFmtId="49" fontId="23" fillId="0" borderId="49" xfId="4" applyNumberFormat="1" applyFont="1" applyBorder="1" applyAlignment="1">
      <alignment horizontal="center" shrinkToFit="1"/>
    </xf>
    <xf numFmtId="4" fontId="23" fillId="0" borderId="30" xfId="4" applyNumberFormat="1" applyFont="1" applyBorder="1" applyAlignment="1">
      <alignment horizontal="right"/>
    </xf>
    <xf numFmtId="0" fontId="0" fillId="81" borderId="33" xfId="0" applyFill="1" applyBorder="1" applyAlignment="1">
      <alignment vertical="top"/>
    </xf>
    <xf numFmtId="49" fontId="0" fillId="81" borderId="33" xfId="0" applyNumberFormat="1" applyFill="1" applyBorder="1" applyAlignment="1">
      <alignment vertical="top"/>
    </xf>
    <xf numFmtId="49" fontId="0" fillId="81" borderId="36" xfId="0" applyNumberFormat="1" applyFill="1" applyBorder="1" applyAlignment="1">
      <alignment horizontal="left" vertical="top" wrapText="1"/>
    </xf>
    <xf numFmtId="0" fontId="0" fillId="81" borderId="36" xfId="0" applyFill="1" applyBorder="1" applyAlignment="1">
      <alignment horizontal="center" vertical="top" shrinkToFit="1"/>
    </xf>
    <xf numFmtId="4" fontId="0" fillId="81" borderId="36" xfId="0" applyNumberFormat="1" applyFill="1" applyBorder="1" applyAlignment="1">
      <alignment vertical="top"/>
    </xf>
    <xf numFmtId="4" fontId="0" fillId="81" borderId="36" xfId="0" applyNumberFormat="1" applyFill="1" applyBorder="1" applyAlignment="1" applyProtection="1">
      <alignment vertical="top"/>
      <protection locked="0"/>
    </xf>
    <xf numFmtId="0" fontId="17" fillId="0" borderId="33" xfId="0" applyFont="1" applyBorder="1" applyAlignment="1">
      <alignment vertical="center"/>
    </xf>
    <xf numFmtId="0" fontId="17" fillId="0" borderId="36" xfId="0" applyFont="1" applyBorder="1" applyAlignment="1">
      <alignment horizontal="left" vertical="center" wrapText="1"/>
    </xf>
    <xf numFmtId="0" fontId="17" fillId="0" borderId="36" xfId="0" applyFont="1" applyBorder="1" applyAlignment="1">
      <alignment vertical="center" shrinkToFit="1"/>
    </xf>
    <xf numFmtId="4" fontId="17" fillId="0" borderId="36" xfId="0" applyNumberFormat="1" applyFont="1" applyBorder="1" applyAlignment="1">
      <alignment horizontal="right" vertical="center" shrinkToFit="1"/>
    </xf>
    <xf numFmtId="4" fontId="23" fillId="0" borderId="36" xfId="0" applyNumberFormat="1" applyFont="1" applyBorder="1" applyAlignment="1" applyProtection="1">
      <alignment horizontal="right" vertical="center" shrinkToFit="1"/>
      <protection locked="0"/>
    </xf>
    <xf numFmtId="0" fontId="15" fillId="0" borderId="20" xfId="0" applyFont="1" applyBorder="1"/>
    <xf numFmtId="0" fontId="15" fillId="0" borderId="0" xfId="0" applyFont="1"/>
    <xf numFmtId="0" fontId="15" fillId="0" borderId="1" xfId="0" applyFont="1" applyBorder="1"/>
    <xf numFmtId="0" fontId="15" fillId="4" borderId="0" xfId="0" applyFont="1" applyFill="1"/>
    <xf numFmtId="49" fontId="8" fillId="4" borderId="0" xfId="0" applyNumberFormat="1" applyFont="1" applyFill="1" applyAlignment="1">
      <alignment horizontal="left" vertical="center"/>
    </xf>
    <xf numFmtId="0" fontId="9" fillId="4" borderId="0" xfId="0" applyFont="1" applyFill="1"/>
    <xf numFmtId="0" fontId="9" fillId="4" borderId="2" xfId="0" applyFont="1" applyFill="1" applyBorder="1"/>
    <xf numFmtId="0" fontId="15" fillId="4" borderId="1" xfId="0" applyFont="1" applyFill="1" applyBorder="1" applyAlignment="1">
      <alignment horizontal="left" vertical="center" inden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9" fillId="4" borderId="2" xfId="0" applyFont="1" applyFill="1" applyBorder="1" applyAlignment="1">
      <alignment vertical="center"/>
    </xf>
    <xf numFmtId="0" fontId="15" fillId="4" borderId="9" xfId="0" applyFont="1" applyFill="1" applyBorder="1" applyAlignment="1">
      <alignment horizontal="left" vertical="center" indent="1"/>
    </xf>
    <xf numFmtId="0" fontId="15" fillId="4" borderId="6" xfId="0" applyFont="1" applyFill="1" applyBorder="1"/>
    <xf numFmtId="0" fontId="9" fillId="4" borderId="6" xfId="0" applyFont="1" applyFill="1" applyBorder="1" applyAlignment="1">
      <alignment horizontal="left" vertical="center"/>
    </xf>
    <xf numFmtId="0" fontId="9" fillId="4" borderId="6" xfId="0" applyFont="1" applyFill="1" applyBorder="1"/>
    <xf numFmtId="0" fontId="9" fillId="4" borderId="8" xfId="0" applyFont="1" applyFill="1" applyBorder="1"/>
    <xf numFmtId="0" fontId="15" fillId="0" borderId="1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15" fillId="0" borderId="2" xfId="0" applyFont="1" applyBorder="1"/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vertical="center"/>
    </xf>
    <xf numFmtId="0" fontId="9" fillId="0" borderId="6" xfId="0" applyFont="1" applyBorder="1" applyAlignment="1" applyProtection="1">
      <alignment vertical="center"/>
      <protection locked="0"/>
    </xf>
    <xf numFmtId="0" fontId="15" fillId="0" borderId="8" xfId="0" applyFont="1" applyBorder="1"/>
    <xf numFmtId="0" fontId="9" fillId="0" borderId="0" xfId="0" applyFont="1" applyAlignment="1" applyProtection="1">
      <alignment horizontal="left" vertical="center"/>
      <protection locked="0"/>
    </xf>
    <xf numFmtId="0" fontId="15" fillId="0" borderId="9" xfId="0" applyFont="1" applyBorder="1" applyAlignment="1">
      <alignment horizontal="left" indent="1"/>
    </xf>
    <xf numFmtId="0" fontId="15" fillId="0" borderId="6" xfId="0" applyFont="1" applyBorder="1"/>
    <xf numFmtId="0" fontId="15" fillId="0" borderId="6" xfId="0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19" xfId="0" applyFont="1" applyBorder="1" applyAlignment="1">
      <alignment horizontal="left" vertical="top" indent="1"/>
    </xf>
    <xf numFmtId="0" fontId="15" fillId="0" borderId="100" xfId="0" applyFont="1" applyBorder="1" applyAlignment="1">
      <alignment vertical="top"/>
    </xf>
    <xf numFmtId="0" fontId="9" fillId="0" borderId="100" xfId="0" applyFont="1" applyBorder="1" applyAlignment="1" applyProtection="1">
      <alignment horizontal="left" vertical="top"/>
      <protection locked="0"/>
    </xf>
    <xf numFmtId="0" fontId="9" fillId="0" borderId="100" xfId="0" applyFont="1" applyBorder="1" applyAlignment="1" applyProtection="1">
      <alignment vertical="center"/>
      <protection locked="0"/>
    </xf>
    <xf numFmtId="0" fontId="9" fillId="0" borderId="100" xfId="0" applyFont="1" applyBorder="1" applyAlignment="1" applyProtection="1">
      <alignment horizontal="right" vertical="center"/>
      <protection locked="0"/>
    </xf>
    <xf numFmtId="14" fontId="9" fillId="0" borderId="100" xfId="0" applyNumberFormat="1" applyFont="1" applyBorder="1" applyAlignment="1" applyProtection="1">
      <alignment vertical="center"/>
      <protection locked="0"/>
    </xf>
    <xf numFmtId="0" fontId="15" fillId="0" borderId="102" xfId="0" applyFont="1" applyBorder="1"/>
    <xf numFmtId="0" fontId="15" fillId="0" borderId="6" xfId="0" applyFont="1" applyBorder="1" applyAlignment="1">
      <alignment horizontal="left"/>
    </xf>
    <xf numFmtId="49" fontId="15" fillId="0" borderId="1" xfId="0" applyNumberFormat="1" applyFont="1" applyBorder="1"/>
    <xf numFmtId="0" fontId="15" fillId="0" borderId="16" xfId="0" applyFont="1" applyBorder="1" applyAlignment="1">
      <alignment horizontal="left" vertical="center" indent="1"/>
    </xf>
    <xf numFmtId="0" fontId="15" fillId="0" borderId="34" xfId="0" applyFont="1" applyBorder="1" applyAlignment="1">
      <alignment horizontal="left" vertical="center"/>
    </xf>
    <xf numFmtId="0" fontId="15" fillId="0" borderId="34" xfId="0" applyFont="1" applyBorder="1"/>
    <xf numFmtId="0" fontId="9" fillId="0" borderId="34" xfId="0" applyFont="1" applyBorder="1" applyAlignment="1">
      <alignment horizontal="left" vertical="center"/>
    </xf>
    <xf numFmtId="0" fontId="9" fillId="0" borderId="34" xfId="0" applyFont="1" applyBorder="1"/>
    <xf numFmtId="0" fontId="15" fillId="0" borderId="16" xfId="0" applyFont="1" applyBorder="1" applyAlignment="1">
      <alignment horizontal="left" indent="1"/>
    </xf>
    <xf numFmtId="1" fontId="9" fillId="0" borderId="34" xfId="0" applyNumberFormat="1" applyFont="1" applyBorder="1" applyAlignment="1">
      <alignment horizontal="right" vertical="center"/>
    </xf>
    <xf numFmtId="0" fontId="15" fillId="0" borderId="34" xfId="0" applyFont="1" applyBorder="1" applyAlignment="1">
      <alignment horizontal="left" vertical="center" indent="1"/>
    </xf>
    <xf numFmtId="0" fontId="9" fillId="0" borderId="34" xfId="0" applyFont="1" applyBorder="1" applyAlignment="1">
      <alignment vertical="center"/>
    </xf>
    <xf numFmtId="49" fontId="15" fillId="0" borderId="18" xfId="0" applyNumberFormat="1" applyFont="1" applyBorder="1" applyAlignment="1">
      <alignment horizontal="left" vertical="center"/>
    </xf>
    <xf numFmtId="1" fontId="9" fillId="0" borderId="33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/>
    </xf>
    <xf numFmtId="1" fontId="9" fillId="0" borderId="10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 indent="1"/>
    </xf>
    <xf numFmtId="49" fontId="15" fillId="0" borderId="8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49" fontId="15" fillId="4" borderId="15" xfId="0" applyNumberFormat="1" applyFont="1" applyFill="1" applyBorder="1" applyAlignment="1">
      <alignment horizontal="left" vertical="center"/>
    </xf>
    <xf numFmtId="0" fontId="15" fillId="4" borderId="7" xfId="0" applyFont="1" applyFill="1" applyBorder="1"/>
    <xf numFmtId="0" fontId="15" fillId="0" borderId="2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9" fillId="0" borderId="6" xfId="0" applyFont="1" applyBorder="1"/>
    <xf numFmtId="0" fontId="15" fillId="0" borderId="0" xfId="0" applyFont="1" applyAlignment="1">
      <alignment horizontal="center"/>
    </xf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 applyAlignment="1">
      <alignment horizontal="right"/>
    </xf>
    <xf numFmtId="4" fontId="15" fillId="0" borderId="0" xfId="0" applyNumberFormat="1" applyFont="1"/>
    <xf numFmtId="3" fontId="15" fillId="0" borderId="0" xfId="0" applyNumberFormat="1" applyFont="1"/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49" fontId="0" fillId="0" borderId="34" xfId="0" applyNumberFormat="1" applyBorder="1" applyAlignment="1">
      <alignment vertical="center"/>
    </xf>
    <xf numFmtId="49" fontId="0" fillId="0" borderId="0" xfId="0" applyNumberFormat="1"/>
    <xf numFmtId="0" fontId="0" fillId="0" borderId="36" xfId="0" applyFont="1" applyBorder="1" applyAlignment="1">
      <alignment vertical="center"/>
    </xf>
    <xf numFmtId="0" fontId="0" fillId="4" borderId="36" xfId="0" applyFont="1" applyFill="1" applyBorder="1" applyAlignment="1">
      <alignment vertical="center"/>
    </xf>
    <xf numFmtId="49" fontId="0" fillId="4" borderId="34" xfId="0" applyNumberFormat="1" applyFill="1" applyBorder="1" applyAlignment="1">
      <alignment vertical="center"/>
    </xf>
    <xf numFmtId="0" fontId="0" fillId="6" borderId="33" xfId="0" applyFill="1" applyBorder="1"/>
    <xf numFmtId="0" fontId="0" fillId="6" borderId="36" xfId="0" applyFill="1" applyBorder="1"/>
    <xf numFmtId="0" fontId="0" fillId="6" borderId="36" xfId="0" applyFill="1" applyBorder="1" applyAlignment="1">
      <alignment horizontal="center"/>
    </xf>
    <xf numFmtId="49" fontId="0" fillId="6" borderId="36" xfId="0" applyNumberFormat="1" applyFill="1" applyBorder="1"/>
    <xf numFmtId="0" fontId="0" fillId="6" borderId="36" xfId="0" applyFill="1" applyBorder="1" applyAlignment="1">
      <alignment wrapText="1"/>
    </xf>
    <xf numFmtId="0" fontId="17" fillId="0" borderId="0" xfId="0" applyFont="1"/>
    <xf numFmtId="4" fontId="0" fillId="0" borderId="0" xfId="0" applyNumberFormat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5" borderId="0" xfId="0" applyNumberFormat="1" applyFont="1" applyFill="1" applyBorder="1" applyAlignment="1" applyProtection="1">
      <alignment vertical="top" shrinkToFit="1"/>
      <protection locked="0"/>
    </xf>
    <xf numFmtId="4" fontId="9" fillId="4" borderId="0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3" borderId="104" xfId="0" applyFill="1" applyBorder="1" applyAlignment="1">
      <alignment vertical="top"/>
    </xf>
    <xf numFmtId="49" fontId="0" fillId="3" borderId="36" xfId="0" applyNumberFormat="1" applyFill="1" applyBorder="1" applyAlignment="1">
      <alignment vertical="top"/>
    </xf>
    <xf numFmtId="0" fontId="0" fillId="3" borderId="35" xfId="0" applyFill="1" applyBorder="1" applyAlignment="1">
      <alignment horizontal="center" vertical="top"/>
    </xf>
    <xf numFmtId="167" fontId="0" fillId="3" borderId="36" xfId="0" applyNumberFormat="1" applyFill="1" applyBorder="1" applyAlignment="1">
      <alignment horizontal="right" vertical="top"/>
    </xf>
    <xf numFmtId="4" fontId="0" fillId="3" borderId="36" xfId="0" applyNumberFormat="1" applyFill="1" applyBorder="1" applyAlignment="1">
      <alignment vertical="top"/>
    </xf>
    <xf numFmtId="4" fontId="0" fillId="3" borderId="36" xfId="0" applyNumberFormat="1" applyFill="1" applyBorder="1" applyAlignment="1">
      <alignment horizontal="right" vertical="center"/>
    </xf>
    <xf numFmtId="4" fontId="17" fillId="0" borderId="30" xfId="0" applyNumberFormat="1" applyFont="1" applyBorder="1" applyAlignment="1" applyProtection="1">
      <alignment vertical="top" shrinkToFit="1"/>
      <protection locked="0"/>
    </xf>
    <xf numFmtId="0" fontId="0" fillId="3" borderId="31" xfId="0" applyFill="1" applyBorder="1" applyAlignment="1">
      <alignment horizontal="left" vertical="top" wrapText="1"/>
    </xf>
    <xf numFmtId="4" fontId="17" fillId="0" borderId="31" xfId="0" applyNumberFormat="1" applyFont="1" applyBorder="1" applyAlignment="1" applyProtection="1">
      <alignment vertical="top" shrinkToFit="1"/>
      <protection locked="0"/>
    </xf>
    <xf numFmtId="0" fontId="0" fillId="3" borderId="104" xfId="0" applyFill="1" applyBorder="1" applyAlignment="1">
      <alignment horizontal="left" vertical="top" wrapText="1"/>
    </xf>
    <xf numFmtId="4" fontId="0" fillId="3" borderId="104" xfId="0" applyNumberFormat="1" applyFill="1" applyBorder="1" applyAlignment="1">
      <alignment vertical="top" shrinkToFit="1"/>
    </xf>
    <xf numFmtId="0" fontId="17" fillId="0" borderId="30" xfId="0" applyFont="1" applyBorder="1" applyAlignment="1">
      <alignment horizontal="right" vertical="top" wrapText="1"/>
    </xf>
    <xf numFmtId="4" fontId="17" fillId="0" borderId="0" xfId="0" applyNumberFormat="1" applyFont="1" applyAlignment="1">
      <alignment vertical="top" shrinkToFit="1"/>
    </xf>
    <xf numFmtId="49" fontId="36" fillId="0" borderId="56" xfId="0" applyNumberFormat="1" applyFont="1" applyBorder="1" applyAlignment="1">
      <alignment horizontal="center" vertical="top"/>
    </xf>
    <xf numFmtId="0" fontId="36" fillId="0" borderId="36" xfId="6" applyFont="1" applyBorder="1" applyAlignment="1">
      <alignment horizontal="center" vertical="top"/>
    </xf>
    <xf numFmtId="170" fontId="36" fillId="0" borderId="36" xfId="6" applyNumberFormat="1" applyFont="1" applyBorder="1" applyAlignment="1">
      <alignment vertical="top"/>
    </xf>
    <xf numFmtId="170" fontId="36" fillId="0" borderId="57" xfId="0" applyNumberFormat="1" applyFont="1" applyBorder="1" applyAlignment="1">
      <alignment vertical="top"/>
    </xf>
    <xf numFmtId="0" fontId="36" fillId="0" borderId="36" xfId="3" applyFont="1" applyBorder="1" applyAlignment="1">
      <alignment vertical="top" wrapText="1"/>
    </xf>
    <xf numFmtId="2" fontId="36" fillId="0" borderId="36" xfId="6" applyNumberFormat="1" applyFont="1" applyBorder="1" applyAlignment="1">
      <alignment horizontal="right" vertical="top"/>
    </xf>
    <xf numFmtId="170" fontId="40" fillId="0" borderId="36" xfId="6" applyNumberFormat="1" applyFont="1" applyBorder="1" applyAlignment="1">
      <alignment vertical="top"/>
    </xf>
    <xf numFmtId="170" fontId="36" fillId="0" borderId="36" xfId="0" applyNumberFormat="1" applyFont="1" applyBorder="1" applyAlignment="1">
      <alignment vertical="top"/>
    </xf>
    <xf numFmtId="0" fontId="36" fillId="0" borderId="36" xfId="24" applyFont="1" applyBorder="1" applyAlignment="1">
      <alignment vertical="top" wrapText="1"/>
    </xf>
    <xf numFmtId="170" fontId="36" fillId="0" borderId="36" xfId="4" applyNumberFormat="1" applyFont="1" applyBorder="1" applyAlignment="1" applyProtection="1">
      <alignment vertical="top"/>
      <protection locked="0"/>
    </xf>
    <xf numFmtId="0" fontId="36" fillId="0" borderId="36" xfId="4" applyFont="1" applyBorder="1" applyAlignment="1">
      <alignment vertical="top" wrapText="1"/>
    </xf>
    <xf numFmtId="0" fontId="36" fillId="0" borderId="36" xfId="24" applyFont="1" applyBorder="1" applyAlignment="1">
      <alignment vertical="center" wrapText="1"/>
    </xf>
    <xf numFmtId="0" fontId="36" fillId="0" borderId="36" xfId="6" applyFont="1" applyBorder="1" applyAlignment="1">
      <alignment horizontal="center" vertical="center"/>
    </xf>
    <xf numFmtId="4" fontId="36" fillId="0" borderId="36" xfId="6" applyNumberFormat="1" applyFont="1" applyBorder="1" applyAlignment="1">
      <alignment horizontal="right" vertical="center"/>
    </xf>
    <xf numFmtId="170" fontId="40" fillId="0" borderId="36" xfId="6" applyNumberFormat="1" applyFont="1" applyBorder="1" applyAlignment="1">
      <alignment vertical="center"/>
    </xf>
    <xf numFmtId="170" fontId="36" fillId="0" borderId="36" xfId="0" applyNumberFormat="1" applyFont="1" applyBorder="1" applyAlignment="1">
      <alignment vertical="center"/>
    </xf>
    <xf numFmtId="0" fontId="34" fillId="0" borderId="36" xfId="24" applyFont="1" applyBorder="1" applyAlignment="1">
      <alignment vertical="top" wrapText="1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0" fillId="0" borderId="0" xfId="0"/>
    <xf numFmtId="0" fontId="0" fillId="0" borderId="6" xfId="0" applyBorder="1"/>
    <xf numFmtId="49" fontId="0" fillId="0" borderId="34" xfId="0" applyNumberFormat="1" applyBorder="1" applyAlignment="1">
      <alignment vertical="center"/>
    </xf>
    <xf numFmtId="0" fontId="9" fillId="4" borderId="32" xfId="0" applyFont="1" applyFill="1" applyBorder="1" applyAlignment="1">
      <alignment vertical="top"/>
    </xf>
    <xf numFmtId="49" fontId="9" fillId="4" borderId="100" xfId="0" applyNumberFormat="1" applyFont="1" applyFill="1" applyBorder="1" applyAlignment="1">
      <alignment vertical="top"/>
    </xf>
    <xf numFmtId="0" fontId="9" fillId="4" borderId="100" xfId="0" applyFont="1" applyFill="1" applyBorder="1" applyAlignment="1">
      <alignment horizontal="center" vertical="top" shrinkToFit="1"/>
    </xf>
    <xf numFmtId="166" fontId="9" fillId="4" borderId="100" xfId="0" applyNumberFormat="1" applyFont="1" applyFill="1" applyBorder="1" applyAlignment="1">
      <alignment vertical="top" shrinkToFit="1"/>
    </xf>
    <xf numFmtId="4" fontId="9" fillId="4" borderId="100" xfId="0" applyNumberFormat="1" applyFont="1" applyFill="1" applyBorder="1" applyAlignment="1">
      <alignment vertical="top" shrinkToFit="1"/>
    </xf>
    <xf numFmtId="4" fontId="9" fillId="4" borderId="103" xfId="0" applyNumberFormat="1" applyFont="1" applyFill="1" applyBorder="1" applyAlignment="1">
      <alignment vertical="top" shrinkToFit="1"/>
    </xf>
    <xf numFmtId="0" fontId="17" fillId="0" borderId="37" xfId="0" applyFont="1" applyBorder="1" applyAlignment="1">
      <alignment vertical="top"/>
    </xf>
    <xf numFmtId="49" fontId="17" fillId="0" borderId="38" xfId="0" applyNumberFormat="1" applyFont="1" applyBorder="1" applyAlignment="1">
      <alignment vertical="top"/>
    </xf>
    <xf numFmtId="0" fontId="17" fillId="0" borderId="38" xfId="0" applyFont="1" applyBorder="1" applyAlignment="1">
      <alignment horizontal="center" vertical="top" shrinkToFit="1"/>
    </xf>
    <xf numFmtId="166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6" fontId="17" fillId="0" borderId="41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4" fontId="17" fillId="0" borderId="106" xfId="0" applyNumberFormat="1" applyFont="1" applyBorder="1" applyAlignment="1">
      <alignment vertical="top" shrinkToFit="1"/>
    </xf>
    <xf numFmtId="49" fontId="9" fillId="4" borderId="100" xfId="0" applyNumberFormat="1" applyFont="1" applyFill="1" applyBorder="1" applyAlignment="1">
      <alignment horizontal="left" vertical="top" wrapText="1"/>
    </xf>
    <xf numFmtId="49" fontId="17" fillId="0" borderId="38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6" fontId="18" fillId="0" borderId="0" xfId="0" quotePrefix="1" applyNumberFormat="1" applyFont="1" applyAlignment="1">
      <alignment horizontal="left" vertical="top" wrapText="1"/>
    </xf>
    <xf numFmtId="166" fontId="18" fillId="0" borderId="0" xfId="0" applyNumberFormat="1" applyFont="1" applyAlignment="1">
      <alignment horizontal="center" vertical="top" wrapText="1" shrinkToFit="1"/>
    </xf>
    <xf numFmtId="166" fontId="18" fillId="0" borderId="0" xfId="0" applyNumberFormat="1" applyFont="1" applyAlignment="1">
      <alignment vertical="top" wrapText="1" shrinkToFit="1"/>
    </xf>
    <xf numFmtId="0" fontId="17" fillId="0" borderId="105" xfId="0" applyFont="1" applyBorder="1" applyAlignment="1">
      <alignment vertical="top"/>
    </xf>
    <xf numFmtId="0" fontId="0" fillId="0" borderId="30" xfId="2" applyFont="1" applyBorder="1"/>
    <xf numFmtId="0" fontId="0" fillId="0" borderId="30" xfId="3" applyFont="1" applyBorder="1"/>
    <xf numFmtId="4" fontId="17" fillId="0" borderId="30" xfId="0" applyNumberFormat="1" applyFont="1" applyBorder="1" applyAlignment="1" applyProtection="1">
      <alignment horizontal="right" vertical="center" shrinkToFit="1"/>
      <protection locked="0"/>
    </xf>
    <xf numFmtId="4" fontId="17" fillId="0" borderId="30" xfId="0" applyNumberFormat="1" applyFont="1" applyBorder="1" applyAlignment="1">
      <alignment horizontal="right" vertical="center" shrinkToFit="1"/>
    </xf>
    <xf numFmtId="167" fontId="17" fillId="0" borderId="105" xfId="0" applyNumberFormat="1" applyFont="1" applyBorder="1" applyAlignment="1">
      <alignment vertical="top" shrinkToFit="1"/>
    </xf>
    <xf numFmtId="4" fontId="17" fillId="0" borderId="105" xfId="0" applyNumberFormat="1" applyFont="1" applyBorder="1" applyAlignment="1">
      <alignment horizontal="right" vertical="center" shrinkToFit="1"/>
    </xf>
    <xf numFmtId="4" fontId="17" fillId="0" borderId="105" xfId="0" applyNumberFormat="1" applyFont="1" applyBorder="1" applyAlignment="1">
      <alignment vertical="top" shrinkToFit="1"/>
    </xf>
    <xf numFmtId="167" fontId="17" fillId="0" borderId="105" xfId="0" applyNumberFormat="1" applyFont="1" applyBorder="1" applyAlignment="1">
      <alignment horizontal="right" vertical="center" shrinkToFit="1"/>
    </xf>
    <xf numFmtId="3" fontId="38" fillId="2" borderId="3" xfId="0" applyNumberFormat="1" applyFont="1" applyFill="1" applyBorder="1" applyAlignment="1">
      <alignment horizontal="justify" vertical="top" wrapText="1"/>
    </xf>
    <xf numFmtId="3" fontId="33" fillId="2" borderId="4" xfId="0" applyNumberFormat="1" applyFont="1" applyFill="1" applyBorder="1" applyAlignment="1">
      <alignment horizontal="left" vertical="top" wrapText="1"/>
    </xf>
    <xf numFmtId="3" fontId="38" fillId="2" borderId="4" xfId="0" applyNumberFormat="1" applyFont="1" applyFill="1" applyBorder="1" applyAlignment="1">
      <alignment horizontal="center" vertical="top"/>
    </xf>
    <xf numFmtId="167" fontId="38" fillId="2" borderId="4" xfId="0" applyNumberFormat="1" applyFont="1" applyFill="1" applyBorder="1" applyAlignment="1">
      <alignment horizontal="center" vertical="top"/>
    </xf>
    <xf numFmtId="168" fontId="38" fillId="2" borderId="4" xfId="0" applyNumberFormat="1" applyFont="1" applyFill="1" applyBorder="1" applyAlignment="1">
      <alignment vertical="top"/>
    </xf>
    <xf numFmtId="168" fontId="33" fillId="2" borderId="58" xfId="0" applyNumberFormat="1" applyFont="1" applyFill="1" applyBorder="1" applyAlignment="1">
      <alignment vertical="top"/>
    </xf>
    <xf numFmtId="168" fontId="33" fillId="7" borderId="59" xfId="0" applyNumberFormat="1" applyFont="1" applyFill="1" applyBorder="1" applyAlignment="1">
      <alignment vertical="top"/>
    </xf>
    <xf numFmtId="0" fontId="162" fillId="0" borderId="0" xfId="0" applyFont="1" applyAlignment="1">
      <alignment vertical="center"/>
    </xf>
    <xf numFmtId="0" fontId="162" fillId="0" borderId="105" xfId="0" applyFont="1" applyBorder="1" applyAlignment="1">
      <alignment vertical="center"/>
    </xf>
    <xf numFmtId="0" fontId="162" fillId="0" borderId="49" xfId="0" applyFont="1" applyBorder="1" applyAlignment="1">
      <alignment vertical="center"/>
    </xf>
    <xf numFmtId="49" fontId="163" fillId="0" borderId="108" xfId="0" applyNumberFormat="1" applyFont="1" applyBorder="1" applyAlignment="1">
      <alignment horizontal="left" vertical="center"/>
    </xf>
    <xf numFmtId="49" fontId="164" fillId="84" borderId="0" xfId="0" applyNumberFormat="1" applyFont="1" applyFill="1" applyAlignment="1">
      <alignment horizontal="left" vertical="center"/>
    </xf>
    <xf numFmtId="49" fontId="163" fillId="85" borderId="107" xfId="0" applyNumberFormat="1" applyFont="1" applyFill="1" applyBorder="1" applyAlignment="1">
      <alignment horizontal="left" vertical="center"/>
    </xf>
    <xf numFmtId="49" fontId="163" fillId="85" borderId="109" xfId="0" applyNumberFormat="1" applyFont="1" applyFill="1" applyBorder="1" applyAlignment="1">
      <alignment horizontal="left" vertical="center"/>
    </xf>
    <xf numFmtId="0" fontId="163" fillId="85" borderId="109" xfId="0" applyFont="1" applyFill="1" applyBorder="1" applyAlignment="1">
      <alignment horizontal="left" vertical="center" wrapText="1"/>
    </xf>
    <xf numFmtId="49" fontId="163" fillId="85" borderId="109" xfId="0" applyNumberFormat="1" applyFont="1" applyFill="1" applyBorder="1" applyAlignment="1">
      <alignment horizontal="right" vertical="center"/>
    </xf>
    <xf numFmtId="4" fontId="165" fillId="85" borderId="109" xfId="0" applyNumberFormat="1" applyFont="1" applyFill="1" applyBorder="1" applyAlignment="1">
      <alignment horizontal="right" vertical="center"/>
    </xf>
    <xf numFmtId="0" fontId="164" fillId="0" borderId="0" xfId="0" applyFont="1" applyAlignment="1">
      <alignment horizontal="left" vertical="center" wrapText="1"/>
    </xf>
    <xf numFmtId="4" fontId="164" fillId="0" borderId="0" xfId="0" applyNumberFormat="1" applyFont="1" applyAlignment="1">
      <alignment horizontal="right" vertical="center"/>
    </xf>
    <xf numFmtId="4" fontId="164" fillId="0" borderId="0" xfId="0" applyNumberFormat="1" applyFont="1" applyAlignment="1">
      <alignment horizontal="left" vertical="center"/>
    </xf>
    <xf numFmtId="49" fontId="164" fillId="0" borderId="105" xfId="0" applyNumberFormat="1" applyFont="1" applyBorder="1" applyAlignment="1">
      <alignment horizontal="left" vertical="center"/>
    </xf>
    <xf numFmtId="49" fontId="164" fillId="0" borderId="0" xfId="0" applyNumberFormat="1" applyFont="1" applyAlignment="1">
      <alignment horizontal="left" vertical="center"/>
    </xf>
    <xf numFmtId="0" fontId="162" fillId="0" borderId="100" xfId="0" applyFont="1" applyBorder="1" applyAlignment="1">
      <alignment vertical="center"/>
    </xf>
    <xf numFmtId="49" fontId="163" fillId="0" borderId="0" xfId="0" applyNumberFormat="1" applyFont="1" applyAlignment="1">
      <alignment horizontal="left" vertical="center"/>
    </xf>
    <xf numFmtId="4" fontId="163" fillId="0" borderId="0" xfId="0" applyNumberFormat="1" applyFont="1" applyAlignment="1">
      <alignment horizontal="right" vertical="center"/>
    </xf>
    <xf numFmtId="0" fontId="36" fillId="0" borderId="111" xfId="3" applyFont="1" applyBorder="1" applyAlignment="1">
      <alignment vertical="top" wrapText="1"/>
    </xf>
    <xf numFmtId="0" fontId="36" fillId="0" borderId="111" xfId="6" applyFont="1" applyBorder="1" applyAlignment="1">
      <alignment horizontal="center" vertical="top"/>
    </xf>
    <xf numFmtId="2" fontId="36" fillId="0" borderId="111" xfId="6" applyNumberFormat="1" applyFont="1" applyBorder="1" applyAlignment="1">
      <alignment horizontal="right" vertical="top"/>
    </xf>
    <xf numFmtId="170" fontId="40" fillId="0" borderId="111" xfId="6" applyNumberFormat="1" applyFont="1" applyBorder="1" applyAlignment="1">
      <alignment vertical="top"/>
    </xf>
    <xf numFmtId="170" fontId="36" fillId="0" borderId="111" xfId="6" applyNumberFormat="1" applyFont="1" applyBorder="1" applyAlignment="1">
      <alignment vertical="top"/>
    </xf>
    <xf numFmtId="170" fontId="36" fillId="0" borderId="111" xfId="4296" applyNumberFormat="1" applyFont="1" applyBorder="1" applyAlignment="1">
      <alignment vertical="top"/>
    </xf>
    <xf numFmtId="170" fontId="36" fillId="0" borderId="112" xfId="4296" applyNumberFormat="1" applyFont="1" applyBorder="1" applyAlignment="1">
      <alignment vertical="top"/>
    </xf>
    <xf numFmtId="3" fontId="33" fillId="2" borderId="124" xfId="0" applyNumberFormat="1" applyFont="1" applyFill="1" applyBorder="1" applyAlignment="1">
      <alignment horizontal="left" vertical="top" wrapText="1"/>
    </xf>
    <xf numFmtId="3" fontId="38" fillId="2" borderId="124" xfId="0" applyNumberFormat="1" applyFont="1" applyFill="1" applyBorder="1" applyAlignment="1">
      <alignment horizontal="center" vertical="top"/>
    </xf>
    <xf numFmtId="167" fontId="38" fillId="2" borderId="124" xfId="0" applyNumberFormat="1" applyFont="1" applyFill="1" applyBorder="1" applyAlignment="1">
      <alignment horizontal="center" vertical="top"/>
    </xf>
    <xf numFmtId="168" fontId="38" fillId="2" borderId="124" xfId="0" applyNumberFormat="1" applyFont="1" applyFill="1" applyBorder="1" applyAlignment="1">
      <alignment vertical="top"/>
    </xf>
    <xf numFmtId="168" fontId="33" fillId="2" borderId="123" xfId="0" applyNumberFormat="1" applyFont="1" applyFill="1" applyBorder="1" applyAlignment="1">
      <alignment vertical="top"/>
    </xf>
    <xf numFmtId="3" fontId="37" fillId="0" borderId="122" xfId="4155" applyNumberFormat="1" applyFont="1" applyBorder="1" applyAlignment="1">
      <alignment horizontal="left" vertical="top" wrapText="1"/>
    </xf>
    <xf numFmtId="3" fontId="33" fillId="0" borderId="122" xfId="4155" applyNumberFormat="1" applyFont="1" applyBorder="1" applyAlignment="1">
      <alignment horizontal="left" vertical="top" wrapText="1"/>
    </xf>
    <xf numFmtId="170" fontId="38" fillId="0" borderId="122" xfId="4155" applyNumberFormat="1" applyFont="1" applyBorder="1" applyAlignment="1">
      <alignment vertical="top" wrapText="1"/>
    </xf>
    <xf numFmtId="170" fontId="36" fillId="0" borderId="122" xfId="6" applyNumberFormat="1" applyFont="1" applyBorder="1" applyAlignment="1">
      <alignment vertical="top"/>
    </xf>
    <xf numFmtId="170" fontId="36" fillId="0" borderId="122" xfId="4155" applyNumberFormat="1" applyFont="1" applyBorder="1" applyAlignment="1">
      <alignment vertical="top"/>
    </xf>
    <xf numFmtId="3" fontId="38" fillId="0" borderId="122" xfId="4155" applyNumberFormat="1" applyFont="1" applyBorder="1" applyAlignment="1">
      <alignment horizontal="left" vertical="top" wrapText="1"/>
    </xf>
    <xf numFmtId="0" fontId="36" fillId="0" borderId="122" xfId="6" applyFont="1" applyBorder="1" applyAlignment="1">
      <alignment horizontal="center" vertical="top"/>
    </xf>
    <xf numFmtId="0" fontId="36" fillId="0" borderId="122" xfId="3" applyFont="1" applyBorder="1" applyAlignment="1">
      <alignment vertical="top" wrapText="1"/>
    </xf>
    <xf numFmtId="170" fontId="40" fillId="0" borderId="122" xfId="6" applyNumberFormat="1" applyFont="1" applyBorder="1" applyAlignment="1">
      <alignment vertical="top"/>
    </xf>
    <xf numFmtId="0" fontId="36" fillId="0" borderId="122" xfId="4156" applyFont="1" applyBorder="1" applyAlignment="1">
      <alignment vertical="top" wrapText="1"/>
    </xf>
    <xf numFmtId="0" fontId="37" fillId="0" borderId="122" xfId="4156" applyFont="1" applyBorder="1" applyAlignment="1">
      <alignment vertical="top" wrapText="1"/>
    </xf>
    <xf numFmtId="2" fontId="36" fillId="0" borderId="122" xfId="6" applyNumberFormat="1" applyFont="1" applyBorder="1" applyAlignment="1">
      <alignment horizontal="right" vertical="top"/>
    </xf>
    <xf numFmtId="0" fontId="37" fillId="0" borderId="122" xfId="4" applyFont="1" applyBorder="1" applyAlignment="1">
      <alignment vertical="top" wrapText="1"/>
    </xf>
    <xf numFmtId="170" fontId="36" fillId="0" borderId="122" xfId="4" applyNumberFormat="1" applyFont="1" applyBorder="1" applyAlignment="1" applyProtection="1">
      <alignment vertical="top"/>
      <protection locked="0"/>
    </xf>
    <xf numFmtId="0" fontId="36" fillId="0" borderId="122" xfId="4" applyFont="1" applyBorder="1" applyAlignment="1">
      <alignment vertical="top" wrapText="1"/>
    </xf>
    <xf numFmtId="0" fontId="36" fillId="0" borderId="122" xfId="4" applyFont="1" applyBorder="1" applyAlignment="1">
      <alignment vertical="center" wrapText="1"/>
    </xf>
    <xf numFmtId="49" fontId="36" fillId="0" borderId="122" xfId="4" applyNumberFormat="1" applyFont="1" applyBorder="1" applyAlignment="1">
      <alignment horizontal="center" vertical="center" shrinkToFit="1"/>
    </xf>
    <xf numFmtId="170" fontId="41" fillId="0" borderId="122" xfId="4" applyNumberFormat="1" applyFont="1" applyBorder="1" applyAlignment="1">
      <alignment vertical="center"/>
    </xf>
    <xf numFmtId="170" fontId="38" fillId="0" borderId="122" xfId="4155" applyNumberFormat="1" applyFont="1" applyBorder="1" applyAlignment="1">
      <alignment vertical="center" wrapText="1"/>
    </xf>
    <xf numFmtId="0" fontId="36" fillId="0" borderId="122" xfId="4156" applyFont="1" applyBorder="1" applyAlignment="1">
      <alignment vertical="center" wrapText="1"/>
    </xf>
    <xf numFmtId="0" fontId="36" fillId="0" borderId="122" xfId="6" applyFont="1" applyBorder="1" applyAlignment="1">
      <alignment horizontal="center" vertical="center"/>
    </xf>
    <xf numFmtId="4" fontId="36" fillId="0" borderId="122" xfId="6" applyNumberFormat="1" applyFont="1" applyBorder="1" applyAlignment="1">
      <alignment horizontal="right" vertical="center"/>
    </xf>
    <xf numFmtId="170" fontId="40" fillId="0" borderId="122" xfId="6" applyNumberFormat="1" applyFont="1" applyBorder="1" applyAlignment="1">
      <alignment vertical="center"/>
    </xf>
    <xf numFmtId="170" fontId="36" fillId="0" borderId="122" xfId="4155" applyNumberFormat="1" applyFont="1" applyBorder="1" applyAlignment="1">
      <alignment vertical="center"/>
    </xf>
    <xf numFmtId="0" fontId="34" fillId="0" borderId="122" xfId="4156" applyFont="1" applyBorder="1" applyAlignment="1">
      <alignment vertical="top" wrapText="1"/>
    </xf>
    <xf numFmtId="49" fontId="34" fillId="0" borderId="53" xfId="4155" applyNumberFormat="1" applyFont="1" applyBorder="1" applyAlignment="1">
      <alignment horizontal="center" vertical="top"/>
    </xf>
    <xf numFmtId="49" fontId="36" fillId="0" borderId="56" xfId="4155" applyNumberFormat="1" applyFont="1" applyBorder="1" applyAlignment="1">
      <alignment horizontal="center" vertical="top"/>
    </xf>
    <xf numFmtId="168" fontId="36" fillId="0" borderId="57" xfId="4155" applyNumberFormat="1" applyFont="1" applyBorder="1" applyAlignment="1">
      <alignment vertical="top"/>
    </xf>
    <xf numFmtId="170" fontId="36" fillId="0" borderId="57" xfId="4155" applyNumberFormat="1" applyFont="1" applyBorder="1" applyAlignment="1">
      <alignment vertical="top"/>
    </xf>
    <xf numFmtId="3" fontId="33" fillId="0" borderId="122" xfId="4155" applyNumberFormat="1" applyFont="1" applyFill="1" applyBorder="1" applyAlignment="1">
      <alignment horizontal="left" vertical="top" wrapText="1"/>
    </xf>
    <xf numFmtId="2" fontId="38" fillId="0" borderId="122" xfId="4155" applyNumberFormat="1" applyFont="1" applyFill="1" applyBorder="1" applyAlignment="1">
      <alignment horizontal="right" vertical="top" wrapText="1"/>
    </xf>
    <xf numFmtId="2" fontId="36" fillId="0" borderId="122" xfId="6" applyNumberFormat="1" applyFont="1" applyFill="1" applyBorder="1" applyAlignment="1">
      <alignment horizontal="right" vertical="top"/>
    </xf>
    <xf numFmtId="2" fontId="36" fillId="0" borderId="122" xfId="4" applyNumberFormat="1" applyFont="1" applyFill="1" applyBorder="1" applyAlignment="1">
      <alignment vertical="center"/>
    </xf>
    <xf numFmtId="4" fontId="36" fillId="0" borderId="122" xfId="6" applyNumberFormat="1" applyFont="1" applyFill="1" applyBorder="1" applyAlignment="1">
      <alignment horizontal="right" vertical="center"/>
    </xf>
    <xf numFmtId="3" fontId="37" fillId="0" borderId="122" xfId="4296" applyNumberFormat="1" applyFont="1" applyBorder="1" applyAlignment="1">
      <alignment horizontal="left" vertical="top" wrapText="1"/>
    </xf>
    <xf numFmtId="3" fontId="33" fillId="0" borderId="122" xfId="4296" applyNumberFormat="1" applyFont="1" applyBorder="1" applyAlignment="1">
      <alignment horizontal="left" vertical="top" wrapText="1"/>
    </xf>
    <xf numFmtId="170" fontId="38" fillId="0" borderId="122" xfId="4296" applyNumberFormat="1" applyFont="1" applyBorder="1" applyAlignment="1">
      <alignment vertical="top" wrapText="1"/>
    </xf>
    <xf numFmtId="170" fontId="36" fillId="0" borderId="122" xfId="6" applyNumberFormat="1" applyFont="1" applyBorder="1" applyAlignment="1">
      <alignment vertical="top"/>
    </xf>
    <xf numFmtId="170" fontId="36" fillId="0" borderId="122" xfId="4296" applyNumberFormat="1" applyFont="1" applyBorder="1" applyAlignment="1">
      <alignment vertical="top"/>
    </xf>
    <xf numFmtId="3" fontId="38" fillId="0" borderId="122" xfId="4296" applyNumberFormat="1" applyFont="1" applyBorder="1" applyAlignment="1">
      <alignment horizontal="left" vertical="top" wrapText="1"/>
    </xf>
    <xf numFmtId="2" fontId="38" fillId="0" borderId="122" xfId="4296" applyNumberFormat="1" applyFont="1" applyBorder="1" applyAlignment="1">
      <alignment horizontal="right" vertical="top" wrapText="1"/>
    </xf>
    <xf numFmtId="0" fontId="36" fillId="0" borderId="122" xfId="6" applyFont="1" applyBorder="1" applyAlignment="1">
      <alignment horizontal="center" vertical="top"/>
    </xf>
    <xf numFmtId="0" fontId="36" fillId="0" borderId="122" xfId="3" applyFont="1" applyBorder="1" applyAlignment="1">
      <alignment vertical="top" wrapText="1"/>
    </xf>
    <xf numFmtId="170" fontId="40" fillId="0" borderId="122" xfId="6" applyNumberFormat="1" applyFont="1" applyBorder="1" applyAlignment="1">
      <alignment vertical="top"/>
    </xf>
    <xf numFmtId="0" fontId="36" fillId="0" borderId="122" xfId="4380" applyFont="1" applyBorder="1" applyAlignment="1">
      <alignment vertical="top" wrapText="1"/>
    </xf>
    <xf numFmtId="0" fontId="37" fillId="0" borderId="122" xfId="4380" applyFont="1" applyBorder="1" applyAlignment="1">
      <alignment vertical="top" wrapText="1"/>
    </xf>
    <xf numFmtId="2" fontId="36" fillId="0" borderId="122" xfId="6" applyNumberFormat="1" applyFont="1" applyBorder="1" applyAlignment="1">
      <alignment horizontal="right" vertical="top"/>
    </xf>
    <xf numFmtId="0" fontId="37" fillId="0" borderId="122" xfId="4" applyFont="1" applyBorder="1" applyAlignment="1">
      <alignment vertical="top" wrapText="1"/>
    </xf>
    <xf numFmtId="170" fontId="36" fillId="0" borderId="122" xfId="4" applyNumberFormat="1" applyFont="1" applyBorder="1" applyAlignment="1" applyProtection="1">
      <alignment vertical="top"/>
      <protection locked="0"/>
    </xf>
    <xf numFmtId="49" fontId="34" fillId="0" borderId="53" xfId="4296" applyNumberFormat="1" applyFont="1" applyBorder="1" applyAlignment="1">
      <alignment horizontal="center" vertical="top"/>
    </xf>
    <xf numFmtId="49" fontId="36" fillId="0" borderId="56" xfId="4296" applyNumberFormat="1" applyFont="1" applyBorder="1" applyAlignment="1">
      <alignment horizontal="center" vertical="top"/>
    </xf>
    <xf numFmtId="168" fontId="36" fillId="0" borderId="57" xfId="4296" applyNumberFormat="1" applyFont="1" applyBorder="1" applyAlignment="1">
      <alignment vertical="top"/>
    </xf>
    <xf numFmtId="170" fontId="36" fillId="0" borderId="57" xfId="4296" applyNumberFormat="1" applyFont="1" applyBorder="1" applyAlignment="1">
      <alignment vertical="top"/>
    </xf>
    <xf numFmtId="170" fontId="38" fillId="0" borderId="122" xfId="4296" applyNumberFormat="1" applyFont="1" applyBorder="1" applyAlignment="1">
      <alignment wrapText="1"/>
    </xf>
    <xf numFmtId="170" fontId="40" fillId="0" borderId="122" xfId="6" applyNumberFormat="1" applyFont="1" applyBorder="1" applyAlignment="1">
      <alignment horizontal="right" vertical="top"/>
    </xf>
    <xf numFmtId="2" fontId="38" fillId="0" borderId="122" xfId="4296" applyNumberFormat="1" applyFont="1" applyFill="1" applyBorder="1" applyAlignment="1">
      <alignment horizontal="right" vertical="top" wrapText="1"/>
    </xf>
    <xf numFmtId="2" fontId="36" fillId="0" borderId="122" xfId="6" applyNumberFormat="1" applyFont="1" applyFill="1" applyBorder="1" applyAlignment="1">
      <alignment horizontal="right" vertical="top"/>
    </xf>
    <xf numFmtId="2" fontId="38" fillId="0" borderId="122" xfId="4296" applyNumberFormat="1" applyFont="1" applyFill="1" applyBorder="1" applyAlignment="1">
      <alignment wrapText="1"/>
    </xf>
    <xf numFmtId="2" fontId="36" fillId="0" borderId="122" xfId="6" applyNumberFormat="1" applyFont="1" applyFill="1" applyBorder="1" applyAlignment="1">
      <alignment vertical="top"/>
    </xf>
    <xf numFmtId="0" fontId="15" fillId="0" borderId="100" xfId="0" applyFont="1" applyBorder="1" applyAlignment="1">
      <alignment horizontal="center"/>
    </xf>
    <xf numFmtId="4" fontId="11" fillId="0" borderId="33" xfId="0" applyNumberFormat="1" applyFont="1" applyBorder="1" applyAlignment="1">
      <alignment horizontal="right" vertical="center"/>
    </xf>
    <xf numFmtId="4" fontId="11" fillId="0" borderId="34" xfId="0" applyNumberFormat="1" applyFont="1" applyBorder="1" applyAlignment="1">
      <alignment horizontal="right" vertical="center"/>
    </xf>
    <xf numFmtId="4" fontId="11" fillId="0" borderId="33" xfId="0" applyNumberFormat="1" applyFont="1" applyBorder="1" applyAlignment="1">
      <alignment vertical="center"/>
    </xf>
    <xf numFmtId="4" fontId="11" fillId="0" borderId="34" xfId="0" applyNumberFormat="1" applyFont="1" applyBorder="1" applyAlignment="1">
      <alignment vertical="center"/>
    </xf>
    <xf numFmtId="4" fontId="13" fillId="0" borderId="33" xfId="0" applyNumberFormat="1" applyFont="1" applyBorder="1" applyAlignment="1">
      <alignment horizontal="right" vertical="center" indent="1"/>
    </xf>
    <xf numFmtId="4" fontId="13" fillId="0" borderId="35" xfId="0" applyNumberFormat="1" applyFont="1" applyBorder="1" applyAlignment="1">
      <alignment horizontal="right" vertical="center" indent="1"/>
    </xf>
    <xf numFmtId="4" fontId="13" fillId="0" borderId="18" xfId="0" applyNumberFormat="1" applyFont="1" applyBorder="1" applyAlignment="1">
      <alignment horizontal="right" vertical="center" indent="1"/>
    </xf>
    <xf numFmtId="4" fontId="11" fillId="0" borderId="33" xfId="0" applyNumberFormat="1" applyFont="1" applyBorder="1" applyAlignment="1">
      <alignment horizontal="right" vertical="center" indent="1"/>
    </xf>
    <xf numFmtId="4" fontId="11" fillId="0" borderId="18" xfId="0" applyNumberFormat="1" applyFont="1" applyBorder="1" applyAlignment="1">
      <alignment horizontal="right" vertical="center" indent="1"/>
    </xf>
    <xf numFmtId="4" fontId="12" fillId="4" borderId="7" xfId="0" applyNumberFormat="1" applyFont="1" applyFill="1" applyBorder="1" applyAlignment="1">
      <alignment horizontal="right" vertical="center"/>
    </xf>
    <xf numFmtId="2" fontId="12" fillId="4" borderId="7" xfId="0" applyNumberFormat="1" applyFont="1" applyFill="1" applyBorder="1" applyAlignment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2" fontId="0" fillId="83" borderId="0" xfId="0" applyNumberFormat="1" applyFill="1" applyAlignment="1">
      <alignment horizontal="left" vertical="top" wrapText="1"/>
    </xf>
    <xf numFmtId="2" fontId="15" fillId="83" borderId="0" xfId="0" applyNumberFormat="1" applyFont="1" applyFill="1" applyAlignment="1">
      <alignment horizontal="left" vertical="top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00" xfId="0" applyNumberFormat="1" applyFont="1" applyBorder="1" applyAlignment="1">
      <alignment horizontal="right" vertical="center"/>
    </xf>
    <xf numFmtId="1" fontId="15" fillId="0" borderId="6" xfId="0" applyNumberFormat="1" applyFont="1" applyBorder="1" applyAlignment="1">
      <alignment horizontal="right" indent="1"/>
    </xf>
    <xf numFmtId="0" fontId="9" fillId="0" borderId="100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right" indent="1"/>
    </xf>
    <xf numFmtId="0" fontId="15" fillId="0" borderId="8" xfId="0" applyFont="1" applyBorder="1" applyAlignment="1">
      <alignment horizontal="right" indent="1"/>
    </xf>
    <xf numFmtId="4" fontId="11" fillId="0" borderId="35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4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8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3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9" fontId="0" fillId="81" borderId="34" xfId="0" applyNumberFormat="1" applyFill="1" applyBorder="1" applyAlignment="1">
      <alignment vertical="center"/>
    </xf>
    <xf numFmtId="0" fontId="0" fillId="81" borderId="34" xfId="0" applyFill="1" applyBorder="1" applyAlignment="1">
      <alignment vertical="center"/>
    </xf>
    <xf numFmtId="0" fontId="0" fillId="81" borderId="35" xfId="0" applyFill="1" applyBorder="1" applyAlignment="1">
      <alignment vertical="center"/>
    </xf>
    <xf numFmtId="0" fontId="0" fillId="5" borderId="32" xfId="0" applyFill="1" applyBorder="1" applyAlignment="1" applyProtection="1">
      <alignment vertical="top" wrapText="1"/>
      <protection locked="0"/>
    </xf>
    <xf numFmtId="0" fontId="0" fillId="5" borderId="100" xfId="0" applyFill="1" applyBorder="1" applyAlignment="1" applyProtection="1">
      <alignment vertical="top" wrapText="1"/>
      <protection locked="0"/>
    </xf>
    <xf numFmtId="0" fontId="0" fillId="5" borderId="100" xfId="0" applyFill="1" applyBorder="1" applyAlignment="1" applyProtection="1">
      <alignment horizontal="left" vertical="top" wrapText="1"/>
      <protection locked="0"/>
    </xf>
    <xf numFmtId="0" fontId="0" fillId="5" borderId="103" xfId="0" applyFill="1" applyBorder="1" applyAlignment="1" applyProtection="1">
      <alignment vertical="top" wrapText="1"/>
      <protection locked="0"/>
    </xf>
    <xf numFmtId="0" fontId="0" fillId="5" borderId="49" xfId="0" applyFill="1" applyBorder="1" applyAlignment="1" applyProtection="1">
      <alignment vertical="top" wrapText="1"/>
      <protection locked="0"/>
    </xf>
    <xf numFmtId="0" fontId="0" fillId="5" borderId="0" xfId="0" applyFill="1" applyBorder="1" applyAlignment="1" applyProtection="1">
      <alignment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27" xfId="0" applyFill="1" applyBorder="1" applyAlignment="1" applyProtection="1">
      <alignment vertical="top" wrapText="1"/>
      <protection locked="0"/>
    </xf>
    <xf numFmtId="0" fontId="0" fillId="5" borderId="10" xfId="0" applyFill="1" applyBorder="1" applyAlignment="1" applyProtection="1">
      <alignment vertical="top" wrapText="1"/>
      <protection locked="0"/>
    </xf>
    <xf numFmtId="0" fontId="0" fillId="5" borderId="6" xfId="0" applyFill="1" applyBorder="1" applyAlignment="1" applyProtection="1">
      <alignment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29" xfId="0" applyFill="1" applyBorder="1" applyAlignment="1" applyProtection="1">
      <alignment vertical="top" wrapText="1"/>
      <protection locked="0"/>
    </xf>
    <xf numFmtId="49" fontId="0" fillId="4" borderId="34" xfId="0" applyNumberFormat="1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35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5" borderId="64" xfId="0" applyFill="1" applyBorder="1" applyAlignment="1" applyProtection="1">
      <alignment vertical="top" wrapText="1"/>
      <protection locked="0"/>
    </xf>
    <xf numFmtId="0" fontId="0" fillId="5" borderId="64" xfId="0" applyFill="1" applyBorder="1" applyAlignment="1" applyProtection="1">
      <alignment horizontal="left" vertical="top" wrapText="1"/>
      <protection locked="0"/>
    </xf>
    <xf numFmtId="0" fontId="0" fillId="5" borderId="65" xfId="0" applyFill="1" applyBorder="1" applyAlignment="1" applyProtection="1">
      <alignment vertical="top" wrapText="1"/>
      <protection locked="0"/>
    </xf>
    <xf numFmtId="0" fontId="0" fillId="5" borderId="0" xfId="0" applyFill="1" applyAlignment="1" applyProtection="1">
      <alignment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49" fontId="0" fillId="4" borderId="14" xfId="0" applyNumberFormat="1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49" fontId="154" fillId="7" borderId="13" xfId="0" applyNumberFormat="1" applyFont="1" applyFill="1" applyBorder="1" applyAlignment="1">
      <alignment horizontal="center" vertical="top"/>
    </xf>
    <xf numFmtId="49" fontId="154" fillId="7" borderId="7" xfId="0" applyNumberFormat="1" applyFont="1" applyFill="1" applyBorder="1" applyAlignment="1">
      <alignment horizontal="center" vertical="top"/>
    </xf>
    <xf numFmtId="49" fontId="31" fillId="8" borderId="13" xfId="0" applyNumberFormat="1" applyFont="1" applyFill="1" applyBorder="1" applyAlignment="1">
      <alignment horizontal="center" vertical="top"/>
    </xf>
    <xf numFmtId="49" fontId="31" fillId="8" borderId="7" xfId="0" applyNumberFormat="1" applyFont="1" applyFill="1" applyBorder="1" applyAlignment="1">
      <alignment horizontal="center" vertical="top"/>
    </xf>
    <xf numFmtId="49" fontId="31" fillId="8" borderId="15" xfId="0" applyNumberFormat="1" applyFont="1" applyFill="1" applyBorder="1" applyAlignment="1">
      <alignment horizontal="center" vertical="top"/>
    </xf>
    <xf numFmtId="3" fontId="35" fillId="0" borderId="54" xfId="4155" applyNumberFormat="1" applyFont="1" applyBorder="1" applyAlignment="1">
      <alignment horizontal="left" vertical="top" wrapText="1"/>
    </xf>
    <xf numFmtId="3" fontId="35" fillId="0" borderId="55" xfId="4155" applyNumberFormat="1" applyFont="1" applyBorder="1" applyAlignment="1">
      <alignment horizontal="left" vertical="top" wrapText="1"/>
    </xf>
    <xf numFmtId="3" fontId="35" fillId="0" borderId="54" xfId="4296" applyNumberFormat="1" applyFont="1" applyBorder="1" applyAlignment="1">
      <alignment horizontal="left" vertical="top" wrapText="1"/>
    </xf>
    <xf numFmtId="3" fontId="35" fillId="0" borderId="55" xfId="4296" applyNumberFormat="1" applyFont="1" applyBorder="1" applyAlignment="1">
      <alignment horizontal="left" vertical="top" wrapText="1"/>
    </xf>
    <xf numFmtId="0" fontId="162" fillId="0" borderId="0" xfId="0" applyFont="1" applyAlignment="1">
      <alignment horizontal="left" vertical="center" wrapText="1"/>
    </xf>
    <xf numFmtId="0" fontId="162" fillId="0" borderId="0" xfId="0" applyFont="1" applyAlignment="1">
      <alignment horizontal="left" vertical="center"/>
    </xf>
    <xf numFmtId="0" fontId="162" fillId="0" borderId="6" xfId="0" applyFont="1" applyBorder="1" applyAlignment="1">
      <alignment horizontal="left" vertical="center"/>
    </xf>
    <xf numFmtId="0" fontId="162" fillId="0" borderId="49" xfId="0" applyFont="1" applyBorder="1" applyAlignment="1">
      <alignment horizontal="left" vertical="center" wrapText="1"/>
    </xf>
    <xf numFmtId="0" fontId="162" fillId="0" borderId="49" xfId="0" applyFont="1" applyBorder="1" applyAlignment="1">
      <alignment horizontal="left" vertical="center"/>
    </xf>
    <xf numFmtId="49" fontId="162" fillId="0" borderId="0" xfId="0" applyNumberFormat="1" applyFont="1" applyAlignment="1">
      <alignment horizontal="left" vertical="center"/>
    </xf>
    <xf numFmtId="0" fontId="162" fillId="0" borderId="10" xfId="0" applyFont="1" applyBorder="1" applyAlignment="1">
      <alignment horizontal="left" vertical="center"/>
    </xf>
    <xf numFmtId="49" fontId="161" fillId="0" borderId="6" xfId="0" applyNumberFormat="1" applyFont="1" applyBorder="1" applyAlignment="1">
      <alignment horizontal="center"/>
    </xf>
    <xf numFmtId="0" fontId="161" fillId="0" borderId="6" xfId="0" applyFont="1" applyBorder="1" applyAlignment="1">
      <alignment horizontal="center" vertical="center"/>
    </xf>
    <xf numFmtId="0" fontId="162" fillId="0" borderId="32" xfId="0" applyFont="1" applyBorder="1" applyAlignment="1">
      <alignment horizontal="left" vertical="center" wrapText="1"/>
    </xf>
    <xf numFmtId="0" fontId="162" fillId="0" borderId="100" xfId="0" applyFont="1" applyBorder="1" applyAlignment="1">
      <alignment horizontal="left" vertical="center"/>
    </xf>
    <xf numFmtId="0" fontId="162" fillId="0" borderId="105" xfId="0" applyFont="1" applyBorder="1" applyAlignment="1">
      <alignment horizontal="left" vertical="center"/>
    </xf>
    <xf numFmtId="0" fontId="163" fillId="0" borderId="100" xfId="0" applyFont="1" applyBorder="1" applyAlignment="1">
      <alignment horizontal="left" vertical="center" wrapText="1"/>
    </xf>
    <xf numFmtId="0" fontId="163" fillId="0" borderId="0" xfId="0" applyFont="1" applyAlignment="1">
      <alignment horizontal="left" vertical="center"/>
    </xf>
    <xf numFmtId="49" fontId="162" fillId="0" borderId="100" xfId="0" applyNumberFormat="1" applyFont="1" applyBorder="1" applyAlignment="1">
      <alignment horizontal="left" vertical="center"/>
    </xf>
    <xf numFmtId="0" fontId="162" fillId="0" borderId="100" xfId="0" applyFont="1" applyBorder="1" applyAlignment="1">
      <alignment horizontal="left" vertical="center" wrapText="1"/>
    </xf>
    <xf numFmtId="0" fontId="0" fillId="5" borderId="69" xfId="0" applyFill="1" applyBorder="1" applyAlignment="1" applyProtection="1">
      <alignment vertical="top" wrapText="1"/>
      <protection locked="0"/>
    </xf>
    <xf numFmtId="0" fontId="157" fillId="0" borderId="0" xfId="1" applyFont="1" applyAlignment="1" applyProtection="1">
      <alignment horizontal="left" vertical="center" wrapText="1"/>
      <protection locked="0"/>
    </xf>
    <xf numFmtId="0" fontId="155" fillId="0" borderId="0" xfId="1" applyFont="1" applyAlignment="1" applyProtection="1">
      <alignment horizontal="center" vertical="center" wrapText="1"/>
      <protection locked="0"/>
    </xf>
    <xf numFmtId="0" fontId="156" fillId="0" borderId="6" xfId="1" applyFont="1" applyBorder="1" applyAlignment="1" applyProtection="1">
      <alignment horizontal="left" wrapText="1"/>
      <protection locked="0"/>
    </xf>
    <xf numFmtId="0" fontId="155" fillId="0" borderId="0" xfId="1" applyFont="1" applyAlignment="1" applyProtection="1">
      <alignment horizontal="center" vertical="center"/>
      <protection locked="0"/>
    </xf>
    <xf numFmtId="49" fontId="157" fillId="0" borderId="0" xfId="1" applyNumberFormat="1" applyFont="1" applyAlignment="1" applyProtection="1">
      <alignment horizontal="left" vertical="center" wrapText="1"/>
      <protection locked="0"/>
    </xf>
    <xf numFmtId="0" fontId="157" fillId="0" borderId="0" xfId="1" applyFont="1" applyAlignment="1" applyProtection="1">
      <alignment horizontal="left" vertical="top"/>
      <protection locked="0"/>
    </xf>
    <xf numFmtId="0" fontId="156" fillId="0" borderId="6" xfId="1" applyFont="1" applyBorder="1" applyAlignment="1" applyProtection="1">
      <alignment horizontal="left"/>
      <protection locked="0"/>
    </xf>
    <xf numFmtId="0" fontId="157" fillId="0" borderId="0" xfId="1" applyFont="1" applyAlignment="1" applyProtection="1">
      <alignment horizontal="left" vertical="center"/>
      <protection locked="0"/>
    </xf>
  </cellXfs>
  <cellStyles count="5731">
    <cellStyle name="_021220_EZS a EPS bez kabeláže verze 3" xfId="1721"/>
    <cellStyle name="_030 KL WAKKENHAT " xfId="76"/>
    <cellStyle name="_040315_rozšíření STK 3vývody+AV kabely+podlahovka" xfId="1722"/>
    <cellStyle name="_070305_RD Velvarská 17_EZS ss" xfId="1723"/>
    <cellStyle name="_11.12.. PKR SOD VRN CPI-1.kolo" xfId="77"/>
    <cellStyle name="_156_PP_0101_ZTP_SP_00" xfId="242"/>
    <cellStyle name="_156_PP_0101_ZTP_SP_00 2" xfId="208"/>
    <cellStyle name="_156_PP_0101_ZTP_SP_00 3" xfId="244"/>
    <cellStyle name="_156_PP_0101_ZTP_SP_00 4" xfId="222"/>
    <cellStyle name="_156_PP_0101_ZTP_SP_00 5" xfId="223"/>
    <cellStyle name="_156_PP_0101_ZTP_SP_00 6" xfId="245"/>
    <cellStyle name="_156_PP_0801_PIS_VV_00" xfId="246"/>
    <cellStyle name="_156_PP_0801_PIS_VV_00 2" xfId="240"/>
    <cellStyle name="_156_PP_0801_PIS_VV_00 3" xfId="209"/>
    <cellStyle name="_156_PP_0801_PIS_VV_00 4" xfId="239"/>
    <cellStyle name="_156_PP_0801_PIS_VV_00 5" xfId="210"/>
    <cellStyle name="_156_PP_0801_PIS_VV_00 6" xfId="247"/>
    <cellStyle name="_271_R_RD Čížek" xfId="248"/>
    <cellStyle name="_271_R_RD Čížek 2" xfId="249"/>
    <cellStyle name="_271_R_RD Čížek 3" xfId="250"/>
    <cellStyle name="_271_R_RD Čížek 4" xfId="251"/>
    <cellStyle name="_271_R_RD Čížek 5" xfId="252"/>
    <cellStyle name="_271_R_RD Čížek 6" xfId="253"/>
    <cellStyle name="_271_R_RD Čížek 7" xfId="3923"/>
    <cellStyle name="_271_R_RD Čížek 8" xfId="3254"/>
    <cellStyle name="_3700_RAC" xfId="1724"/>
    <cellStyle name="_Appendix N_Detailed Price Breakdown" xfId="1666"/>
    <cellStyle name="_AS_SO001-Pavilon slepic-SLP-Rozpocet" xfId="1725"/>
    <cellStyle name="_Babice_rozp2" xfId="254"/>
    <cellStyle name="_BPC II-SLP-Rozpočet_SK" xfId="1726"/>
    <cellStyle name="_cina_rozp" xfId="255"/>
    <cellStyle name="_CN_vzor_ROK 2002" xfId="78"/>
    <cellStyle name="_CZ_9_2003_D" xfId="256"/>
    <cellStyle name="_Dubový mlýn_rozp" xfId="257"/>
    <cellStyle name="_Dubový mlýn_rozp 2" xfId="3924"/>
    <cellStyle name="_Dubový mlýn_rozp 3" xfId="3255"/>
    <cellStyle name="_E92_EZS_PP" xfId="1727"/>
    <cellStyle name="_Holýšov_rozp" xfId="258"/>
    <cellStyle name="_IATCC_rozp" xfId="259"/>
    <cellStyle name="_Ladronka_2_VV-DVD_kontrola_FINAL" xfId="260"/>
    <cellStyle name="_Ladronka_2_VV-DVD_kontrola_FINAL 2" xfId="261"/>
    <cellStyle name="_Ladronka_2_VV-DVD_kontrola_FINAL 3" xfId="262"/>
    <cellStyle name="_Ladronka_2_VV-DVD_kontrola_FINAL 4" xfId="263"/>
    <cellStyle name="_Ladronka_2_VV-DVD_kontrola_FINAL_cel_vzor" xfId="264"/>
    <cellStyle name="_N0467_03 - nemocnice Ústí nad Orlicí - Energie -bez RV a mont.m" xfId="265"/>
    <cellStyle name="_N0467_03 - nemocnice Ústí nad Orlicí - Energie -bez RV a mont.m 2" xfId="3925"/>
    <cellStyle name="_N0467_03 - nemocnice Ústí nad Orlicí - Energie -bez RV a mont.m 3" xfId="3256"/>
    <cellStyle name="_N0789_03 eml" xfId="266"/>
    <cellStyle name="_N0789_03 eml 2" xfId="3926"/>
    <cellStyle name="_N0789_03 eml 3" xfId="3257"/>
    <cellStyle name="_Nabídka KV SiPass" xfId="267"/>
    <cellStyle name="_nabLS_co_2" xfId="268"/>
    <cellStyle name="_NKC 124_08_V2 slaboproud 080626" xfId="79"/>
    <cellStyle name="_PCR_rozp" xfId="269"/>
    <cellStyle name="_PERSONAL" xfId="26"/>
    <cellStyle name="_PERSONAL 2" xfId="271"/>
    <cellStyle name="_PERSONAL 3" xfId="272"/>
    <cellStyle name="_PERSONAL 4" xfId="273"/>
    <cellStyle name="_PERSONAL 5" xfId="274"/>
    <cellStyle name="_PERSONAL 6" xfId="275"/>
    <cellStyle name="_PERSONAL 7" xfId="1540"/>
    <cellStyle name="_PERSONAL 8" xfId="270"/>
    <cellStyle name="_PERSONAL 8 2" xfId="1728"/>
    <cellStyle name="_PERSONAL 8 3" xfId="3258"/>
    <cellStyle name="_PERSONAL 9" xfId="3927"/>
    <cellStyle name="_PERSONAL_1" xfId="28"/>
    <cellStyle name="_PERSONAL_1 2" xfId="81"/>
    <cellStyle name="_PERSONAL_1 2 2" xfId="277"/>
    <cellStyle name="_PERSONAL_1 2 3" xfId="1610"/>
    <cellStyle name="_PERSONAL_1 2 4" xfId="3452"/>
    <cellStyle name="_PERSONAL_1 3" xfId="278"/>
    <cellStyle name="_PERSONAL_1 4" xfId="279"/>
    <cellStyle name="_PERSONAL_1 5" xfId="280"/>
    <cellStyle name="_PERSONAL_1 6" xfId="281"/>
    <cellStyle name="_PERSONAL_1 7" xfId="1541"/>
    <cellStyle name="_PERSONAL_1 8" xfId="276"/>
    <cellStyle name="_PERSONAL_1 8 2" xfId="1729"/>
    <cellStyle name="_PERSONAL_1 8 3" xfId="3259"/>
    <cellStyle name="_PERSONAL_1 9" xfId="3928"/>
    <cellStyle name="_PleasHB_rozp" xfId="282"/>
    <cellStyle name="_popis_standardu" xfId="1730"/>
    <cellStyle name="_Pracovní příkaz k realizaci 16.4.2009 Jabulka " xfId="82"/>
    <cellStyle name="_PS_M_93_02_slaboproud" xfId="1667"/>
    <cellStyle name="_Q-Sadovky-výkaz-2003-07-01" xfId="283"/>
    <cellStyle name="_Q-Sadovky-výkaz-2003-07-01 10" xfId="284"/>
    <cellStyle name="_Q-Sadovky-výkaz-2003-07-01 10 2" xfId="285"/>
    <cellStyle name="_Q-Sadovky-výkaz-2003-07-01 10 3" xfId="286"/>
    <cellStyle name="_Q-Sadovky-výkaz-2003-07-01 10 4" xfId="287"/>
    <cellStyle name="_Q-Sadovky-výkaz-2003-07-01 10 5" xfId="288"/>
    <cellStyle name="_Q-Sadovky-výkaz-2003-07-01 10 6" xfId="289"/>
    <cellStyle name="_Q-Sadovky-výkaz-2003-07-01 11" xfId="290"/>
    <cellStyle name="_Q-Sadovky-výkaz-2003-07-01 11 2" xfId="291"/>
    <cellStyle name="_Q-Sadovky-výkaz-2003-07-01 11 3" xfId="292"/>
    <cellStyle name="_Q-Sadovky-výkaz-2003-07-01 11 4" xfId="293"/>
    <cellStyle name="_Q-Sadovky-výkaz-2003-07-01 11 5" xfId="294"/>
    <cellStyle name="_Q-Sadovky-výkaz-2003-07-01 11 6" xfId="295"/>
    <cellStyle name="_Q-Sadovky-výkaz-2003-07-01 12" xfId="296"/>
    <cellStyle name="_Q-Sadovky-výkaz-2003-07-01 12 2" xfId="297"/>
    <cellStyle name="_Q-Sadovky-výkaz-2003-07-01 12 3" xfId="298"/>
    <cellStyle name="_Q-Sadovky-výkaz-2003-07-01 12 4" xfId="299"/>
    <cellStyle name="_Q-Sadovky-výkaz-2003-07-01 12 5" xfId="300"/>
    <cellStyle name="_Q-Sadovky-výkaz-2003-07-01 12 6" xfId="301"/>
    <cellStyle name="_Q-Sadovky-výkaz-2003-07-01 13" xfId="302"/>
    <cellStyle name="_Q-Sadovky-výkaz-2003-07-01 13 2" xfId="303"/>
    <cellStyle name="_Q-Sadovky-výkaz-2003-07-01 13 3" xfId="304"/>
    <cellStyle name="_Q-Sadovky-výkaz-2003-07-01 13 4" xfId="305"/>
    <cellStyle name="_Q-Sadovky-výkaz-2003-07-01 13 5" xfId="306"/>
    <cellStyle name="_Q-Sadovky-výkaz-2003-07-01 13 6" xfId="307"/>
    <cellStyle name="_Q-Sadovky-výkaz-2003-07-01 14" xfId="308"/>
    <cellStyle name="_Q-Sadovky-výkaz-2003-07-01 14 2" xfId="309"/>
    <cellStyle name="_Q-Sadovky-výkaz-2003-07-01 14 3" xfId="310"/>
    <cellStyle name="_Q-Sadovky-výkaz-2003-07-01 14 4" xfId="311"/>
    <cellStyle name="_Q-Sadovky-výkaz-2003-07-01 14 5" xfId="312"/>
    <cellStyle name="_Q-Sadovky-výkaz-2003-07-01 14 6" xfId="313"/>
    <cellStyle name="_Q-Sadovky-výkaz-2003-07-01 15" xfId="314"/>
    <cellStyle name="_Q-Sadovky-výkaz-2003-07-01 15 2" xfId="315"/>
    <cellStyle name="_Q-Sadovky-výkaz-2003-07-01 15 3" xfId="316"/>
    <cellStyle name="_Q-Sadovky-výkaz-2003-07-01 15 4" xfId="317"/>
    <cellStyle name="_Q-Sadovky-výkaz-2003-07-01 15 5" xfId="318"/>
    <cellStyle name="_Q-Sadovky-výkaz-2003-07-01 15 6" xfId="319"/>
    <cellStyle name="_Q-Sadovky-výkaz-2003-07-01 16" xfId="320"/>
    <cellStyle name="_Q-Sadovky-výkaz-2003-07-01 16 2" xfId="321"/>
    <cellStyle name="_Q-Sadovky-výkaz-2003-07-01 16 3" xfId="322"/>
    <cellStyle name="_Q-Sadovky-výkaz-2003-07-01 16 4" xfId="323"/>
    <cellStyle name="_Q-Sadovky-výkaz-2003-07-01 16 5" xfId="324"/>
    <cellStyle name="_Q-Sadovky-výkaz-2003-07-01 16 6" xfId="325"/>
    <cellStyle name="_Q-Sadovky-výkaz-2003-07-01 17" xfId="326"/>
    <cellStyle name="_Q-Sadovky-výkaz-2003-07-01 17 2" xfId="327"/>
    <cellStyle name="_Q-Sadovky-výkaz-2003-07-01 17 3" xfId="328"/>
    <cellStyle name="_Q-Sadovky-výkaz-2003-07-01 17 4" xfId="329"/>
    <cellStyle name="_Q-Sadovky-výkaz-2003-07-01 17 5" xfId="330"/>
    <cellStyle name="_Q-Sadovky-výkaz-2003-07-01 17 6" xfId="331"/>
    <cellStyle name="_Q-Sadovky-výkaz-2003-07-01 18" xfId="332"/>
    <cellStyle name="_Q-Sadovky-výkaz-2003-07-01 18 2" xfId="333"/>
    <cellStyle name="_Q-Sadovky-výkaz-2003-07-01 18 3" xfId="334"/>
    <cellStyle name="_Q-Sadovky-výkaz-2003-07-01 18 4" xfId="335"/>
    <cellStyle name="_Q-Sadovky-výkaz-2003-07-01 18 5" xfId="336"/>
    <cellStyle name="_Q-Sadovky-výkaz-2003-07-01 18 6" xfId="337"/>
    <cellStyle name="_Q-Sadovky-výkaz-2003-07-01 19" xfId="338"/>
    <cellStyle name="_Q-Sadovky-výkaz-2003-07-01 19 2" xfId="339"/>
    <cellStyle name="_Q-Sadovky-výkaz-2003-07-01 19 3" xfId="340"/>
    <cellStyle name="_Q-Sadovky-výkaz-2003-07-01 19 4" xfId="341"/>
    <cellStyle name="_Q-Sadovky-výkaz-2003-07-01 19 5" xfId="342"/>
    <cellStyle name="_Q-Sadovky-výkaz-2003-07-01 19 6" xfId="343"/>
    <cellStyle name="_Q-Sadovky-výkaz-2003-07-01 2" xfId="344"/>
    <cellStyle name="_Q-Sadovky-výkaz-2003-07-01 2 2" xfId="345"/>
    <cellStyle name="_Q-Sadovky-výkaz-2003-07-01 2 3" xfId="346"/>
    <cellStyle name="_Q-Sadovky-výkaz-2003-07-01 2 4" xfId="347"/>
    <cellStyle name="_Q-Sadovky-výkaz-2003-07-01 2 5" xfId="348"/>
    <cellStyle name="_Q-Sadovky-výkaz-2003-07-01 2 6" xfId="349"/>
    <cellStyle name="_Q-Sadovky-výkaz-2003-07-01 20" xfId="350"/>
    <cellStyle name="_Q-Sadovky-výkaz-2003-07-01 20 2" xfId="351"/>
    <cellStyle name="_Q-Sadovky-výkaz-2003-07-01 20 3" xfId="352"/>
    <cellStyle name="_Q-Sadovky-výkaz-2003-07-01 20 4" xfId="353"/>
    <cellStyle name="_Q-Sadovky-výkaz-2003-07-01 20 5" xfId="354"/>
    <cellStyle name="_Q-Sadovky-výkaz-2003-07-01 20 6" xfId="355"/>
    <cellStyle name="_Q-Sadovky-výkaz-2003-07-01 21" xfId="356"/>
    <cellStyle name="_Q-Sadovky-výkaz-2003-07-01 21 2" xfId="357"/>
    <cellStyle name="_Q-Sadovky-výkaz-2003-07-01 21 3" xfId="358"/>
    <cellStyle name="_Q-Sadovky-výkaz-2003-07-01 21 4" xfId="359"/>
    <cellStyle name="_Q-Sadovky-výkaz-2003-07-01 21 5" xfId="360"/>
    <cellStyle name="_Q-Sadovky-výkaz-2003-07-01 21 6" xfId="361"/>
    <cellStyle name="_Q-Sadovky-výkaz-2003-07-01 22" xfId="362"/>
    <cellStyle name="_Q-Sadovky-výkaz-2003-07-01 22 2" xfId="363"/>
    <cellStyle name="_Q-Sadovky-výkaz-2003-07-01 22 3" xfId="364"/>
    <cellStyle name="_Q-Sadovky-výkaz-2003-07-01 22 4" xfId="365"/>
    <cellStyle name="_Q-Sadovky-výkaz-2003-07-01 22 5" xfId="366"/>
    <cellStyle name="_Q-Sadovky-výkaz-2003-07-01 22 6" xfId="367"/>
    <cellStyle name="_Q-Sadovky-výkaz-2003-07-01 23" xfId="368"/>
    <cellStyle name="_Q-Sadovky-výkaz-2003-07-01 23 2" xfId="369"/>
    <cellStyle name="_Q-Sadovky-výkaz-2003-07-01 23 3" xfId="370"/>
    <cellStyle name="_Q-Sadovky-výkaz-2003-07-01 23 4" xfId="371"/>
    <cellStyle name="_Q-Sadovky-výkaz-2003-07-01 23 5" xfId="372"/>
    <cellStyle name="_Q-Sadovky-výkaz-2003-07-01 23 6" xfId="373"/>
    <cellStyle name="_Q-Sadovky-výkaz-2003-07-01 24" xfId="374"/>
    <cellStyle name="_Q-Sadovky-výkaz-2003-07-01 25" xfId="375"/>
    <cellStyle name="_Q-Sadovky-výkaz-2003-07-01 26" xfId="376"/>
    <cellStyle name="_Q-Sadovky-výkaz-2003-07-01 27" xfId="377"/>
    <cellStyle name="_Q-Sadovky-výkaz-2003-07-01 28" xfId="378"/>
    <cellStyle name="_Q-Sadovky-výkaz-2003-07-01 3" xfId="379"/>
    <cellStyle name="_Q-Sadovky-výkaz-2003-07-01 3 2" xfId="380"/>
    <cellStyle name="_Q-Sadovky-výkaz-2003-07-01 3 3" xfId="381"/>
    <cellStyle name="_Q-Sadovky-výkaz-2003-07-01 3 4" xfId="382"/>
    <cellStyle name="_Q-Sadovky-výkaz-2003-07-01 3 5" xfId="383"/>
    <cellStyle name="_Q-Sadovky-výkaz-2003-07-01 3 6" xfId="384"/>
    <cellStyle name="_Q-Sadovky-výkaz-2003-07-01 4" xfId="385"/>
    <cellStyle name="_Q-Sadovky-výkaz-2003-07-01 4 2" xfId="386"/>
    <cellStyle name="_Q-Sadovky-výkaz-2003-07-01 4 3" xfId="387"/>
    <cellStyle name="_Q-Sadovky-výkaz-2003-07-01 4 4" xfId="388"/>
    <cellStyle name="_Q-Sadovky-výkaz-2003-07-01 4 5" xfId="389"/>
    <cellStyle name="_Q-Sadovky-výkaz-2003-07-01 4 6" xfId="390"/>
    <cellStyle name="_Q-Sadovky-výkaz-2003-07-01 5" xfId="391"/>
    <cellStyle name="_Q-Sadovky-výkaz-2003-07-01 5 2" xfId="392"/>
    <cellStyle name="_Q-Sadovky-výkaz-2003-07-01 5 3" xfId="393"/>
    <cellStyle name="_Q-Sadovky-výkaz-2003-07-01 5 4" xfId="394"/>
    <cellStyle name="_Q-Sadovky-výkaz-2003-07-01 5 5" xfId="395"/>
    <cellStyle name="_Q-Sadovky-výkaz-2003-07-01 5 6" xfId="396"/>
    <cellStyle name="_Q-Sadovky-výkaz-2003-07-01 6" xfId="397"/>
    <cellStyle name="_Q-Sadovky-výkaz-2003-07-01 6 2" xfId="398"/>
    <cellStyle name="_Q-Sadovky-výkaz-2003-07-01 6 3" xfId="399"/>
    <cellStyle name="_Q-Sadovky-výkaz-2003-07-01 6 4" xfId="400"/>
    <cellStyle name="_Q-Sadovky-výkaz-2003-07-01 6 5" xfId="401"/>
    <cellStyle name="_Q-Sadovky-výkaz-2003-07-01 6 6" xfId="402"/>
    <cellStyle name="_Q-Sadovky-výkaz-2003-07-01 7" xfId="403"/>
    <cellStyle name="_Q-Sadovky-výkaz-2003-07-01 7 2" xfId="404"/>
    <cellStyle name="_Q-Sadovky-výkaz-2003-07-01 7 3" xfId="405"/>
    <cellStyle name="_Q-Sadovky-výkaz-2003-07-01 7 4" xfId="406"/>
    <cellStyle name="_Q-Sadovky-výkaz-2003-07-01 7 5" xfId="407"/>
    <cellStyle name="_Q-Sadovky-výkaz-2003-07-01 7 6" xfId="408"/>
    <cellStyle name="_Q-Sadovky-výkaz-2003-07-01 8" xfId="409"/>
    <cellStyle name="_Q-Sadovky-výkaz-2003-07-01 8 2" xfId="410"/>
    <cellStyle name="_Q-Sadovky-výkaz-2003-07-01 8 3" xfId="411"/>
    <cellStyle name="_Q-Sadovky-výkaz-2003-07-01 8 4" xfId="412"/>
    <cellStyle name="_Q-Sadovky-výkaz-2003-07-01 8 5" xfId="413"/>
    <cellStyle name="_Q-Sadovky-výkaz-2003-07-01 8 6" xfId="414"/>
    <cellStyle name="_Q-Sadovky-výkaz-2003-07-01 9" xfId="415"/>
    <cellStyle name="_Q-Sadovky-výkaz-2003-07-01 9 2" xfId="416"/>
    <cellStyle name="_Q-Sadovky-výkaz-2003-07-01 9 3" xfId="417"/>
    <cellStyle name="_Q-Sadovky-výkaz-2003-07-01 9 4" xfId="418"/>
    <cellStyle name="_Q-Sadovky-výkaz-2003-07-01 9 5" xfId="419"/>
    <cellStyle name="_Q-Sadovky-výkaz-2003-07-01 9 6" xfId="420"/>
    <cellStyle name="_Q-Sadovky-výkaz-2003-07-01_1" xfId="421"/>
    <cellStyle name="_Q-Sadovky-výkaz-2003-07-01_1 10" xfId="4199"/>
    <cellStyle name="_Q-Sadovky-výkaz-2003-07-01_1 2" xfId="422"/>
    <cellStyle name="_Q-Sadovky-výkaz-2003-07-01_1 3" xfId="423"/>
    <cellStyle name="_Q-Sadovky-výkaz-2003-07-01_1 4" xfId="424"/>
    <cellStyle name="_Q-Sadovky-výkaz-2003-07-01_1 4 2" xfId="2550"/>
    <cellStyle name="_Q-Sadovky-výkaz-2003-07-01_1 4 2 2" xfId="3065"/>
    <cellStyle name="_Q-Sadovky-výkaz-2003-07-01_1 4 2 2 2" xfId="4930"/>
    <cellStyle name="_Q-Sadovky-výkaz-2003-07-01_1 4 2 3" xfId="3676"/>
    <cellStyle name="_Q-Sadovky-výkaz-2003-07-01_1 4 2 3 2" xfId="5375"/>
    <cellStyle name="_Q-Sadovky-výkaz-2003-07-01_1 4 2 4" xfId="4491"/>
    <cellStyle name="_Q-Sadovky-výkaz-2003-07-01_1 4 3" xfId="2865"/>
    <cellStyle name="_Q-Sadovky-výkaz-2003-07-01_1 4 3 2" xfId="3946"/>
    <cellStyle name="_Q-Sadovky-výkaz-2003-07-01_1 4 3 2 2" xfId="5617"/>
    <cellStyle name="_Q-Sadovky-výkaz-2003-07-01_1 4 3 3" xfId="4779"/>
    <cellStyle name="_Q-Sadovky-výkaz-2003-07-01_1 4 4" xfId="3262"/>
    <cellStyle name="_Q-Sadovky-výkaz-2003-07-01_1 4 4 2" xfId="5104"/>
    <cellStyle name="_Q-Sadovky-výkaz-2003-07-01_1 4 5" xfId="4200"/>
    <cellStyle name="_Q-Sadovky-výkaz-2003-07-01_1 5" xfId="425"/>
    <cellStyle name="_Q-Sadovky-výkaz-2003-07-01_1 5 2" xfId="2551"/>
    <cellStyle name="_Q-Sadovky-výkaz-2003-07-01_1 5 2 2" xfId="3066"/>
    <cellStyle name="_Q-Sadovky-výkaz-2003-07-01_1 5 2 2 2" xfId="4931"/>
    <cellStyle name="_Q-Sadovky-výkaz-2003-07-01_1 5 2 3" xfId="3677"/>
    <cellStyle name="_Q-Sadovky-výkaz-2003-07-01_1 5 2 3 2" xfId="5376"/>
    <cellStyle name="_Q-Sadovky-výkaz-2003-07-01_1 5 2 4" xfId="4492"/>
    <cellStyle name="_Q-Sadovky-výkaz-2003-07-01_1 5 3" xfId="2866"/>
    <cellStyle name="_Q-Sadovky-výkaz-2003-07-01_1 5 3 2" xfId="3947"/>
    <cellStyle name="_Q-Sadovky-výkaz-2003-07-01_1 5 3 2 2" xfId="5618"/>
    <cellStyle name="_Q-Sadovky-výkaz-2003-07-01_1 5 3 3" xfId="4780"/>
    <cellStyle name="_Q-Sadovky-výkaz-2003-07-01_1 5 4" xfId="3263"/>
    <cellStyle name="_Q-Sadovky-výkaz-2003-07-01_1 5 4 2" xfId="5105"/>
    <cellStyle name="_Q-Sadovky-výkaz-2003-07-01_1 5 5" xfId="4201"/>
    <cellStyle name="_Q-Sadovky-výkaz-2003-07-01_1 6" xfId="426"/>
    <cellStyle name="_Q-Sadovky-výkaz-2003-07-01_1 6 2" xfId="2552"/>
    <cellStyle name="_Q-Sadovky-výkaz-2003-07-01_1 6 2 2" xfId="3067"/>
    <cellStyle name="_Q-Sadovky-výkaz-2003-07-01_1 6 2 2 2" xfId="4932"/>
    <cellStyle name="_Q-Sadovky-výkaz-2003-07-01_1 6 2 3" xfId="3678"/>
    <cellStyle name="_Q-Sadovky-výkaz-2003-07-01_1 6 2 3 2" xfId="5377"/>
    <cellStyle name="_Q-Sadovky-výkaz-2003-07-01_1 6 2 4" xfId="4493"/>
    <cellStyle name="_Q-Sadovky-výkaz-2003-07-01_1 6 3" xfId="2867"/>
    <cellStyle name="_Q-Sadovky-výkaz-2003-07-01_1 6 3 2" xfId="3948"/>
    <cellStyle name="_Q-Sadovky-výkaz-2003-07-01_1 6 3 2 2" xfId="5619"/>
    <cellStyle name="_Q-Sadovky-výkaz-2003-07-01_1 6 3 3" xfId="4781"/>
    <cellStyle name="_Q-Sadovky-výkaz-2003-07-01_1 6 4" xfId="3264"/>
    <cellStyle name="_Q-Sadovky-výkaz-2003-07-01_1 6 4 2" xfId="5106"/>
    <cellStyle name="_Q-Sadovky-výkaz-2003-07-01_1 6 5" xfId="4202"/>
    <cellStyle name="_Q-Sadovky-výkaz-2003-07-01_1 7" xfId="2549"/>
    <cellStyle name="_Q-Sadovky-výkaz-2003-07-01_1 7 2" xfId="3064"/>
    <cellStyle name="_Q-Sadovky-výkaz-2003-07-01_1 7 2 2" xfId="4929"/>
    <cellStyle name="_Q-Sadovky-výkaz-2003-07-01_1 7 3" xfId="3675"/>
    <cellStyle name="_Q-Sadovky-výkaz-2003-07-01_1 7 3 2" xfId="5374"/>
    <cellStyle name="_Q-Sadovky-výkaz-2003-07-01_1 7 4" xfId="4490"/>
    <cellStyle name="_Q-Sadovky-výkaz-2003-07-01_1 8" xfId="2864"/>
    <cellStyle name="_Q-Sadovky-výkaz-2003-07-01_1 8 2" xfId="3945"/>
    <cellStyle name="_Q-Sadovky-výkaz-2003-07-01_1 8 2 2" xfId="5616"/>
    <cellStyle name="_Q-Sadovky-výkaz-2003-07-01_1 8 3" xfId="4778"/>
    <cellStyle name="_Q-Sadovky-výkaz-2003-07-01_1 9" xfId="3261"/>
    <cellStyle name="_Q-Sadovky-výkaz-2003-07-01_1 9 2" xfId="5103"/>
    <cellStyle name="_Q-Sadovky-výkaz-2003-07-01_2" xfId="427"/>
    <cellStyle name="_Q-Sadovky-výkaz-2003-07-01_2 10" xfId="428"/>
    <cellStyle name="_Q-Sadovky-výkaz-2003-07-01_2 10 2" xfId="429"/>
    <cellStyle name="_Q-Sadovky-výkaz-2003-07-01_2 10 3" xfId="430"/>
    <cellStyle name="_Q-Sadovky-výkaz-2003-07-01_2 10 4" xfId="431"/>
    <cellStyle name="_Q-Sadovky-výkaz-2003-07-01_2 11" xfId="432"/>
    <cellStyle name="_Q-Sadovky-výkaz-2003-07-01_2 11 2" xfId="433"/>
    <cellStyle name="_Q-Sadovky-výkaz-2003-07-01_2 11 3" xfId="434"/>
    <cellStyle name="_Q-Sadovky-výkaz-2003-07-01_2 11 4" xfId="435"/>
    <cellStyle name="_Q-Sadovky-výkaz-2003-07-01_2 12" xfId="436"/>
    <cellStyle name="_Q-Sadovky-výkaz-2003-07-01_2 12 2" xfId="437"/>
    <cellStyle name="_Q-Sadovky-výkaz-2003-07-01_2 12 3" xfId="438"/>
    <cellStyle name="_Q-Sadovky-výkaz-2003-07-01_2 12 4" xfId="439"/>
    <cellStyle name="_Q-Sadovky-výkaz-2003-07-01_2 13" xfId="440"/>
    <cellStyle name="_Q-Sadovky-výkaz-2003-07-01_2 13 2" xfId="441"/>
    <cellStyle name="_Q-Sadovky-výkaz-2003-07-01_2 13 3" xfId="442"/>
    <cellStyle name="_Q-Sadovky-výkaz-2003-07-01_2 13 4" xfId="443"/>
    <cellStyle name="_Q-Sadovky-výkaz-2003-07-01_2 14" xfId="444"/>
    <cellStyle name="_Q-Sadovky-výkaz-2003-07-01_2 14 2" xfId="445"/>
    <cellStyle name="_Q-Sadovky-výkaz-2003-07-01_2 14 3" xfId="446"/>
    <cellStyle name="_Q-Sadovky-výkaz-2003-07-01_2 14 4" xfId="447"/>
    <cellStyle name="_Q-Sadovky-výkaz-2003-07-01_2 15" xfId="448"/>
    <cellStyle name="_Q-Sadovky-výkaz-2003-07-01_2 15 2" xfId="449"/>
    <cellStyle name="_Q-Sadovky-výkaz-2003-07-01_2 15 3" xfId="450"/>
    <cellStyle name="_Q-Sadovky-výkaz-2003-07-01_2 15 4" xfId="451"/>
    <cellStyle name="_Q-Sadovky-výkaz-2003-07-01_2 16" xfId="452"/>
    <cellStyle name="_Q-Sadovky-výkaz-2003-07-01_2 16 2" xfId="453"/>
    <cellStyle name="_Q-Sadovky-výkaz-2003-07-01_2 16 3" xfId="454"/>
    <cellStyle name="_Q-Sadovky-výkaz-2003-07-01_2 16 4" xfId="455"/>
    <cellStyle name="_Q-Sadovky-výkaz-2003-07-01_2 17" xfId="456"/>
    <cellStyle name="_Q-Sadovky-výkaz-2003-07-01_2 17 2" xfId="457"/>
    <cellStyle name="_Q-Sadovky-výkaz-2003-07-01_2 17 3" xfId="458"/>
    <cellStyle name="_Q-Sadovky-výkaz-2003-07-01_2 17 4" xfId="459"/>
    <cellStyle name="_Q-Sadovky-výkaz-2003-07-01_2 18" xfId="460"/>
    <cellStyle name="_Q-Sadovky-výkaz-2003-07-01_2 18 2" xfId="461"/>
    <cellStyle name="_Q-Sadovky-výkaz-2003-07-01_2 18 3" xfId="462"/>
    <cellStyle name="_Q-Sadovky-výkaz-2003-07-01_2 18 4" xfId="463"/>
    <cellStyle name="_Q-Sadovky-výkaz-2003-07-01_2 19" xfId="464"/>
    <cellStyle name="_Q-Sadovky-výkaz-2003-07-01_2 19 2" xfId="465"/>
    <cellStyle name="_Q-Sadovky-výkaz-2003-07-01_2 19 3" xfId="466"/>
    <cellStyle name="_Q-Sadovky-výkaz-2003-07-01_2 19 4" xfId="467"/>
    <cellStyle name="_Q-Sadovky-výkaz-2003-07-01_2 2" xfId="468"/>
    <cellStyle name="_Q-Sadovky-výkaz-2003-07-01_2 2 2" xfId="469"/>
    <cellStyle name="_Q-Sadovky-výkaz-2003-07-01_2 2 3" xfId="470"/>
    <cellStyle name="_Q-Sadovky-výkaz-2003-07-01_2 2 4" xfId="471"/>
    <cellStyle name="_Q-Sadovky-výkaz-2003-07-01_2 20" xfId="472"/>
    <cellStyle name="_Q-Sadovky-výkaz-2003-07-01_2 20 2" xfId="473"/>
    <cellStyle name="_Q-Sadovky-výkaz-2003-07-01_2 20 3" xfId="474"/>
    <cellStyle name="_Q-Sadovky-výkaz-2003-07-01_2 20 4" xfId="475"/>
    <cellStyle name="_Q-Sadovky-výkaz-2003-07-01_2 21" xfId="476"/>
    <cellStyle name="_Q-Sadovky-výkaz-2003-07-01_2 21 2" xfId="477"/>
    <cellStyle name="_Q-Sadovky-výkaz-2003-07-01_2 21 3" xfId="478"/>
    <cellStyle name="_Q-Sadovky-výkaz-2003-07-01_2 21 4" xfId="479"/>
    <cellStyle name="_Q-Sadovky-výkaz-2003-07-01_2 22" xfId="480"/>
    <cellStyle name="_Q-Sadovky-výkaz-2003-07-01_2 22 2" xfId="481"/>
    <cellStyle name="_Q-Sadovky-výkaz-2003-07-01_2 22 3" xfId="482"/>
    <cellStyle name="_Q-Sadovky-výkaz-2003-07-01_2 22 4" xfId="483"/>
    <cellStyle name="_Q-Sadovky-výkaz-2003-07-01_2 23" xfId="484"/>
    <cellStyle name="_Q-Sadovky-výkaz-2003-07-01_2 23 2" xfId="485"/>
    <cellStyle name="_Q-Sadovky-výkaz-2003-07-01_2 23 3" xfId="486"/>
    <cellStyle name="_Q-Sadovky-výkaz-2003-07-01_2 23 4" xfId="487"/>
    <cellStyle name="_Q-Sadovky-výkaz-2003-07-01_2 24" xfId="488"/>
    <cellStyle name="_Q-Sadovky-výkaz-2003-07-01_2 25" xfId="489"/>
    <cellStyle name="_Q-Sadovky-výkaz-2003-07-01_2 26" xfId="490"/>
    <cellStyle name="_Q-Sadovky-výkaz-2003-07-01_2 27" xfId="491"/>
    <cellStyle name="_Q-Sadovky-výkaz-2003-07-01_2 28" xfId="492"/>
    <cellStyle name="_Q-Sadovky-výkaz-2003-07-01_2 29" xfId="3949"/>
    <cellStyle name="_Q-Sadovky-výkaz-2003-07-01_2 3" xfId="493"/>
    <cellStyle name="_Q-Sadovky-výkaz-2003-07-01_2 3 2" xfId="494"/>
    <cellStyle name="_Q-Sadovky-výkaz-2003-07-01_2 3 3" xfId="495"/>
    <cellStyle name="_Q-Sadovky-výkaz-2003-07-01_2 3 4" xfId="496"/>
    <cellStyle name="_Q-Sadovky-výkaz-2003-07-01_2 30" xfId="3265"/>
    <cellStyle name="_Q-Sadovky-výkaz-2003-07-01_2 4" xfId="497"/>
    <cellStyle name="_Q-Sadovky-výkaz-2003-07-01_2 4 2" xfId="498"/>
    <cellStyle name="_Q-Sadovky-výkaz-2003-07-01_2 4 3" xfId="499"/>
    <cellStyle name="_Q-Sadovky-výkaz-2003-07-01_2 4 4" xfId="500"/>
    <cellStyle name="_Q-Sadovky-výkaz-2003-07-01_2 5" xfId="501"/>
    <cellStyle name="_Q-Sadovky-výkaz-2003-07-01_2 5 2" xfId="502"/>
    <cellStyle name="_Q-Sadovky-výkaz-2003-07-01_2 5 3" xfId="503"/>
    <cellStyle name="_Q-Sadovky-výkaz-2003-07-01_2 5 4" xfId="504"/>
    <cellStyle name="_Q-Sadovky-výkaz-2003-07-01_2 6" xfId="505"/>
    <cellStyle name="_Q-Sadovky-výkaz-2003-07-01_2 6 2" xfId="506"/>
    <cellStyle name="_Q-Sadovky-výkaz-2003-07-01_2 6 3" xfId="507"/>
    <cellStyle name="_Q-Sadovky-výkaz-2003-07-01_2 6 4" xfId="508"/>
    <cellStyle name="_Q-Sadovky-výkaz-2003-07-01_2 7" xfId="509"/>
    <cellStyle name="_Q-Sadovky-výkaz-2003-07-01_2 7 2" xfId="510"/>
    <cellStyle name="_Q-Sadovky-výkaz-2003-07-01_2 7 3" xfId="511"/>
    <cellStyle name="_Q-Sadovky-výkaz-2003-07-01_2 7 4" xfId="512"/>
    <cellStyle name="_Q-Sadovky-výkaz-2003-07-01_2 8" xfId="513"/>
    <cellStyle name="_Q-Sadovky-výkaz-2003-07-01_2 8 2" xfId="514"/>
    <cellStyle name="_Q-Sadovky-výkaz-2003-07-01_2 8 3" xfId="515"/>
    <cellStyle name="_Q-Sadovky-výkaz-2003-07-01_2 8 4" xfId="516"/>
    <cellStyle name="_Q-Sadovky-výkaz-2003-07-01_2 9" xfId="517"/>
    <cellStyle name="_Q-Sadovky-výkaz-2003-07-01_2 9 2" xfId="518"/>
    <cellStyle name="_Q-Sadovky-výkaz-2003-07-01_2 9 3" xfId="519"/>
    <cellStyle name="_Q-Sadovky-výkaz-2003-07-01_2 9 4" xfId="520"/>
    <cellStyle name="_Q-Sadovky-výkaz-2003-07-01_3" xfId="521"/>
    <cellStyle name="_Q-Sadovky-výkaz-2003-07-01_3 10" xfId="4203"/>
    <cellStyle name="_Q-Sadovky-výkaz-2003-07-01_3 2" xfId="522"/>
    <cellStyle name="_Q-Sadovky-výkaz-2003-07-01_3 3" xfId="523"/>
    <cellStyle name="_Q-Sadovky-výkaz-2003-07-01_3 4" xfId="524"/>
    <cellStyle name="_Q-Sadovky-výkaz-2003-07-01_3 4 2" xfId="2554"/>
    <cellStyle name="_Q-Sadovky-výkaz-2003-07-01_3 4 2 2" xfId="3069"/>
    <cellStyle name="_Q-Sadovky-výkaz-2003-07-01_3 4 2 2 2" xfId="4934"/>
    <cellStyle name="_Q-Sadovky-výkaz-2003-07-01_3 4 2 3" xfId="3680"/>
    <cellStyle name="_Q-Sadovky-výkaz-2003-07-01_3 4 2 3 2" xfId="5379"/>
    <cellStyle name="_Q-Sadovky-výkaz-2003-07-01_3 4 2 4" xfId="4495"/>
    <cellStyle name="_Q-Sadovky-výkaz-2003-07-01_3 4 3" xfId="2869"/>
    <cellStyle name="_Q-Sadovky-výkaz-2003-07-01_3 4 3 2" xfId="3951"/>
    <cellStyle name="_Q-Sadovky-výkaz-2003-07-01_3 4 3 2 2" xfId="5621"/>
    <cellStyle name="_Q-Sadovky-výkaz-2003-07-01_3 4 3 3" xfId="4783"/>
    <cellStyle name="_Q-Sadovky-výkaz-2003-07-01_3 4 4" xfId="3267"/>
    <cellStyle name="_Q-Sadovky-výkaz-2003-07-01_3 4 4 2" xfId="5108"/>
    <cellStyle name="_Q-Sadovky-výkaz-2003-07-01_3 4 5" xfId="4204"/>
    <cellStyle name="_Q-Sadovky-výkaz-2003-07-01_3 5" xfId="525"/>
    <cellStyle name="_Q-Sadovky-výkaz-2003-07-01_3 5 2" xfId="2555"/>
    <cellStyle name="_Q-Sadovky-výkaz-2003-07-01_3 5 2 2" xfId="3070"/>
    <cellStyle name="_Q-Sadovky-výkaz-2003-07-01_3 5 2 2 2" xfId="4935"/>
    <cellStyle name="_Q-Sadovky-výkaz-2003-07-01_3 5 2 3" xfId="3681"/>
    <cellStyle name="_Q-Sadovky-výkaz-2003-07-01_3 5 2 3 2" xfId="5380"/>
    <cellStyle name="_Q-Sadovky-výkaz-2003-07-01_3 5 2 4" xfId="4496"/>
    <cellStyle name="_Q-Sadovky-výkaz-2003-07-01_3 5 3" xfId="2870"/>
    <cellStyle name="_Q-Sadovky-výkaz-2003-07-01_3 5 3 2" xfId="3952"/>
    <cellStyle name="_Q-Sadovky-výkaz-2003-07-01_3 5 3 2 2" xfId="5622"/>
    <cellStyle name="_Q-Sadovky-výkaz-2003-07-01_3 5 3 3" xfId="4784"/>
    <cellStyle name="_Q-Sadovky-výkaz-2003-07-01_3 5 4" xfId="3268"/>
    <cellStyle name="_Q-Sadovky-výkaz-2003-07-01_3 5 4 2" xfId="5109"/>
    <cellStyle name="_Q-Sadovky-výkaz-2003-07-01_3 5 5" xfId="4205"/>
    <cellStyle name="_Q-Sadovky-výkaz-2003-07-01_3 6" xfId="526"/>
    <cellStyle name="_Q-Sadovky-výkaz-2003-07-01_3 6 2" xfId="2556"/>
    <cellStyle name="_Q-Sadovky-výkaz-2003-07-01_3 6 2 2" xfId="3071"/>
    <cellStyle name="_Q-Sadovky-výkaz-2003-07-01_3 6 2 2 2" xfId="4936"/>
    <cellStyle name="_Q-Sadovky-výkaz-2003-07-01_3 6 2 3" xfId="3682"/>
    <cellStyle name="_Q-Sadovky-výkaz-2003-07-01_3 6 2 3 2" xfId="5381"/>
    <cellStyle name="_Q-Sadovky-výkaz-2003-07-01_3 6 2 4" xfId="4497"/>
    <cellStyle name="_Q-Sadovky-výkaz-2003-07-01_3 6 3" xfId="2871"/>
    <cellStyle name="_Q-Sadovky-výkaz-2003-07-01_3 6 3 2" xfId="3953"/>
    <cellStyle name="_Q-Sadovky-výkaz-2003-07-01_3 6 3 2 2" xfId="5623"/>
    <cellStyle name="_Q-Sadovky-výkaz-2003-07-01_3 6 3 3" xfId="4785"/>
    <cellStyle name="_Q-Sadovky-výkaz-2003-07-01_3 6 4" xfId="3269"/>
    <cellStyle name="_Q-Sadovky-výkaz-2003-07-01_3 6 4 2" xfId="5110"/>
    <cellStyle name="_Q-Sadovky-výkaz-2003-07-01_3 6 5" xfId="4206"/>
    <cellStyle name="_Q-Sadovky-výkaz-2003-07-01_3 7" xfId="2553"/>
    <cellStyle name="_Q-Sadovky-výkaz-2003-07-01_3 7 2" xfId="3068"/>
    <cellStyle name="_Q-Sadovky-výkaz-2003-07-01_3 7 2 2" xfId="4933"/>
    <cellStyle name="_Q-Sadovky-výkaz-2003-07-01_3 7 3" xfId="3679"/>
    <cellStyle name="_Q-Sadovky-výkaz-2003-07-01_3 7 3 2" xfId="5378"/>
    <cellStyle name="_Q-Sadovky-výkaz-2003-07-01_3 7 4" xfId="4494"/>
    <cellStyle name="_Q-Sadovky-výkaz-2003-07-01_3 8" xfId="2868"/>
    <cellStyle name="_Q-Sadovky-výkaz-2003-07-01_3 8 2" xfId="3950"/>
    <cellStyle name="_Q-Sadovky-výkaz-2003-07-01_3 8 2 2" xfId="5620"/>
    <cellStyle name="_Q-Sadovky-výkaz-2003-07-01_3 8 3" xfId="4782"/>
    <cellStyle name="_Q-Sadovky-výkaz-2003-07-01_3 9" xfId="3266"/>
    <cellStyle name="_Q-Sadovky-výkaz-2003-07-01_3 9 2" xfId="5107"/>
    <cellStyle name="_REKAPITULACE_SLP_VFU pavilon slepic" xfId="1731"/>
    <cellStyle name="_ROZPOCET se vzorci" xfId="1732"/>
    <cellStyle name="_SO 02.06.02 M+R" xfId="527"/>
    <cellStyle name="_SO002_3_E91_SK" xfId="1733"/>
    <cellStyle name="_spec_sil_04_2003" xfId="528"/>
    <cellStyle name="_spec_sil_04_2003 2" xfId="529"/>
    <cellStyle name="_spec_sil_04_2003 3" xfId="530"/>
    <cellStyle name="_spec_sil_04_2003 4" xfId="531"/>
    <cellStyle name="_spec_sil_04_2003 5" xfId="532"/>
    <cellStyle name="_spec_sil_04_2003 6" xfId="533"/>
    <cellStyle name="_spec_sil_04_2003 7" xfId="3954"/>
    <cellStyle name="_spec_sil_04_2003 8" xfId="3270"/>
    <cellStyle name="_stav" xfId="534"/>
    <cellStyle name="_Summary bill of rates COOLINGL" xfId="1668"/>
    <cellStyle name="_Summary bill of rates COOLINGL_1" xfId="1669"/>
    <cellStyle name="_Summary bill of rates COOLINGL_2" xfId="1670"/>
    <cellStyle name="_Summary bill of rates COOLINGL_3" xfId="1671"/>
    <cellStyle name="_Summary bill of rates VENTILATIONL" xfId="1672"/>
    <cellStyle name="_Summary bill of rates VENTILATIONL_1" xfId="1673"/>
    <cellStyle name="_Summary bill of rates VENTILATIONL_2" xfId="1674"/>
    <cellStyle name="_Summary bill of rates VENTILATIONL_3" xfId="1675"/>
    <cellStyle name="_teco" xfId="535"/>
    <cellStyle name="_VŠEOBECNÉ PODMÍNKY" xfId="536"/>
    <cellStyle name="_VŠEOBECNÉ PODMÍNKY 2" xfId="537"/>
    <cellStyle name="_VŠEOBECNÉ PODMÍNKY 3" xfId="538"/>
    <cellStyle name="_VŠEOBECNÉ PODMÍNKY 4" xfId="539"/>
    <cellStyle name="_VŠEOBECNÉ PODMÍNKY 5" xfId="540"/>
    <cellStyle name="_VŠEOBECNÉ PODMÍNKY 6" xfId="541"/>
    <cellStyle name="_VŠEOBECNÉ PODMÍNKY 7" xfId="3955"/>
    <cellStyle name="_VŠEOBECNÉ PODMÍNKY 8" xfId="3271"/>
    <cellStyle name="_Vzor ON  060101" xfId="83"/>
    <cellStyle name="_ZPA Jinonice_rozp" xfId="542"/>
    <cellStyle name="_ZPA Jinonice_rozp 2" xfId="3956"/>
    <cellStyle name="_ZPA Jinonice_rozp 3" xfId="3272"/>
    <cellStyle name="1" xfId="7"/>
    <cellStyle name="1 000 Kč_HW" xfId="544"/>
    <cellStyle name="1 10" xfId="1583"/>
    <cellStyle name="1 10 2" xfId="2948"/>
    <cellStyle name="1 10 2 2" xfId="4841"/>
    <cellStyle name="1 10 3" xfId="4304"/>
    <cellStyle name="1 11" xfId="1572"/>
    <cellStyle name="1 11 2" xfId="2945"/>
    <cellStyle name="1 11 2 2" xfId="4838"/>
    <cellStyle name="1 11 3" xfId="4301"/>
    <cellStyle name="1 12" xfId="1582"/>
    <cellStyle name="1 12 2" xfId="2947"/>
    <cellStyle name="1 12 2 2" xfId="4840"/>
    <cellStyle name="1 12 3" xfId="4303"/>
    <cellStyle name="1 13" xfId="1573"/>
    <cellStyle name="1 13 2" xfId="2946"/>
    <cellStyle name="1 13 2 2" xfId="4839"/>
    <cellStyle name="1 13 3" xfId="4302"/>
    <cellStyle name="1 14" xfId="1652"/>
    <cellStyle name="1 14 2" xfId="2954"/>
    <cellStyle name="1 14 2 2" xfId="4846"/>
    <cellStyle name="1 14 3" xfId="4310"/>
    <cellStyle name="1 15" xfId="1655"/>
    <cellStyle name="1 15 2" xfId="2955"/>
    <cellStyle name="1 15 2 2" xfId="4847"/>
    <cellStyle name="1 15 3" xfId="4311"/>
    <cellStyle name="1 16" xfId="2557"/>
    <cellStyle name="1 16 2" xfId="3072"/>
    <cellStyle name="1 16 2 2" xfId="4937"/>
    <cellStyle name="1 16 3" xfId="4498"/>
    <cellStyle name="1 17" xfId="2834"/>
    <cellStyle name="1 17 2" xfId="3957"/>
    <cellStyle name="1 17 2 2" xfId="5624"/>
    <cellStyle name="1 17 3" xfId="4755"/>
    <cellStyle name="1 18" xfId="2931"/>
    <cellStyle name="1 18 2" xfId="4830"/>
    <cellStyle name="1 19" xfId="2922"/>
    <cellStyle name="1 19 2" xfId="4827"/>
    <cellStyle name="1 2" xfId="545"/>
    <cellStyle name="1 2 2" xfId="2873"/>
    <cellStyle name="1 2 2 2" xfId="4787"/>
    <cellStyle name="1 2 3" xfId="4208"/>
    <cellStyle name="1 20" xfId="2932"/>
    <cellStyle name="1 20 2" xfId="4831"/>
    <cellStyle name="1 21" xfId="2938"/>
    <cellStyle name="1 21 2" xfId="4832"/>
    <cellStyle name="1 22" xfId="2995"/>
    <cellStyle name="1 22 2" xfId="4869"/>
    <cellStyle name="1 23" xfId="2923"/>
    <cellStyle name="1 23 2" xfId="4828"/>
    <cellStyle name="1 24" xfId="2845"/>
    <cellStyle name="1 24 2" xfId="4762"/>
    <cellStyle name="1 25" xfId="2924"/>
    <cellStyle name="1 25 2" xfId="4829"/>
    <cellStyle name="1 26" xfId="2943"/>
    <cellStyle name="1 26 2" xfId="4836"/>
    <cellStyle name="1 27" xfId="2982"/>
    <cellStyle name="1 27 2" xfId="4863"/>
    <cellStyle name="1 28" xfId="3213"/>
    <cellStyle name="1 28 2" xfId="5072"/>
    <cellStyle name="1 29" xfId="3225"/>
    <cellStyle name="1 29 2" xfId="5080"/>
    <cellStyle name="1 3" xfId="546"/>
    <cellStyle name="1 3 2" xfId="2874"/>
    <cellStyle name="1 3 2 2" xfId="4788"/>
    <cellStyle name="1 3 3" xfId="4209"/>
    <cellStyle name="1 30" xfId="3228"/>
    <cellStyle name="1 30 2" xfId="5083"/>
    <cellStyle name="1 31" xfId="3219"/>
    <cellStyle name="1 31 2" xfId="5077"/>
    <cellStyle name="1 32" xfId="3229"/>
    <cellStyle name="1 32 2" xfId="5084"/>
    <cellStyle name="1 33" xfId="3231"/>
    <cellStyle name="1 33 2" xfId="5085"/>
    <cellStyle name="1 34" xfId="3232"/>
    <cellStyle name="1 34 2" xfId="5086"/>
    <cellStyle name="1 35" xfId="3217"/>
    <cellStyle name="1 35 2" xfId="5076"/>
    <cellStyle name="1 36" xfId="3241"/>
    <cellStyle name="1 36 2" xfId="5091"/>
    <cellStyle name="1 37" xfId="3580"/>
    <cellStyle name="1 37 2" xfId="5283"/>
    <cellStyle name="1 38" xfId="4162"/>
    <cellStyle name="1 39" xfId="4378"/>
    <cellStyle name="1 4" xfId="547"/>
    <cellStyle name="1 4 2" xfId="2875"/>
    <cellStyle name="1 4 2 2" xfId="4789"/>
    <cellStyle name="1 4 3" xfId="3273"/>
    <cellStyle name="1 4 3 2" xfId="5111"/>
    <cellStyle name="1 4 4" xfId="4210"/>
    <cellStyle name="1 5" xfId="548"/>
    <cellStyle name="1 5 2" xfId="2876"/>
    <cellStyle name="1 5 2 2" xfId="4790"/>
    <cellStyle name="1 5 3" xfId="3274"/>
    <cellStyle name="1 5 3 2" xfId="5112"/>
    <cellStyle name="1 5 4" xfId="4211"/>
    <cellStyle name="1 6" xfId="549"/>
    <cellStyle name="1 6 2" xfId="2877"/>
    <cellStyle name="1 6 2 2" xfId="4791"/>
    <cellStyle name="1 6 3" xfId="3275"/>
    <cellStyle name="1 6 3 2" xfId="5113"/>
    <cellStyle name="1 6 4" xfId="4212"/>
    <cellStyle name="1 7" xfId="1542"/>
    <cellStyle name="1 7 2" xfId="2940"/>
    <cellStyle name="1 7 2 2" xfId="4833"/>
    <cellStyle name="1 7 3" xfId="4297"/>
    <cellStyle name="1 8" xfId="543"/>
    <cellStyle name="1 8 2" xfId="2872"/>
    <cellStyle name="1 8 2 2" xfId="4786"/>
    <cellStyle name="1 8 3" xfId="4207"/>
    <cellStyle name="1 9" xfId="1571"/>
    <cellStyle name="1 9 2" xfId="2944"/>
    <cellStyle name="1 9 2 2" xfId="4837"/>
    <cellStyle name="1 9 3" xfId="4300"/>
    <cellStyle name="1_AED-YAZ MaR-LOTQ_EXE-001 specifikace" xfId="550"/>
    <cellStyle name="1_AED-YAZ MaR-LOTQ_EXE-001 specifikace 2" xfId="2878"/>
    <cellStyle name="1_AED-YAZ MaR-LOTQ_EXE-001 specifikace 2 2" xfId="4792"/>
    <cellStyle name="1_AED-YAZ MaR-LOTQ_EXE-001 specifikace 3" xfId="4213"/>
    <cellStyle name="1D čísla" xfId="1734"/>
    <cellStyle name="20 % – Zvýraznění 1 2" xfId="84"/>
    <cellStyle name="20 % – Zvýraznění 2 2" xfId="85"/>
    <cellStyle name="20 % – Zvýraznění 3 2" xfId="86"/>
    <cellStyle name="20 % – Zvýraznění 4 2" xfId="87"/>
    <cellStyle name="20 % – Zvýraznění 5 2" xfId="88"/>
    <cellStyle name="20 % – Zvýraznění 6 2" xfId="89"/>
    <cellStyle name="20 % – Zvýraznění1" xfId="206"/>
    <cellStyle name="20 % – Zvýraznění1 2" xfId="551"/>
    <cellStyle name="20 % – Zvýraznění1 2 2" xfId="552"/>
    <cellStyle name="20 % – Zvýraznění1 2 2 2" xfId="1736"/>
    <cellStyle name="20 % – Zvýraznění1 2 2 3" xfId="1735"/>
    <cellStyle name="20 % – Zvýraznění1 2 3" xfId="553"/>
    <cellStyle name="20 % – Zvýraznění1 2 3 2" xfId="1738"/>
    <cellStyle name="20 % – Zvýraznění1 2 3 3" xfId="1737"/>
    <cellStyle name="20 % – Zvýraznění1 2 4" xfId="554"/>
    <cellStyle name="20 % – Zvýraznění1 2 4 2" xfId="1740"/>
    <cellStyle name="20 % – Zvýraznění1 2 4 3" xfId="1739"/>
    <cellStyle name="20 % – Zvýraznění1 2 5" xfId="555"/>
    <cellStyle name="20 % – Zvýraznění1 2 5 2" xfId="1741"/>
    <cellStyle name="20 % – Zvýraznění1 2 6" xfId="556"/>
    <cellStyle name="20 % – Zvýraznění1 2 7" xfId="557"/>
    <cellStyle name="20 % – Zvýraznění1 2 8" xfId="1608"/>
    <cellStyle name="20 % – Zvýraznění1 3" xfId="558"/>
    <cellStyle name="20 % – Zvýraznění1 3 2" xfId="559"/>
    <cellStyle name="20 % – Zvýraznění1 3 2 2" xfId="1744"/>
    <cellStyle name="20 % – Zvýraznění1 3 2 3" xfId="1743"/>
    <cellStyle name="20 % – Zvýraznění1 3 3" xfId="1745"/>
    <cellStyle name="20 % – Zvýraznění1 3 4" xfId="1742"/>
    <cellStyle name="20 % – Zvýraznění1 4" xfId="560"/>
    <cellStyle name="20 % – Zvýraznění1 4 2" xfId="561"/>
    <cellStyle name="20 % – Zvýraznění1 4 2 2" xfId="1747"/>
    <cellStyle name="20 % – Zvýraznění1 4 3" xfId="1746"/>
    <cellStyle name="20 % – Zvýraznění1 5" xfId="1748"/>
    <cellStyle name="20 % – Zvýraznění1 5 2" xfId="1749"/>
    <cellStyle name="20 % – Zvýraznění1 6" xfId="1750"/>
    <cellStyle name="20 % – Zvýraznění2" xfId="205"/>
    <cellStyle name="20 % – Zvýraznění2 2" xfId="562"/>
    <cellStyle name="20 % – Zvýraznění2 2 2" xfId="563"/>
    <cellStyle name="20 % – Zvýraznění2 2 2 2" xfId="1752"/>
    <cellStyle name="20 % – Zvýraznění2 2 2 3" xfId="1751"/>
    <cellStyle name="20 % – Zvýraznění2 2 3" xfId="564"/>
    <cellStyle name="20 % – Zvýraznění2 2 3 2" xfId="1754"/>
    <cellStyle name="20 % – Zvýraznění2 2 3 3" xfId="1753"/>
    <cellStyle name="20 % – Zvýraznění2 2 4" xfId="565"/>
    <cellStyle name="20 % – Zvýraznění2 2 4 2" xfId="1756"/>
    <cellStyle name="20 % – Zvýraznění2 2 4 3" xfId="1755"/>
    <cellStyle name="20 % – Zvýraznění2 2 5" xfId="566"/>
    <cellStyle name="20 % – Zvýraznění2 2 5 2" xfId="1757"/>
    <cellStyle name="20 % – Zvýraznění2 2 6" xfId="567"/>
    <cellStyle name="20 % – Zvýraznění2 2 7" xfId="568"/>
    <cellStyle name="20 % – Zvýraznění2 2 8" xfId="1607"/>
    <cellStyle name="20 % – Zvýraznění2 3" xfId="569"/>
    <cellStyle name="20 % – Zvýraznění2 3 2" xfId="570"/>
    <cellStyle name="20 % – Zvýraznění2 3 2 2" xfId="1760"/>
    <cellStyle name="20 % – Zvýraznění2 3 2 3" xfId="1759"/>
    <cellStyle name="20 % – Zvýraznění2 3 3" xfId="1761"/>
    <cellStyle name="20 % – Zvýraznění2 3 4" xfId="1758"/>
    <cellStyle name="20 % – Zvýraznění2 4" xfId="571"/>
    <cellStyle name="20 % – Zvýraznění2 4 2" xfId="572"/>
    <cellStyle name="20 % – Zvýraznění2 4 2 2" xfId="1763"/>
    <cellStyle name="20 % – Zvýraznění2 4 3" xfId="1762"/>
    <cellStyle name="20 % – Zvýraznění2 5" xfId="1764"/>
    <cellStyle name="20 % – Zvýraznění2 5 2" xfId="1765"/>
    <cellStyle name="20 % – Zvýraznění2 6" xfId="1766"/>
    <cellStyle name="20 % – Zvýraznění3" xfId="204"/>
    <cellStyle name="20 % – Zvýraznění3 2" xfId="573"/>
    <cellStyle name="20 % – Zvýraznění3 2 2" xfId="574"/>
    <cellStyle name="20 % – Zvýraznění3 2 2 2" xfId="1768"/>
    <cellStyle name="20 % – Zvýraznění3 2 2 3" xfId="1767"/>
    <cellStyle name="20 % – Zvýraznění3 2 3" xfId="575"/>
    <cellStyle name="20 % – Zvýraznění3 2 3 2" xfId="1770"/>
    <cellStyle name="20 % – Zvýraznění3 2 3 3" xfId="1769"/>
    <cellStyle name="20 % – Zvýraznění3 2 4" xfId="576"/>
    <cellStyle name="20 % – Zvýraznění3 2 4 2" xfId="1772"/>
    <cellStyle name="20 % – Zvýraznění3 2 4 3" xfId="1771"/>
    <cellStyle name="20 % – Zvýraznění3 2 5" xfId="577"/>
    <cellStyle name="20 % – Zvýraznění3 2 5 2" xfId="1773"/>
    <cellStyle name="20 % – Zvýraznění3 2 6" xfId="578"/>
    <cellStyle name="20 % – Zvýraznění3 2 7" xfId="1606"/>
    <cellStyle name="20 % – Zvýraznění3 3" xfId="579"/>
    <cellStyle name="20 % – Zvýraznění3 3 2" xfId="580"/>
    <cellStyle name="20 % – Zvýraznění3 3 2 2" xfId="1776"/>
    <cellStyle name="20 % – Zvýraznění3 3 2 3" xfId="1775"/>
    <cellStyle name="20 % – Zvýraznění3 3 3" xfId="1777"/>
    <cellStyle name="20 % – Zvýraznění3 3 4" xfId="1774"/>
    <cellStyle name="20 % – Zvýraznění3 4" xfId="581"/>
    <cellStyle name="20 % – Zvýraznění3 4 2" xfId="582"/>
    <cellStyle name="20 % – Zvýraznění3 4 2 2" xfId="1779"/>
    <cellStyle name="20 % – Zvýraznění3 4 3" xfId="1778"/>
    <cellStyle name="20 % – Zvýraznění3 5" xfId="1780"/>
    <cellStyle name="20 % – Zvýraznění3 5 2" xfId="1781"/>
    <cellStyle name="20 % – Zvýraznění3 6" xfId="1782"/>
    <cellStyle name="20 % – Zvýraznění4" xfId="203"/>
    <cellStyle name="20 % – Zvýraznění4 2" xfId="583"/>
    <cellStyle name="20 % – Zvýraznění4 2 2" xfId="584"/>
    <cellStyle name="20 % – Zvýraznění4 2 2 2" xfId="1784"/>
    <cellStyle name="20 % – Zvýraznění4 2 2 3" xfId="1783"/>
    <cellStyle name="20 % – Zvýraznění4 2 3" xfId="585"/>
    <cellStyle name="20 % – Zvýraznění4 2 3 2" xfId="1786"/>
    <cellStyle name="20 % – Zvýraznění4 2 3 3" xfId="1785"/>
    <cellStyle name="20 % – Zvýraznění4 2 4" xfId="586"/>
    <cellStyle name="20 % – Zvýraznění4 2 4 2" xfId="1788"/>
    <cellStyle name="20 % – Zvýraznění4 2 4 3" xfId="1787"/>
    <cellStyle name="20 % – Zvýraznění4 2 5" xfId="587"/>
    <cellStyle name="20 % – Zvýraznění4 2 5 2" xfId="1789"/>
    <cellStyle name="20 % – Zvýraznění4 2 6" xfId="588"/>
    <cellStyle name="20 % – Zvýraznění4 2 7" xfId="589"/>
    <cellStyle name="20 % – Zvýraznění4 2 8" xfId="1605"/>
    <cellStyle name="20 % – Zvýraznění4 3" xfId="590"/>
    <cellStyle name="20 % – Zvýraznění4 3 2" xfId="591"/>
    <cellStyle name="20 % – Zvýraznění4 3 2 2" xfId="1792"/>
    <cellStyle name="20 % – Zvýraznění4 3 2 3" xfId="1791"/>
    <cellStyle name="20 % – Zvýraznění4 3 3" xfId="1793"/>
    <cellStyle name="20 % – Zvýraznění4 3 4" xfId="1790"/>
    <cellStyle name="20 % – Zvýraznění4 4" xfId="592"/>
    <cellStyle name="20 % – Zvýraznění4 4 2" xfId="593"/>
    <cellStyle name="20 % – Zvýraznění4 4 2 2" xfId="1795"/>
    <cellStyle name="20 % – Zvýraznění4 4 3" xfId="1794"/>
    <cellStyle name="20 % – Zvýraznění4 5" xfId="1796"/>
    <cellStyle name="20 % – Zvýraznění4 5 2" xfId="1797"/>
    <cellStyle name="20 % – Zvýraznění4 6" xfId="1798"/>
    <cellStyle name="20 % – Zvýraznění5" xfId="202"/>
    <cellStyle name="20 % – Zvýraznění5 2" xfId="594"/>
    <cellStyle name="20 % – Zvýraznění5 2 2" xfId="595"/>
    <cellStyle name="20 % – Zvýraznění5 2 2 2" xfId="1800"/>
    <cellStyle name="20 % – Zvýraznění5 2 2 3" xfId="1799"/>
    <cellStyle name="20 % – Zvýraznění5 2 3" xfId="596"/>
    <cellStyle name="20 % – Zvýraznění5 2 3 2" xfId="1802"/>
    <cellStyle name="20 % – Zvýraznění5 2 3 3" xfId="1801"/>
    <cellStyle name="20 % – Zvýraznění5 2 4" xfId="597"/>
    <cellStyle name="20 % – Zvýraznění5 2 4 2" xfId="1804"/>
    <cellStyle name="20 % – Zvýraznění5 2 4 3" xfId="1803"/>
    <cellStyle name="20 % – Zvýraznění5 2 5" xfId="598"/>
    <cellStyle name="20 % – Zvýraznění5 2 5 2" xfId="1805"/>
    <cellStyle name="20 % – Zvýraznění5 2 6" xfId="599"/>
    <cellStyle name="20 % – Zvýraznění5 2 7" xfId="600"/>
    <cellStyle name="20 % – Zvýraznění5 2 8" xfId="1604"/>
    <cellStyle name="20 % – Zvýraznění5 3" xfId="601"/>
    <cellStyle name="20 % – Zvýraznění5 3 2" xfId="602"/>
    <cellStyle name="20 % – Zvýraznění5 3 2 2" xfId="1807"/>
    <cellStyle name="20 % – Zvýraznění5 3 3" xfId="1806"/>
    <cellStyle name="20 % – Zvýraznění5 4" xfId="603"/>
    <cellStyle name="20 % – Zvýraznění5 4 2" xfId="604"/>
    <cellStyle name="20 % – Zvýraznění5 4 2 2" xfId="1809"/>
    <cellStyle name="20 % – Zvýraznění5 4 3" xfId="1808"/>
    <cellStyle name="20 % – Zvýraznění5 5" xfId="1810"/>
    <cellStyle name="20 % – Zvýraznění5 5 2" xfId="1811"/>
    <cellStyle name="20 % – Zvýraznění5 6" xfId="1812"/>
    <cellStyle name="20 % – Zvýraznění6" xfId="201"/>
    <cellStyle name="20 % – Zvýraznění6 2" xfId="605"/>
    <cellStyle name="20 % – Zvýraznění6 2 2" xfId="606"/>
    <cellStyle name="20 % – Zvýraznění6 2 2 2" xfId="1814"/>
    <cellStyle name="20 % – Zvýraznění6 2 2 3" xfId="1813"/>
    <cellStyle name="20 % – Zvýraznění6 2 3" xfId="607"/>
    <cellStyle name="20 % – Zvýraznění6 2 3 2" xfId="1816"/>
    <cellStyle name="20 % – Zvýraznění6 2 3 3" xfId="1815"/>
    <cellStyle name="20 % – Zvýraznění6 2 4" xfId="608"/>
    <cellStyle name="20 % – Zvýraznění6 2 4 2" xfId="1818"/>
    <cellStyle name="20 % – Zvýraznění6 2 4 3" xfId="1817"/>
    <cellStyle name="20 % – Zvýraznění6 2 5" xfId="609"/>
    <cellStyle name="20 % – Zvýraznění6 2 5 2" xfId="1819"/>
    <cellStyle name="20 % – Zvýraznění6 2 6" xfId="610"/>
    <cellStyle name="20 % – Zvýraznění6 2 7" xfId="611"/>
    <cellStyle name="20 % – Zvýraznění6 2 8" xfId="1603"/>
    <cellStyle name="20 % – Zvýraznění6 3" xfId="612"/>
    <cellStyle name="20 % – Zvýraznění6 3 2" xfId="613"/>
    <cellStyle name="20 % – Zvýraznění6 3 2 2" xfId="1822"/>
    <cellStyle name="20 % – Zvýraznění6 3 2 3" xfId="1821"/>
    <cellStyle name="20 % – Zvýraznění6 3 3" xfId="1823"/>
    <cellStyle name="20 % – Zvýraznění6 3 4" xfId="1820"/>
    <cellStyle name="20 % – Zvýraznění6 4" xfId="614"/>
    <cellStyle name="20 % – Zvýraznění6 4 2" xfId="615"/>
    <cellStyle name="20 % – Zvýraznění6 4 2 2" xfId="1825"/>
    <cellStyle name="20 % – Zvýraznění6 4 3" xfId="1824"/>
    <cellStyle name="20 % – Zvýraznění6 5" xfId="1826"/>
    <cellStyle name="20 % – Zvýraznění6 5 2" xfId="1827"/>
    <cellStyle name="20 % – Zvýraznění6 6" xfId="1828"/>
    <cellStyle name="20 % - zvýraznenie1" xfId="1829"/>
    <cellStyle name="20 % - zvýraznenie1 2" xfId="1830"/>
    <cellStyle name="20 % - zvýraznenie1 2 2" xfId="1831"/>
    <cellStyle name="20 % - zvýraznenie1 3" xfId="1832"/>
    <cellStyle name="20 % - zvýraznenie2" xfId="1833"/>
    <cellStyle name="20 % - zvýraznenie2 2" xfId="1834"/>
    <cellStyle name="20 % - zvýraznenie2 2 2" xfId="1835"/>
    <cellStyle name="20 % - zvýraznenie2 3" xfId="1836"/>
    <cellStyle name="20 % - zvýraznenie3" xfId="1837"/>
    <cellStyle name="20 % - zvýraznenie3 2" xfId="1838"/>
    <cellStyle name="20 % - zvýraznenie3 2 2" xfId="1839"/>
    <cellStyle name="20 % - zvýraznenie3 3" xfId="1840"/>
    <cellStyle name="20 % - zvýraznenie4" xfId="1841"/>
    <cellStyle name="20 % - zvýraznenie4 2" xfId="1842"/>
    <cellStyle name="20 % - zvýraznenie4 2 2" xfId="1843"/>
    <cellStyle name="20 % - zvýraznenie4 3" xfId="1844"/>
    <cellStyle name="20 % - zvýraznenie5" xfId="1845"/>
    <cellStyle name="20 % - zvýraznenie5 2" xfId="1846"/>
    <cellStyle name="20 % - zvýraznenie5 2 2" xfId="1847"/>
    <cellStyle name="20 % - zvýraznenie5 3" xfId="1848"/>
    <cellStyle name="20 % - zvýraznenie6" xfId="1849"/>
    <cellStyle name="20 % - zvýraznenie6 2" xfId="1850"/>
    <cellStyle name="20 % - zvýraznenie6 2 2" xfId="1851"/>
    <cellStyle name="20 % - zvýraznenie6 3" xfId="1852"/>
    <cellStyle name="2D čísla" xfId="1853"/>
    <cellStyle name="3D čísla" xfId="1854"/>
    <cellStyle name="40 % – Zvýraznění 1 2" xfId="90"/>
    <cellStyle name="40 % – Zvýraznění 2 2" xfId="91"/>
    <cellStyle name="40 % – Zvýraznění 3 2" xfId="92"/>
    <cellStyle name="40 % – Zvýraznění 4 2" xfId="93"/>
    <cellStyle name="40 % – Zvýraznění 5 2" xfId="94"/>
    <cellStyle name="40 % – Zvýraznění 6 2" xfId="95"/>
    <cellStyle name="40 % – Zvýraznění1" xfId="200"/>
    <cellStyle name="40 % – Zvýraznění1 2" xfId="616"/>
    <cellStyle name="40 % – Zvýraznění1 2 2" xfId="617"/>
    <cellStyle name="40 % – Zvýraznění1 2 2 2" xfId="1856"/>
    <cellStyle name="40 % – Zvýraznění1 2 2 3" xfId="1855"/>
    <cellStyle name="40 % – Zvýraznění1 2 3" xfId="618"/>
    <cellStyle name="40 % – Zvýraznění1 2 3 2" xfId="1858"/>
    <cellStyle name="40 % – Zvýraznění1 2 3 3" xfId="1857"/>
    <cellStyle name="40 % – Zvýraznění1 2 4" xfId="619"/>
    <cellStyle name="40 % – Zvýraznění1 2 4 2" xfId="1860"/>
    <cellStyle name="40 % – Zvýraznění1 2 4 3" xfId="1859"/>
    <cellStyle name="40 % – Zvýraznění1 2 5" xfId="620"/>
    <cellStyle name="40 % – Zvýraznění1 2 5 2" xfId="1861"/>
    <cellStyle name="40 % – Zvýraznění1 2 6" xfId="621"/>
    <cellStyle name="40 % – Zvýraznění1 2 7" xfId="1602"/>
    <cellStyle name="40 % – Zvýraznění1 3" xfId="622"/>
    <cellStyle name="40 % – Zvýraznění1 3 2" xfId="623"/>
    <cellStyle name="40 % – Zvýraznění1 3 2 2" xfId="1864"/>
    <cellStyle name="40 % – Zvýraznění1 3 2 3" xfId="1863"/>
    <cellStyle name="40 % – Zvýraznění1 3 3" xfId="1865"/>
    <cellStyle name="40 % – Zvýraznění1 3 4" xfId="1862"/>
    <cellStyle name="40 % – Zvýraznění1 4" xfId="624"/>
    <cellStyle name="40 % – Zvýraznění1 4 2" xfId="625"/>
    <cellStyle name="40 % – Zvýraznění1 4 2 2" xfId="1867"/>
    <cellStyle name="40 % – Zvýraznění1 4 3" xfId="1866"/>
    <cellStyle name="40 % – Zvýraznění1 5" xfId="1868"/>
    <cellStyle name="40 % – Zvýraznění1 5 2" xfId="1869"/>
    <cellStyle name="40 % – Zvýraznění1 6" xfId="1870"/>
    <cellStyle name="40 % – Zvýraznění2" xfId="199"/>
    <cellStyle name="40 % – Zvýraznění2 2" xfId="626"/>
    <cellStyle name="40 % – Zvýraznění2 2 2" xfId="627"/>
    <cellStyle name="40 % – Zvýraznění2 2 2 2" xfId="1872"/>
    <cellStyle name="40 % – Zvýraznění2 2 2 3" xfId="1871"/>
    <cellStyle name="40 % – Zvýraznění2 2 3" xfId="628"/>
    <cellStyle name="40 % – Zvýraznění2 2 3 2" xfId="1874"/>
    <cellStyle name="40 % – Zvýraznění2 2 3 3" xfId="1873"/>
    <cellStyle name="40 % – Zvýraznění2 2 4" xfId="629"/>
    <cellStyle name="40 % – Zvýraznění2 2 4 2" xfId="1876"/>
    <cellStyle name="40 % – Zvýraznění2 2 4 3" xfId="1875"/>
    <cellStyle name="40 % – Zvýraznění2 2 5" xfId="630"/>
    <cellStyle name="40 % – Zvýraznění2 2 5 2" xfId="1877"/>
    <cellStyle name="40 % – Zvýraznění2 2 6" xfId="631"/>
    <cellStyle name="40 % – Zvýraznění2 2 7" xfId="1601"/>
    <cellStyle name="40 % – Zvýraznění2 3" xfId="632"/>
    <cellStyle name="40 % – Zvýraznění2 3 2" xfId="633"/>
    <cellStyle name="40 % – Zvýraznění2 3 2 2" xfId="1879"/>
    <cellStyle name="40 % – Zvýraznění2 3 3" xfId="1878"/>
    <cellStyle name="40 % – Zvýraznění2 4" xfId="634"/>
    <cellStyle name="40 % – Zvýraznění2 4 2" xfId="635"/>
    <cellStyle name="40 % – Zvýraznění2 4 2 2" xfId="1881"/>
    <cellStyle name="40 % – Zvýraznění2 4 3" xfId="1880"/>
    <cellStyle name="40 % – Zvýraznění2 5" xfId="1882"/>
    <cellStyle name="40 % – Zvýraznění2 5 2" xfId="1883"/>
    <cellStyle name="40 % – Zvýraznění2 6" xfId="1884"/>
    <cellStyle name="40 % – Zvýraznění3" xfId="198"/>
    <cellStyle name="40 % – Zvýraznění3 2" xfId="636"/>
    <cellStyle name="40 % – Zvýraznění3 2 2" xfId="637"/>
    <cellStyle name="40 % – Zvýraznění3 2 2 2" xfId="1886"/>
    <cellStyle name="40 % – Zvýraznění3 2 2 3" xfId="1885"/>
    <cellStyle name="40 % – Zvýraznění3 2 3" xfId="638"/>
    <cellStyle name="40 % – Zvýraznění3 2 3 2" xfId="1888"/>
    <cellStyle name="40 % – Zvýraznění3 2 3 3" xfId="1887"/>
    <cellStyle name="40 % – Zvýraznění3 2 4" xfId="639"/>
    <cellStyle name="40 % – Zvýraznění3 2 4 2" xfId="1890"/>
    <cellStyle name="40 % – Zvýraznění3 2 4 3" xfId="1889"/>
    <cellStyle name="40 % – Zvýraznění3 2 5" xfId="640"/>
    <cellStyle name="40 % – Zvýraznění3 2 5 2" xfId="1891"/>
    <cellStyle name="40 % – Zvýraznění3 2 6" xfId="641"/>
    <cellStyle name="40 % – Zvýraznění3 2 7" xfId="1600"/>
    <cellStyle name="40 % – Zvýraznění3 3" xfId="642"/>
    <cellStyle name="40 % – Zvýraznění3 3 2" xfId="643"/>
    <cellStyle name="40 % – Zvýraznění3 3 2 2" xfId="1894"/>
    <cellStyle name="40 % – Zvýraznění3 3 2 3" xfId="1893"/>
    <cellStyle name="40 % – Zvýraznění3 3 3" xfId="1895"/>
    <cellStyle name="40 % – Zvýraznění3 3 4" xfId="1892"/>
    <cellStyle name="40 % – Zvýraznění3 4" xfId="644"/>
    <cellStyle name="40 % – Zvýraznění3 4 2" xfId="645"/>
    <cellStyle name="40 % – Zvýraznění3 4 2 2" xfId="1897"/>
    <cellStyle name="40 % – Zvýraznění3 4 3" xfId="1896"/>
    <cellStyle name="40 % – Zvýraznění3 5" xfId="1898"/>
    <cellStyle name="40 % – Zvýraznění3 5 2" xfId="1899"/>
    <cellStyle name="40 % – Zvýraznění3 6" xfId="1900"/>
    <cellStyle name="40 % – Zvýraznění4" xfId="197"/>
    <cellStyle name="40 % – Zvýraznění4 2" xfId="646"/>
    <cellStyle name="40 % – Zvýraznění4 2 2" xfId="647"/>
    <cellStyle name="40 % – Zvýraznění4 2 2 2" xfId="1902"/>
    <cellStyle name="40 % – Zvýraznění4 2 2 3" xfId="1901"/>
    <cellStyle name="40 % – Zvýraznění4 2 3" xfId="648"/>
    <cellStyle name="40 % – Zvýraznění4 2 3 2" xfId="1904"/>
    <cellStyle name="40 % – Zvýraznění4 2 3 3" xfId="1903"/>
    <cellStyle name="40 % – Zvýraznění4 2 4" xfId="649"/>
    <cellStyle name="40 % – Zvýraznění4 2 4 2" xfId="1906"/>
    <cellStyle name="40 % – Zvýraznění4 2 4 3" xfId="1905"/>
    <cellStyle name="40 % – Zvýraznění4 2 5" xfId="650"/>
    <cellStyle name="40 % – Zvýraznění4 2 5 2" xfId="1907"/>
    <cellStyle name="40 % – Zvýraznění4 2 6" xfId="651"/>
    <cellStyle name="40 % – Zvýraznění4 2 7" xfId="1599"/>
    <cellStyle name="40 % – Zvýraznění4 3" xfId="652"/>
    <cellStyle name="40 % – Zvýraznění4 3 2" xfId="653"/>
    <cellStyle name="40 % – Zvýraznění4 3 2 2" xfId="1910"/>
    <cellStyle name="40 % – Zvýraznění4 3 2 3" xfId="1909"/>
    <cellStyle name="40 % – Zvýraznění4 3 3" xfId="1911"/>
    <cellStyle name="40 % – Zvýraznění4 3 4" xfId="1908"/>
    <cellStyle name="40 % – Zvýraznění4 4" xfId="654"/>
    <cellStyle name="40 % – Zvýraznění4 4 2" xfId="655"/>
    <cellStyle name="40 % – Zvýraznění4 4 2 2" xfId="1913"/>
    <cellStyle name="40 % – Zvýraznění4 4 3" xfId="1912"/>
    <cellStyle name="40 % – Zvýraznění4 5" xfId="1914"/>
    <cellStyle name="40 % – Zvýraznění4 5 2" xfId="1915"/>
    <cellStyle name="40 % – Zvýraznění4 6" xfId="1916"/>
    <cellStyle name="40 % – Zvýraznění5" xfId="196"/>
    <cellStyle name="40 % – Zvýraznění5 2" xfId="656"/>
    <cellStyle name="40 % – Zvýraznění5 2 2" xfId="657"/>
    <cellStyle name="40 % – Zvýraznění5 2 2 2" xfId="1918"/>
    <cellStyle name="40 % – Zvýraznění5 2 2 3" xfId="1917"/>
    <cellStyle name="40 % – Zvýraznění5 2 3" xfId="658"/>
    <cellStyle name="40 % – Zvýraznění5 2 3 2" xfId="1920"/>
    <cellStyle name="40 % – Zvýraznění5 2 3 3" xfId="1919"/>
    <cellStyle name="40 % – Zvýraznění5 2 4" xfId="659"/>
    <cellStyle name="40 % – Zvýraznění5 2 4 2" xfId="1922"/>
    <cellStyle name="40 % – Zvýraznění5 2 4 3" xfId="1921"/>
    <cellStyle name="40 % – Zvýraznění5 2 5" xfId="660"/>
    <cellStyle name="40 % – Zvýraznění5 2 5 2" xfId="1923"/>
    <cellStyle name="40 % – Zvýraznění5 2 6" xfId="661"/>
    <cellStyle name="40 % – Zvýraznění5 2 7" xfId="1598"/>
    <cellStyle name="40 % – Zvýraznění5 3" xfId="662"/>
    <cellStyle name="40 % – Zvýraznění5 3 2" xfId="663"/>
    <cellStyle name="40 % – Zvýraznění5 3 2 2" xfId="1926"/>
    <cellStyle name="40 % – Zvýraznění5 3 2 3" xfId="1925"/>
    <cellStyle name="40 % – Zvýraznění5 3 3" xfId="1927"/>
    <cellStyle name="40 % – Zvýraznění5 3 4" xfId="1924"/>
    <cellStyle name="40 % – Zvýraznění5 4" xfId="664"/>
    <cellStyle name="40 % – Zvýraznění5 4 2" xfId="665"/>
    <cellStyle name="40 % – Zvýraznění5 4 2 2" xfId="1929"/>
    <cellStyle name="40 % – Zvýraznění5 4 3" xfId="1928"/>
    <cellStyle name="40 % – Zvýraznění5 5" xfId="1930"/>
    <cellStyle name="40 % – Zvýraznění5 5 2" xfId="1931"/>
    <cellStyle name="40 % – Zvýraznění5 6" xfId="1932"/>
    <cellStyle name="40 % – Zvýraznění6" xfId="195"/>
    <cellStyle name="40 % – Zvýraznění6 2" xfId="666"/>
    <cellStyle name="40 % – Zvýraznění6 2 2" xfId="667"/>
    <cellStyle name="40 % – Zvýraznění6 2 2 2" xfId="1934"/>
    <cellStyle name="40 % – Zvýraznění6 2 2 3" xfId="1933"/>
    <cellStyle name="40 % – Zvýraznění6 2 3" xfId="668"/>
    <cellStyle name="40 % – Zvýraznění6 2 3 2" xfId="1936"/>
    <cellStyle name="40 % – Zvýraznění6 2 3 3" xfId="1935"/>
    <cellStyle name="40 % – Zvýraznění6 2 4" xfId="669"/>
    <cellStyle name="40 % – Zvýraznění6 2 4 2" xfId="1938"/>
    <cellStyle name="40 % – Zvýraznění6 2 4 3" xfId="1937"/>
    <cellStyle name="40 % – Zvýraznění6 2 5" xfId="670"/>
    <cellStyle name="40 % – Zvýraznění6 2 5 2" xfId="1939"/>
    <cellStyle name="40 % – Zvýraznění6 2 6" xfId="671"/>
    <cellStyle name="40 % – Zvýraznění6 2 7" xfId="672"/>
    <cellStyle name="40 % – Zvýraznění6 2 8" xfId="1597"/>
    <cellStyle name="40 % – Zvýraznění6 3" xfId="231"/>
    <cellStyle name="40 % – Zvýraznění6 3 2" xfId="673"/>
    <cellStyle name="40 % – Zvýraznění6 3 2 2" xfId="1942"/>
    <cellStyle name="40 % – Zvýraznění6 3 2 3" xfId="1941"/>
    <cellStyle name="40 % – Zvýraznění6 3 3" xfId="1943"/>
    <cellStyle name="40 % – Zvýraznění6 3 4" xfId="1940"/>
    <cellStyle name="40 % – Zvýraznění6 4" xfId="674"/>
    <cellStyle name="40 % – Zvýraznění6 4 2" xfId="675"/>
    <cellStyle name="40 % – Zvýraznění6 4 2 2" xfId="1945"/>
    <cellStyle name="40 % – Zvýraznění6 4 3" xfId="1944"/>
    <cellStyle name="40 % – Zvýraznění6 5" xfId="1946"/>
    <cellStyle name="40 % – Zvýraznění6 5 2" xfId="1947"/>
    <cellStyle name="40 % – Zvýraznění6 6" xfId="1948"/>
    <cellStyle name="40 % - zvýraznenie1" xfId="1949"/>
    <cellStyle name="40 % - zvýraznenie1 2" xfId="1950"/>
    <cellStyle name="40 % - zvýraznenie1 2 2" xfId="1951"/>
    <cellStyle name="40 % - zvýraznenie1 3" xfId="1952"/>
    <cellStyle name="40 % - zvýraznenie2" xfId="1953"/>
    <cellStyle name="40 % - zvýraznenie2 2" xfId="1954"/>
    <cellStyle name="40 % - zvýraznenie2 2 2" xfId="1955"/>
    <cellStyle name="40 % - zvýraznenie2 3" xfId="1956"/>
    <cellStyle name="40 % - zvýraznenie3" xfId="1957"/>
    <cellStyle name="40 % - zvýraznenie3 2" xfId="1958"/>
    <cellStyle name="40 % - zvýraznenie3 2 2" xfId="1959"/>
    <cellStyle name="40 % - zvýraznenie3 3" xfId="1960"/>
    <cellStyle name="40 % - zvýraznenie4" xfId="1961"/>
    <cellStyle name="40 % - zvýraznenie4 2" xfId="1962"/>
    <cellStyle name="40 % - zvýraznenie4 2 2" xfId="1963"/>
    <cellStyle name="40 % - zvýraznenie4 3" xfId="1964"/>
    <cellStyle name="40 % - zvýraznenie5" xfId="1965"/>
    <cellStyle name="40 % - zvýraznenie5 2" xfId="1966"/>
    <cellStyle name="40 % - zvýraznenie5 2 2" xfId="1967"/>
    <cellStyle name="40 % - zvýraznenie5 3" xfId="1968"/>
    <cellStyle name="40 % - zvýraznenie6" xfId="1969"/>
    <cellStyle name="40 % - zvýraznenie6 2" xfId="1970"/>
    <cellStyle name="40 % - zvýraznenie6 2 2" xfId="1971"/>
    <cellStyle name="40 % - zvýraznenie6 3" xfId="1972"/>
    <cellStyle name="5" xfId="676"/>
    <cellStyle name="5 10" xfId="677"/>
    <cellStyle name="5 11" xfId="678"/>
    <cellStyle name="5 12" xfId="679"/>
    <cellStyle name="5 13" xfId="680"/>
    <cellStyle name="5 14" xfId="681"/>
    <cellStyle name="5 15" xfId="682"/>
    <cellStyle name="5 16" xfId="683"/>
    <cellStyle name="5 17" xfId="684"/>
    <cellStyle name="5 18" xfId="685"/>
    <cellStyle name="5 19" xfId="686"/>
    <cellStyle name="5 2" xfId="687"/>
    <cellStyle name="5 20" xfId="688"/>
    <cellStyle name="5 21" xfId="689"/>
    <cellStyle name="5 22" xfId="690"/>
    <cellStyle name="5 3" xfId="691"/>
    <cellStyle name="5 4" xfId="692"/>
    <cellStyle name="5 5" xfId="693"/>
    <cellStyle name="5 6" xfId="694"/>
    <cellStyle name="5 7" xfId="695"/>
    <cellStyle name="5 8" xfId="696"/>
    <cellStyle name="5 9" xfId="697"/>
    <cellStyle name="60 % – Zvýraznění 1 2" xfId="96"/>
    <cellStyle name="60 % – Zvýraznění 2 2" xfId="97"/>
    <cellStyle name="60 % – Zvýraznění 3 2" xfId="98"/>
    <cellStyle name="60 % – Zvýraznění 4 2" xfId="99"/>
    <cellStyle name="60 % – Zvýraznění 5 2" xfId="100"/>
    <cellStyle name="60 % – Zvýraznění 6 2" xfId="101"/>
    <cellStyle name="60 % – Zvýraznění1" xfId="194"/>
    <cellStyle name="60 % – Zvýraznění1 2" xfId="698"/>
    <cellStyle name="60 % – Zvýraznění1 2 2" xfId="699"/>
    <cellStyle name="60 % – Zvýraznění1 2 2 2" xfId="1973"/>
    <cellStyle name="60 % – Zvýraznění1 2 3" xfId="700"/>
    <cellStyle name="60 % – Zvýraznění1 2 3 2" xfId="1974"/>
    <cellStyle name="60 % – Zvýraznění1 2 4" xfId="701"/>
    <cellStyle name="60 % – Zvýraznění1 2 4 2" xfId="1975"/>
    <cellStyle name="60 % – Zvýraznění1 2 5" xfId="702"/>
    <cellStyle name="60 % – Zvýraznění1 2 6" xfId="703"/>
    <cellStyle name="60 % – Zvýraznění1 2 7" xfId="1596"/>
    <cellStyle name="60 % – Zvýraznění1 3" xfId="704"/>
    <cellStyle name="60 % – Zvýraznění1 3 2" xfId="705"/>
    <cellStyle name="60 % – Zvýraznění1 3 2 2" xfId="1977"/>
    <cellStyle name="60 % – Zvýraznění1 3 3" xfId="1976"/>
    <cellStyle name="60 % – Zvýraznění1 4" xfId="706"/>
    <cellStyle name="60 % – Zvýraznění1 4 2" xfId="707"/>
    <cellStyle name="60 % – Zvýraznění1 4 3" xfId="1978"/>
    <cellStyle name="60 % – Zvýraznění1 5" xfId="1979"/>
    <cellStyle name="60 % – Zvýraznění2" xfId="226"/>
    <cellStyle name="60 % – Zvýraznění2 2" xfId="708"/>
    <cellStyle name="60 % – Zvýraznění2 2 2" xfId="709"/>
    <cellStyle name="60 % – Zvýraznění2 2 2 2" xfId="1980"/>
    <cellStyle name="60 % – Zvýraznění2 2 3" xfId="710"/>
    <cellStyle name="60 % – Zvýraznění2 2 3 2" xfId="1981"/>
    <cellStyle name="60 % – Zvýraznění2 2 4" xfId="711"/>
    <cellStyle name="60 % – Zvýraznění2 2 4 2" xfId="1982"/>
    <cellStyle name="60 % – Zvýraznění2 2 5" xfId="712"/>
    <cellStyle name="60 % – Zvýraznění2 2 6" xfId="713"/>
    <cellStyle name="60 % – Zvýraznění2 2 7" xfId="1595"/>
    <cellStyle name="60 % – Zvýraznění2 3" xfId="714"/>
    <cellStyle name="60 % – Zvýraznění2 3 2" xfId="715"/>
    <cellStyle name="60 % – Zvýraznění2 3 2 2" xfId="1984"/>
    <cellStyle name="60 % – Zvýraznění2 3 3" xfId="1983"/>
    <cellStyle name="60 % – Zvýraznění2 4" xfId="716"/>
    <cellStyle name="60 % – Zvýraznění2 4 2" xfId="717"/>
    <cellStyle name="60 % – Zvýraznění2 4 3" xfId="1985"/>
    <cellStyle name="60 % – Zvýraznění2 5" xfId="1986"/>
    <cellStyle name="60 % – Zvýraznění3" xfId="227"/>
    <cellStyle name="60 % – Zvýraznění3 2" xfId="718"/>
    <cellStyle name="60 % – Zvýraznění3 2 2" xfId="719"/>
    <cellStyle name="60 % – Zvýraznění3 2 2 2" xfId="1987"/>
    <cellStyle name="60 % – Zvýraznění3 2 3" xfId="720"/>
    <cellStyle name="60 % – Zvýraznění3 2 3 2" xfId="1988"/>
    <cellStyle name="60 % – Zvýraznění3 2 4" xfId="721"/>
    <cellStyle name="60 % – Zvýraznění3 2 4 2" xfId="1989"/>
    <cellStyle name="60 % – Zvýraznění3 2 5" xfId="722"/>
    <cellStyle name="60 % – Zvýraznění3 2 6" xfId="723"/>
    <cellStyle name="60 % – Zvýraznění3 2 7" xfId="724"/>
    <cellStyle name="60 % – Zvýraznění3 2 8" xfId="1594"/>
    <cellStyle name="60 % – Zvýraznění3 3" xfId="725"/>
    <cellStyle name="60 % – Zvýraznění3 3 2" xfId="726"/>
    <cellStyle name="60 % – Zvýraznění3 3 2 2" xfId="1991"/>
    <cellStyle name="60 % – Zvýraznění3 3 3" xfId="1990"/>
    <cellStyle name="60 % – Zvýraznění3 4" xfId="727"/>
    <cellStyle name="60 % – Zvýraznění3 4 2" xfId="728"/>
    <cellStyle name="60 % – Zvýraznění3 4 3" xfId="1992"/>
    <cellStyle name="60 % – Zvýraznění3 5" xfId="1993"/>
    <cellStyle name="60 % – Zvýraznění4" xfId="228"/>
    <cellStyle name="60 % – Zvýraznění4 2" xfId="729"/>
    <cellStyle name="60 % – Zvýraznění4 2 2" xfId="730"/>
    <cellStyle name="60 % – Zvýraznění4 2 2 2" xfId="1994"/>
    <cellStyle name="60 % – Zvýraznění4 2 3" xfId="731"/>
    <cellStyle name="60 % – Zvýraznění4 2 3 2" xfId="1995"/>
    <cellStyle name="60 % – Zvýraznění4 2 4" xfId="732"/>
    <cellStyle name="60 % – Zvýraznění4 2 4 2" xfId="1996"/>
    <cellStyle name="60 % – Zvýraznění4 2 5" xfId="733"/>
    <cellStyle name="60 % – Zvýraznění4 2 6" xfId="734"/>
    <cellStyle name="60 % – Zvýraznění4 2 7" xfId="1593"/>
    <cellStyle name="60 % – Zvýraznění4 3" xfId="735"/>
    <cellStyle name="60 % – Zvýraznění4 3 2" xfId="736"/>
    <cellStyle name="60 % – Zvýraznění4 3 2 2" xfId="1998"/>
    <cellStyle name="60 % – Zvýraznění4 3 3" xfId="1997"/>
    <cellStyle name="60 % – Zvýraznění4 4" xfId="737"/>
    <cellStyle name="60 % – Zvýraznění4 4 2" xfId="738"/>
    <cellStyle name="60 % – Zvýraznění4 4 3" xfId="1999"/>
    <cellStyle name="60 % – Zvýraznění4 5" xfId="2000"/>
    <cellStyle name="60 % – Zvýraznění5" xfId="229"/>
    <cellStyle name="60 % – Zvýraznění5 2" xfId="739"/>
    <cellStyle name="60 % – Zvýraznění5 2 2" xfId="740"/>
    <cellStyle name="60 % – Zvýraznění5 2 2 2" xfId="2001"/>
    <cellStyle name="60 % – Zvýraznění5 2 3" xfId="741"/>
    <cellStyle name="60 % – Zvýraznění5 2 3 2" xfId="2002"/>
    <cellStyle name="60 % – Zvýraznění5 2 4" xfId="742"/>
    <cellStyle name="60 % – Zvýraznění5 2 4 2" xfId="2003"/>
    <cellStyle name="60 % – Zvýraznění5 2 5" xfId="743"/>
    <cellStyle name="60 % – Zvýraznění5 2 6" xfId="744"/>
    <cellStyle name="60 % – Zvýraznění5 2 7" xfId="1592"/>
    <cellStyle name="60 % – Zvýraznění5 3" xfId="745"/>
    <cellStyle name="60 % – Zvýraznění5 3 2" xfId="746"/>
    <cellStyle name="60 % – Zvýraznění5 3 2 2" xfId="2005"/>
    <cellStyle name="60 % – Zvýraznění5 3 3" xfId="2004"/>
    <cellStyle name="60 % – Zvýraznění5 4" xfId="747"/>
    <cellStyle name="60 % – Zvýraznění5 4 2" xfId="748"/>
    <cellStyle name="60 % – Zvýraznění5 4 3" xfId="2006"/>
    <cellStyle name="60 % – Zvýraznění5 5" xfId="2007"/>
    <cellStyle name="60 % – Zvýraznění6" xfId="230"/>
    <cellStyle name="60 % – Zvýraznění6 2" xfId="749"/>
    <cellStyle name="60 % – Zvýraznění6 2 2" xfId="750"/>
    <cellStyle name="60 % – Zvýraznění6 2 2 2" xfId="2008"/>
    <cellStyle name="60 % – Zvýraznění6 2 3" xfId="751"/>
    <cellStyle name="60 % – Zvýraznění6 2 3 2" xfId="2009"/>
    <cellStyle name="60 % – Zvýraznění6 2 4" xfId="752"/>
    <cellStyle name="60 % – Zvýraznění6 2 4 2" xfId="2010"/>
    <cellStyle name="60 % – Zvýraznění6 2 5" xfId="753"/>
    <cellStyle name="60 % – Zvýraznění6 2 6" xfId="754"/>
    <cellStyle name="60 % – Zvýraznění6 2 7" xfId="755"/>
    <cellStyle name="60 % – Zvýraznění6 2 8" xfId="1591"/>
    <cellStyle name="60 % – Zvýraznění6 3" xfId="756"/>
    <cellStyle name="60 % – Zvýraznění6 3 2" xfId="757"/>
    <cellStyle name="60 % – Zvýraznění6 3 2 2" xfId="2012"/>
    <cellStyle name="60 % – Zvýraznění6 3 3" xfId="2011"/>
    <cellStyle name="60 % – Zvýraznění6 4" xfId="758"/>
    <cellStyle name="60 % – Zvýraznění6 4 2" xfId="759"/>
    <cellStyle name="60 % – Zvýraznění6 4 3" xfId="2013"/>
    <cellStyle name="60 % – Zvýraznění6 5" xfId="2014"/>
    <cellStyle name="60 % - zvýraznenie1" xfId="2015"/>
    <cellStyle name="60 % - zvýraznenie1 2" xfId="2016"/>
    <cellStyle name="60 % - zvýraznenie2" xfId="2017"/>
    <cellStyle name="60 % - zvýraznenie2 2" xfId="2018"/>
    <cellStyle name="60 % - zvýraznenie3" xfId="2019"/>
    <cellStyle name="60 % - zvýraznenie3 2" xfId="2020"/>
    <cellStyle name="60 % - zvýraznenie4" xfId="2021"/>
    <cellStyle name="60 % - zvýraznenie4 2" xfId="2022"/>
    <cellStyle name="60 % - zvýraznenie5" xfId="2023"/>
    <cellStyle name="60 % - zvýraznenie5 2" xfId="2024"/>
    <cellStyle name="60 % - zvýraznenie6" xfId="2025"/>
    <cellStyle name="60 % - zvýraznenie6 2" xfId="2026"/>
    <cellStyle name="A4 Small 210 x 297 mm" xfId="2027"/>
    <cellStyle name="A4 Small 210 x 297 mm 2" xfId="4057"/>
    <cellStyle name="A4 Small 210 x 297 mm 3" xfId="3521"/>
    <cellStyle name="args.style" xfId="2028"/>
    <cellStyle name="blokcen" xfId="760"/>
    <cellStyle name="blokcen 2" xfId="2029"/>
    <cellStyle name="B-NR" xfId="761"/>
    <cellStyle name="Bold 11" xfId="102"/>
    <cellStyle name="Bold 11 2" xfId="763"/>
    <cellStyle name="Bold 11 3" xfId="764"/>
    <cellStyle name="Bold 11 4" xfId="765"/>
    <cellStyle name="Bold 11 5" xfId="766"/>
    <cellStyle name="Bold 11 6" xfId="767"/>
    <cellStyle name="Bold 11 7" xfId="762"/>
    <cellStyle name="Bold 11 7 2" xfId="2030"/>
    <cellStyle name="Bold 11 8" xfId="3450"/>
    <cellStyle name="Calc Currency (0)" xfId="2031"/>
    <cellStyle name="Calc Currency (2)" xfId="2032"/>
    <cellStyle name="Calc Percent (0)" xfId="2033"/>
    <cellStyle name="Calc Percent (1)" xfId="2034"/>
    <cellStyle name="Calc Percent (2)" xfId="2035"/>
    <cellStyle name="Calc Units (0)" xfId="2036"/>
    <cellStyle name="Calc Units (1)" xfId="2037"/>
    <cellStyle name="Calc Units (2)" xfId="2038"/>
    <cellStyle name="cárkyd" xfId="768"/>
    <cellStyle name="cary" xfId="769"/>
    <cellStyle name="Celá čísla" xfId="2039"/>
    <cellStyle name="Celkem 2" xfId="103"/>
    <cellStyle name="Celkem 2 10" xfId="2627"/>
    <cellStyle name="Celkem 2 10 2" xfId="4144"/>
    <cellStyle name="Celkem 2 10 2 2" xfId="5716"/>
    <cellStyle name="Celkem 2 10 3" xfId="4565"/>
    <cellStyle name="Celkem 2 11" xfId="3449"/>
    <cellStyle name="Celkem 2 11 2" xfId="3517"/>
    <cellStyle name="Celkem 2 11 2 2" xfId="5242"/>
    <cellStyle name="Celkem 2 11 3" xfId="5212"/>
    <cellStyle name="Celkem 2 12" xfId="3334"/>
    <cellStyle name="Celkem 2 12 2" xfId="5157"/>
    <cellStyle name="Celkem 2 13" xfId="4176"/>
    <cellStyle name="Celkem 2 2" xfId="771"/>
    <cellStyle name="Celkem 2 2 2" xfId="2040"/>
    <cellStyle name="Celkem 2 2 2 2" xfId="2705"/>
    <cellStyle name="Celkem 2 2 2 2 2" xfId="4146"/>
    <cellStyle name="Celkem 2 2 2 2 2 2" xfId="5718"/>
    <cellStyle name="Celkem 2 2 2 2 3" xfId="4630"/>
    <cellStyle name="Celkem 2 2 2 3" xfId="3260"/>
    <cellStyle name="Celkem 2 2 2 3 2" xfId="5102"/>
    <cellStyle name="Celkem 2 2 2 4" xfId="4323"/>
    <cellStyle name="Celkem 2 2 3" xfId="2460"/>
    <cellStyle name="Celkem 2 2 3 2" xfId="2790"/>
    <cellStyle name="Celkem 2 2 3 2 2" xfId="4151"/>
    <cellStyle name="Celkem 2 2 3 2 2 2" xfId="5723"/>
    <cellStyle name="Celkem 2 2 3 2 3" xfId="4712"/>
    <cellStyle name="Celkem 2 2 3 3" xfId="4127"/>
    <cellStyle name="Celkem 2 2 3 3 2" xfId="5700"/>
    <cellStyle name="Celkem 2 2 3 4" xfId="4434"/>
    <cellStyle name="Celkem 2 2 4" xfId="2560"/>
    <cellStyle name="Celkem 2 2 4 2" xfId="4135"/>
    <cellStyle name="Celkem 2 2 4 2 2" xfId="5707"/>
    <cellStyle name="Celkem 2 2 4 3" xfId="4501"/>
    <cellStyle name="Celkem 2 2 5" xfId="3333"/>
    <cellStyle name="Celkem 2 2 5 2" xfId="5156"/>
    <cellStyle name="Celkem 2 2 6" xfId="4216"/>
    <cellStyle name="Celkem 2 3" xfId="772"/>
    <cellStyle name="Celkem 2 3 2" xfId="2561"/>
    <cellStyle name="Celkem 2 3 2 2" xfId="4136"/>
    <cellStyle name="Celkem 2 3 2 2 2" xfId="5708"/>
    <cellStyle name="Celkem 2 3 2 3" xfId="4502"/>
    <cellStyle name="Celkem 2 3 3" xfId="3332"/>
    <cellStyle name="Celkem 2 3 3 2" xfId="5155"/>
    <cellStyle name="Celkem 2 3 4" xfId="4217"/>
    <cellStyle name="Celkem 2 4" xfId="773"/>
    <cellStyle name="Celkem 2 4 2" xfId="2562"/>
    <cellStyle name="Celkem 2 4 2 2" xfId="4137"/>
    <cellStyle name="Celkem 2 4 2 2 2" xfId="5709"/>
    <cellStyle name="Celkem 2 4 2 3" xfId="4503"/>
    <cellStyle name="Celkem 2 4 3" xfId="3331"/>
    <cellStyle name="Celkem 2 4 3 2" xfId="5154"/>
    <cellStyle name="Celkem 2 4 4" xfId="4218"/>
    <cellStyle name="Celkem 2 5" xfId="774"/>
    <cellStyle name="Celkem 2 5 2" xfId="2563"/>
    <cellStyle name="Celkem 2 5 2 2" xfId="4138"/>
    <cellStyle name="Celkem 2 5 2 2 2" xfId="5710"/>
    <cellStyle name="Celkem 2 5 2 3" xfId="4504"/>
    <cellStyle name="Celkem 2 5 3" xfId="3330"/>
    <cellStyle name="Celkem 2 5 3 2" xfId="5153"/>
    <cellStyle name="Celkem 2 5 4" xfId="4219"/>
    <cellStyle name="Celkem 2 6" xfId="775"/>
    <cellStyle name="Celkem 2 6 2" xfId="2564"/>
    <cellStyle name="Celkem 2 6 2 2" xfId="4139"/>
    <cellStyle name="Celkem 2 6 2 2 2" xfId="5711"/>
    <cellStyle name="Celkem 2 6 2 3" xfId="4505"/>
    <cellStyle name="Celkem 2 6 3" xfId="3329"/>
    <cellStyle name="Celkem 2 6 3 2" xfId="5152"/>
    <cellStyle name="Celkem 2 6 4" xfId="4220"/>
    <cellStyle name="Celkem 2 7" xfId="770"/>
    <cellStyle name="Celkem 2 7 2" xfId="1676"/>
    <cellStyle name="Celkem 2 7 2 2" xfId="2697"/>
    <cellStyle name="Celkem 2 7 2 2 2" xfId="4145"/>
    <cellStyle name="Celkem 2 7 2 2 2 2" xfId="5717"/>
    <cellStyle name="Celkem 2 7 2 2 3" xfId="4622"/>
    <cellStyle name="Celkem 2 7 2 3" xfId="3510"/>
    <cellStyle name="Celkem 2 7 2 3 2" xfId="5240"/>
    <cellStyle name="Celkem 2 7 2 4" xfId="4315"/>
    <cellStyle name="Celkem 2 7 3" xfId="2558"/>
    <cellStyle name="Celkem 2 7 3 2" xfId="4133"/>
    <cellStyle name="Celkem 2 7 3 2 2" xfId="5705"/>
    <cellStyle name="Celkem 2 7 3 3" xfId="4499"/>
    <cellStyle name="Celkem 2 7 4" xfId="3280"/>
    <cellStyle name="Celkem 2 7 4 2" xfId="5114"/>
    <cellStyle name="Celkem 2 7 5" xfId="4215"/>
    <cellStyle name="Celkem 2 8" xfId="2481"/>
    <cellStyle name="Celkem 2 8 2" xfId="2798"/>
    <cellStyle name="Celkem 2 8 2 2" xfId="4152"/>
    <cellStyle name="Celkem 2 8 2 2 2" xfId="5724"/>
    <cellStyle name="Celkem 2 8 2 3" xfId="4720"/>
    <cellStyle name="Celkem 2 8 3" xfId="4128"/>
    <cellStyle name="Celkem 2 8 3 2" xfId="5701"/>
    <cellStyle name="Celkem 2 8 4" xfId="4442"/>
    <cellStyle name="Celkem 2 9" xfId="2559"/>
    <cellStyle name="Celkem 2 9 2" xfId="4134"/>
    <cellStyle name="Celkem 2 9 2 2" xfId="5706"/>
    <cellStyle name="Celkem 2 9 3" xfId="4500"/>
    <cellStyle name="Celkem 3" xfId="776"/>
    <cellStyle name="Celkem 3 2" xfId="777"/>
    <cellStyle name="Celkem 3 2 2" xfId="2566"/>
    <cellStyle name="Celkem 3 2 2 2" xfId="4141"/>
    <cellStyle name="Celkem 3 2 2 2 2" xfId="5713"/>
    <cellStyle name="Celkem 3 2 2 3" xfId="4507"/>
    <cellStyle name="Celkem 3 2 3" xfId="3327"/>
    <cellStyle name="Celkem 3 2 3 2" xfId="5150"/>
    <cellStyle name="Celkem 3 2 4" xfId="4222"/>
    <cellStyle name="Celkem 3 3" xfId="2041"/>
    <cellStyle name="Celkem 3 3 2" xfId="3522"/>
    <cellStyle name="Celkem 3 3 2 2" xfId="5244"/>
    <cellStyle name="Celkem 3 3 3" xfId="4324"/>
    <cellStyle name="Celkem 3 4" xfId="2398"/>
    <cellStyle name="Celkem 3 4 2" xfId="3584"/>
    <cellStyle name="Celkem 3 4 2 2" xfId="5287"/>
    <cellStyle name="Celkem 3 4 3" xfId="4385"/>
    <cellStyle name="Celkem 3 5" xfId="2565"/>
    <cellStyle name="Celkem 3 5 2" xfId="4140"/>
    <cellStyle name="Celkem 3 5 2 2" xfId="5712"/>
    <cellStyle name="Celkem 3 5 3" xfId="4506"/>
    <cellStyle name="Celkem 3 6" xfId="3328"/>
    <cellStyle name="Celkem 3 6 2" xfId="5151"/>
    <cellStyle name="Celkem 3 7" xfId="4221"/>
    <cellStyle name="Celkem 4" xfId="778"/>
    <cellStyle name="Celkem 4 2" xfId="779"/>
    <cellStyle name="Celkem 4 2 2" xfId="2568"/>
    <cellStyle name="Celkem 4 2 2 2" xfId="4143"/>
    <cellStyle name="Celkem 4 2 2 2 2" xfId="5715"/>
    <cellStyle name="Celkem 4 2 2 3" xfId="4509"/>
    <cellStyle name="Celkem 4 2 3" xfId="3325"/>
    <cellStyle name="Celkem 4 2 3 2" xfId="5148"/>
    <cellStyle name="Celkem 4 2 4" xfId="4224"/>
    <cellStyle name="Celkem 4 3" xfId="2042"/>
    <cellStyle name="Celkem 4 3 2" xfId="3523"/>
    <cellStyle name="Celkem 4 3 2 2" xfId="5245"/>
    <cellStyle name="Celkem 4 3 3" xfId="4325"/>
    <cellStyle name="Celkem 4 4" xfId="2397"/>
    <cellStyle name="Celkem 4 4 2" xfId="3583"/>
    <cellStyle name="Celkem 4 4 2 2" xfId="5286"/>
    <cellStyle name="Celkem 4 4 3" xfId="4384"/>
    <cellStyle name="Celkem 4 5" xfId="2567"/>
    <cellStyle name="Celkem 4 5 2" xfId="4142"/>
    <cellStyle name="Celkem 4 5 2 2" xfId="5714"/>
    <cellStyle name="Celkem 4 5 3" xfId="4508"/>
    <cellStyle name="Celkem 4 6" xfId="3326"/>
    <cellStyle name="Celkem 4 6 2" xfId="5149"/>
    <cellStyle name="Celkem 4 7" xfId="4223"/>
    <cellStyle name="Celkem 5" xfId="2521"/>
    <cellStyle name="Celkem 5 2" xfId="4132"/>
    <cellStyle name="Celkem 5 2 2" xfId="5704"/>
    <cellStyle name="Celkem 5 3" xfId="4468"/>
    <cellStyle name="cena" xfId="780"/>
    <cellStyle name="cena 2" xfId="2043"/>
    <cellStyle name="cena celkem" xfId="2044"/>
    <cellStyle name="cena celkem 2" xfId="2459"/>
    <cellStyle name="cena celkem 3" xfId="2399"/>
    <cellStyle name="cena součet" xfId="2045"/>
    <cellStyle name="cena součet 2" xfId="2458"/>
    <cellStyle name="cena součet 2 2" xfId="4433"/>
    <cellStyle name="cena součet 3" xfId="4326"/>
    <cellStyle name="CenaJednPolozky" xfId="104"/>
    <cellStyle name="CenaJednPolozky 2" xfId="782"/>
    <cellStyle name="CenaJednPolozky 3" xfId="783"/>
    <cellStyle name="CenaJednPolozky 4" xfId="784"/>
    <cellStyle name="CenaJednPolozky 5" xfId="785"/>
    <cellStyle name="CenaJednPolozky 6" xfId="786"/>
    <cellStyle name="CenaJednPolozky 7" xfId="781"/>
    <cellStyle name="CenaJednPolozky 7 2" xfId="1677"/>
    <cellStyle name="CenaJednPolozky 8" xfId="3448"/>
    <cellStyle name="CenaPolozkyCelk" xfId="105"/>
    <cellStyle name="CenaPolozkyHZSCelk" xfId="106"/>
    <cellStyle name="ceník" xfId="787"/>
    <cellStyle name="ceník 10" xfId="4225"/>
    <cellStyle name="ceník 2" xfId="788"/>
    <cellStyle name="ceník 2 2" xfId="3959"/>
    <cellStyle name="ceník 3" xfId="789"/>
    <cellStyle name="ceník 3 2" xfId="3960"/>
    <cellStyle name="ceník 4" xfId="790"/>
    <cellStyle name="ceník 4 2" xfId="2570"/>
    <cellStyle name="ceník 4 2 2" xfId="3074"/>
    <cellStyle name="ceník 4 2 2 2" xfId="4939"/>
    <cellStyle name="ceník 4 2 3" xfId="3684"/>
    <cellStyle name="ceník 4 2 3 2" xfId="5383"/>
    <cellStyle name="ceník 4 2 4" xfId="4511"/>
    <cellStyle name="ceník 4 3" xfId="2881"/>
    <cellStyle name="ceník 4 3 2" xfId="3961"/>
    <cellStyle name="ceník 4 3 2 2" xfId="5626"/>
    <cellStyle name="ceník 4 3 3" xfId="4794"/>
    <cellStyle name="ceník 4 4" xfId="3282"/>
    <cellStyle name="ceník 4 4 2" xfId="5116"/>
    <cellStyle name="ceník 4 5" xfId="4226"/>
    <cellStyle name="ceník 5" xfId="791"/>
    <cellStyle name="ceník 5 2" xfId="2571"/>
    <cellStyle name="ceník 5 2 2" xfId="3075"/>
    <cellStyle name="ceník 5 2 2 2" xfId="4940"/>
    <cellStyle name="ceník 5 2 3" xfId="3685"/>
    <cellStyle name="ceník 5 2 3 2" xfId="5384"/>
    <cellStyle name="ceník 5 2 4" xfId="4512"/>
    <cellStyle name="ceník 5 3" xfId="2882"/>
    <cellStyle name="ceník 5 3 2" xfId="3962"/>
    <cellStyle name="ceník 5 3 2 2" xfId="5627"/>
    <cellStyle name="ceník 5 3 3" xfId="4795"/>
    <cellStyle name="ceník 5 4" xfId="3283"/>
    <cellStyle name="ceník 5 4 2" xfId="5117"/>
    <cellStyle name="ceník 5 5" xfId="4227"/>
    <cellStyle name="ceník 6" xfId="792"/>
    <cellStyle name="ceník 6 2" xfId="2572"/>
    <cellStyle name="ceník 6 2 2" xfId="3076"/>
    <cellStyle name="ceník 6 2 2 2" xfId="4941"/>
    <cellStyle name="ceník 6 2 3" xfId="3686"/>
    <cellStyle name="ceník 6 2 3 2" xfId="5385"/>
    <cellStyle name="ceník 6 2 4" xfId="4513"/>
    <cellStyle name="ceník 6 3" xfId="2883"/>
    <cellStyle name="ceník 6 3 2" xfId="3963"/>
    <cellStyle name="ceník 6 3 2 2" xfId="5628"/>
    <cellStyle name="ceník 6 3 3" xfId="4796"/>
    <cellStyle name="ceník 6 4" xfId="3284"/>
    <cellStyle name="ceník 6 4 2" xfId="5118"/>
    <cellStyle name="ceník 6 5" xfId="4228"/>
    <cellStyle name="ceník 7" xfId="2569"/>
    <cellStyle name="ceník 7 2" xfId="3073"/>
    <cellStyle name="ceník 7 2 2" xfId="4938"/>
    <cellStyle name="ceník 7 3" xfId="3683"/>
    <cellStyle name="ceník 7 3 2" xfId="5382"/>
    <cellStyle name="ceník 7 4" xfId="4510"/>
    <cellStyle name="ceník 8" xfId="2880"/>
    <cellStyle name="ceník 8 2" xfId="3958"/>
    <cellStyle name="ceník 8 2 2" xfId="5625"/>
    <cellStyle name="ceník 8 3" xfId="4793"/>
    <cellStyle name="ceník 9" xfId="3281"/>
    <cellStyle name="ceník 9 2" xfId="5115"/>
    <cellStyle name="CisloOddilu" xfId="107"/>
    <cellStyle name="CisloPolozky" xfId="108"/>
    <cellStyle name="CisloSpecif" xfId="109"/>
    <cellStyle name="Comma [0]_!!!GO" xfId="2046"/>
    <cellStyle name="Comma [00]" xfId="2047"/>
    <cellStyle name="Comma 2" xfId="31"/>
    <cellStyle name="Comma 2 2" xfId="220"/>
    <cellStyle name="Comma 2 2 2" xfId="2608"/>
    <cellStyle name="Comma 2 2 2 2" xfId="3110"/>
    <cellStyle name="Comma 2 2 2 2 2" xfId="4975"/>
    <cellStyle name="Comma 2 2 2 3" xfId="3720"/>
    <cellStyle name="Comma 2 2 2 3 2" xfId="5419"/>
    <cellStyle name="Comma 2 2 2 4" xfId="4547"/>
    <cellStyle name="Comma 2 2 3" xfId="2858"/>
    <cellStyle name="Comma 2 2 3 2" xfId="4773"/>
    <cellStyle name="Comma 2 2 4" xfId="3390"/>
    <cellStyle name="Comma 2 2 4 2" xfId="5199"/>
    <cellStyle name="Comma 2 2 5" xfId="4192"/>
    <cellStyle name="Comma 2 3" xfId="60"/>
    <cellStyle name="Comma 2 3 2" xfId="3462"/>
    <cellStyle name="Comma 2 3 2 2" xfId="5218"/>
    <cellStyle name="Comma 2 3 3" xfId="4170"/>
    <cellStyle name="Comma 2 4" xfId="3242"/>
    <cellStyle name="Comma 2 4 2" xfId="5092"/>
    <cellStyle name="Comma_!!!GO" xfId="2048"/>
    <cellStyle name="Copied" xfId="2049"/>
    <cellStyle name="COST1" xfId="2050"/>
    <cellStyle name="Currency (0)" xfId="110"/>
    <cellStyle name="Currency (0) 2" xfId="794"/>
    <cellStyle name="Currency (0) 3" xfId="795"/>
    <cellStyle name="Currency (0) 4" xfId="796"/>
    <cellStyle name="Currency (0) 5" xfId="797"/>
    <cellStyle name="Currency (0) 6" xfId="798"/>
    <cellStyle name="Currency (0) 7" xfId="793"/>
    <cellStyle name="Currency (0) 7 2" xfId="2051"/>
    <cellStyle name="Currency (0) 8" xfId="3447"/>
    <cellStyle name="Currency (2)" xfId="111"/>
    <cellStyle name="Currency (2) 2" xfId="800"/>
    <cellStyle name="Currency (2) 3" xfId="801"/>
    <cellStyle name="Currency (2) 4" xfId="802"/>
    <cellStyle name="Currency (2) 5" xfId="803"/>
    <cellStyle name="Currency (2) 6" xfId="804"/>
    <cellStyle name="Currency (2) 7" xfId="799"/>
    <cellStyle name="Currency (2) 7 2" xfId="2052"/>
    <cellStyle name="Currency (2) 8" xfId="3446"/>
    <cellStyle name="Currency [0]_!!!GO" xfId="2053"/>
    <cellStyle name="Currency [00]" xfId="2054"/>
    <cellStyle name="Currency_!!!GO" xfId="2055"/>
    <cellStyle name="Čárka 2" xfId="5"/>
    <cellStyle name="Čárka 2 10" xfId="2832"/>
    <cellStyle name="Čárka 2 10 2" xfId="3921"/>
    <cellStyle name="Čárka 2 10 2 2" xfId="5614"/>
    <cellStyle name="Čárka 2 10 3" xfId="4753"/>
    <cellStyle name="Čárka 2 11" xfId="3211"/>
    <cellStyle name="Čárka 2 11 2" xfId="5070"/>
    <cellStyle name="Čárka 2 12" xfId="3239"/>
    <cellStyle name="Čárka 2 12 2" xfId="5089"/>
    <cellStyle name="Čárka 2 13" xfId="4160"/>
    <cellStyle name="Čárka 2 2" xfId="191"/>
    <cellStyle name="Čárka 2 2 2" xfId="1612"/>
    <cellStyle name="Čárka 2 2 2 2" xfId="2693"/>
    <cellStyle name="Čárka 2 2 2 2 2" xfId="3145"/>
    <cellStyle name="Čárka 2 2 2 2 2 2" xfId="5007"/>
    <cellStyle name="Čárka 2 2 2 2 3" xfId="3790"/>
    <cellStyle name="Čárka 2 2 2 2 3 2" xfId="5489"/>
    <cellStyle name="Čárka 2 2 2 2 4" xfId="4618"/>
    <cellStyle name="Čárka 2 2 2 3" xfId="2952"/>
    <cellStyle name="Čárka 2 2 2 3 2" xfId="4845"/>
    <cellStyle name="Čárka 2 2 2 4" xfId="3490"/>
    <cellStyle name="Čárka 2 2 2 4 2" xfId="5229"/>
    <cellStyle name="Čárka 2 2 2 5" xfId="4308"/>
    <cellStyle name="Čárka 2 2 3" xfId="2612"/>
    <cellStyle name="Čárka 2 2 3 2" xfId="3114"/>
    <cellStyle name="Čárka 2 2 3 2 2" xfId="4979"/>
    <cellStyle name="Čárka 2 2 3 3" xfId="3724"/>
    <cellStyle name="Čárka 2 2 3 3 2" xfId="5423"/>
    <cellStyle name="Čárka 2 2 3 4" xfId="4551"/>
    <cellStyle name="Čárka 2 2 4" xfId="2854"/>
    <cellStyle name="Čárka 2 2 4 2" xfId="3396"/>
    <cellStyle name="Čárka 2 2 4 2 2" xfId="5203"/>
    <cellStyle name="Čárka 2 2 4 3" xfId="4769"/>
    <cellStyle name="Čárka 2 2 5" xfId="3252"/>
    <cellStyle name="Čárka 2 2 5 2" xfId="5100"/>
    <cellStyle name="Čárka 2 2 6" xfId="4188"/>
    <cellStyle name="Čárka 2 3" xfId="224"/>
    <cellStyle name="Čárka 2 3 2" xfId="2607"/>
    <cellStyle name="Čárka 2 3 2 2" xfId="3109"/>
    <cellStyle name="Čárka 2 3 2 2 2" xfId="4974"/>
    <cellStyle name="Čárka 2 3 2 3" xfId="3719"/>
    <cellStyle name="Čárka 2 3 2 3 2" xfId="5418"/>
    <cellStyle name="Čárka 2 3 2 4" xfId="4546"/>
    <cellStyle name="Čárka 2 3 3" xfId="2859"/>
    <cellStyle name="Čárka 2 3 3 2" xfId="4774"/>
    <cellStyle name="Čárka 2 3 4" xfId="3389"/>
    <cellStyle name="Čárka 2 3 4 2" xfId="5198"/>
    <cellStyle name="Čárka 2 3 5" xfId="4193"/>
    <cellStyle name="Čárka 2 4" xfId="235"/>
    <cellStyle name="Čárka 2 4 2" xfId="2605"/>
    <cellStyle name="Čárka 2 4 2 2" xfId="3107"/>
    <cellStyle name="Čárka 2 4 2 2 2" xfId="4972"/>
    <cellStyle name="Čárka 2 4 2 3" xfId="3717"/>
    <cellStyle name="Čárka 2 4 2 3 2" xfId="5416"/>
    <cellStyle name="Čárka 2 4 2 4" xfId="4544"/>
    <cellStyle name="Čárka 2 4 3" xfId="2862"/>
    <cellStyle name="Čárka 2 4 3 2" xfId="4776"/>
    <cellStyle name="Čárka 2 4 4" xfId="3386"/>
    <cellStyle name="Čárka 2 4 4 2" xfId="5196"/>
    <cellStyle name="Čárka 2 4 5" xfId="4195"/>
    <cellStyle name="Čárka 2 5" xfId="2495"/>
    <cellStyle name="Čárka 2 5 2" xfId="2802"/>
    <cellStyle name="Čárka 2 5 2 2" xfId="3180"/>
    <cellStyle name="Čárka 2 5 2 2 2" xfId="5039"/>
    <cellStyle name="Čárka 2 5 2 3" xfId="3885"/>
    <cellStyle name="Čárka 2 5 2 3 2" xfId="5584"/>
    <cellStyle name="Čárka 2 5 2 4" xfId="4724"/>
    <cellStyle name="Čárka 2 5 3" xfId="3024"/>
    <cellStyle name="Čárka 2 5 3 2" xfId="4891"/>
    <cellStyle name="Čárka 2 5 4" xfId="3632"/>
    <cellStyle name="Čárka 2 5 4 2" xfId="5333"/>
    <cellStyle name="Čárka 2 5 5" xfId="4446"/>
    <cellStyle name="Čárka 2 6" xfId="2503"/>
    <cellStyle name="Čárka 2 6 2" xfId="2810"/>
    <cellStyle name="Čárka 2 6 2 2" xfId="3188"/>
    <cellStyle name="Čárka 2 6 2 2 2" xfId="5047"/>
    <cellStyle name="Čárka 2 6 2 3" xfId="3893"/>
    <cellStyle name="Čárka 2 6 2 3 2" xfId="5592"/>
    <cellStyle name="Čárka 2 6 2 4" xfId="4732"/>
    <cellStyle name="Čárka 2 6 3" xfId="3032"/>
    <cellStyle name="Čárka 2 6 3 2" xfId="4899"/>
    <cellStyle name="Čárka 2 6 4" xfId="3640"/>
    <cellStyle name="Čárka 2 6 4 2" xfId="5341"/>
    <cellStyle name="Čárka 2 6 5" xfId="4454"/>
    <cellStyle name="Čárka 2 7" xfId="2538"/>
    <cellStyle name="Čárka 2 7 2" xfId="3055"/>
    <cellStyle name="Čárka 2 7 2 2" xfId="4920"/>
    <cellStyle name="Čárka 2 7 3" xfId="3666"/>
    <cellStyle name="Čárka 2 7 3 2" xfId="5365"/>
    <cellStyle name="Čárka 2 7 4" xfId="4481"/>
    <cellStyle name="Čárka 2 8" xfId="2545"/>
    <cellStyle name="Čárka 2 8 2" xfId="3061"/>
    <cellStyle name="Čárka 2 8 2 2" xfId="4926"/>
    <cellStyle name="Čárka 2 8 3" xfId="3672"/>
    <cellStyle name="Čárka 2 8 3 2" xfId="5371"/>
    <cellStyle name="Čárka 2 8 4" xfId="4487"/>
    <cellStyle name="Čárka 2 9" xfId="58"/>
    <cellStyle name="Čárka 2 9 2" xfId="3464"/>
    <cellStyle name="Čárka 2 9 2 2" xfId="5220"/>
    <cellStyle name="Čárka 2 9 3" xfId="4168"/>
    <cellStyle name="Čárka 3" xfId="47"/>
    <cellStyle name="Čárka 3 10" xfId="3245"/>
    <cellStyle name="Čárka 3 10 2" xfId="5093"/>
    <cellStyle name="Čárka 3 11" xfId="4163"/>
    <cellStyle name="Čárka 3 2" xfId="213"/>
    <cellStyle name="Čárka 3 2 2" xfId="2609"/>
    <cellStyle name="Čárka 3 2 2 2" xfId="3111"/>
    <cellStyle name="Čárka 3 2 2 2 2" xfId="4976"/>
    <cellStyle name="Čárka 3 2 2 3" xfId="3721"/>
    <cellStyle name="Čárka 3 2 2 3 2" xfId="5420"/>
    <cellStyle name="Čárka 3 2 2 4" xfId="4548"/>
    <cellStyle name="Čárka 3 2 3" xfId="2857"/>
    <cellStyle name="Čárka 3 2 3 2" xfId="4772"/>
    <cellStyle name="Čárka 3 2 4" xfId="3392"/>
    <cellStyle name="Čárka 3 2 4 2" xfId="5200"/>
    <cellStyle name="Čárka 3 2 5" xfId="4191"/>
    <cellStyle name="Čárka 3 3" xfId="2497"/>
    <cellStyle name="Čárka 3 3 2" xfId="2804"/>
    <cellStyle name="Čárka 3 3 2 2" xfId="3182"/>
    <cellStyle name="Čárka 3 3 2 2 2" xfId="5041"/>
    <cellStyle name="Čárka 3 3 2 3" xfId="3887"/>
    <cellStyle name="Čárka 3 3 2 3 2" xfId="5586"/>
    <cellStyle name="Čárka 3 3 2 4" xfId="4726"/>
    <cellStyle name="Čárka 3 3 3" xfId="3026"/>
    <cellStyle name="Čárka 3 3 3 2" xfId="4893"/>
    <cellStyle name="Čárka 3 3 4" xfId="3634"/>
    <cellStyle name="Čárka 3 3 4 2" xfId="5335"/>
    <cellStyle name="Čárka 3 3 5" xfId="4448"/>
    <cellStyle name="Čárka 3 4" xfId="2506"/>
    <cellStyle name="Čárka 3 4 2" xfId="2813"/>
    <cellStyle name="Čárka 3 4 2 2" xfId="3191"/>
    <cellStyle name="Čárka 3 4 2 2 2" xfId="5050"/>
    <cellStyle name="Čárka 3 4 2 3" xfId="3896"/>
    <cellStyle name="Čárka 3 4 2 3 2" xfId="5595"/>
    <cellStyle name="Čárka 3 4 2 4" xfId="4735"/>
    <cellStyle name="Čárka 3 4 3" xfId="3035"/>
    <cellStyle name="Čárka 3 4 3 2" xfId="4902"/>
    <cellStyle name="Čárka 3 4 4" xfId="3643"/>
    <cellStyle name="Čárka 3 4 4 2" xfId="5344"/>
    <cellStyle name="Čárka 3 4 5" xfId="4457"/>
    <cellStyle name="Čárka 3 5" xfId="2540"/>
    <cellStyle name="Čárka 3 5 2" xfId="3057"/>
    <cellStyle name="Čárka 3 5 2 2" xfId="4922"/>
    <cellStyle name="Čárka 3 5 3" xfId="3668"/>
    <cellStyle name="Čárka 3 5 3 2" xfId="5367"/>
    <cellStyle name="Čárka 3 5 4" xfId="4483"/>
    <cellStyle name="Čárka 3 6" xfId="2662"/>
    <cellStyle name="Čárka 3 6 2" xfId="3126"/>
    <cellStyle name="Čárka 3 6 2 2" xfId="4988"/>
    <cellStyle name="Čárka 3 6 3" xfId="3767"/>
    <cellStyle name="Čárka 3 6 3 2" xfId="5466"/>
    <cellStyle name="Čárka 3 6 4" xfId="4595"/>
    <cellStyle name="Čárka 3 7" xfId="67"/>
    <cellStyle name="Čárka 3 7 2" xfId="3461"/>
    <cellStyle name="Čárka 3 7 2 2" xfId="5217"/>
    <cellStyle name="Čárka 3 7 3" xfId="4171"/>
    <cellStyle name="Čárka 3 8" xfId="2835"/>
    <cellStyle name="Čárka 3 8 2" xfId="4756"/>
    <cellStyle name="Čárka 3 9" xfId="3214"/>
    <cellStyle name="Čárka 3 9 2" xfId="5073"/>
    <cellStyle name="Čárka 4" xfId="48"/>
    <cellStyle name="Čárka 4 10" xfId="4164"/>
    <cellStyle name="Čárka 4 2" xfId="212"/>
    <cellStyle name="Čárka 4 2 2" xfId="2610"/>
    <cellStyle name="Čárka 4 2 2 2" xfId="3112"/>
    <cellStyle name="Čárka 4 2 2 2 2" xfId="4977"/>
    <cellStyle name="Čárka 4 2 2 3" xfId="3722"/>
    <cellStyle name="Čárka 4 2 2 3 2" xfId="5421"/>
    <cellStyle name="Čárka 4 2 2 4" xfId="4549"/>
    <cellStyle name="Čárka 4 2 3" xfId="2856"/>
    <cellStyle name="Čárka 4 2 3 2" xfId="4771"/>
    <cellStyle name="Čárka 4 2 4" xfId="3393"/>
    <cellStyle name="Čárka 4 2 4 2" xfId="5201"/>
    <cellStyle name="Čárka 4 2 5" xfId="4190"/>
    <cellStyle name="Čárka 4 3" xfId="2498"/>
    <cellStyle name="Čárka 4 3 2" xfId="2805"/>
    <cellStyle name="Čárka 4 3 2 2" xfId="3183"/>
    <cellStyle name="Čárka 4 3 2 2 2" xfId="5042"/>
    <cellStyle name="Čárka 4 3 2 3" xfId="3888"/>
    <cellStyle name="Čárka 4 3 2 3 2" xfId="5587"/>
    <cellStyle name="Čárka 4 3 2 4" xfId="4727"/>
    <cellStyle name="Čárka 4 3 3" xfId="3027"/>
    <cellStyle name="Čárka 4 3 3 2" xfId="4894"/>
    <cellStyle name="Čárka 4 3 4" xfId="3635"/>
    <cellStyle name="Čárka 4 3 4 2" xfId="5336"/>
    <cellStyle name="Čárka 4 3 5" xfId="4449"/>
    <cellStyle name="Čárka 4 4" xfId="2507"/>
    <cellStyle name="Čárka 4 4 2" xfId="2814"/>
    <cellStyle name="Čárka 4 4 2 2" xfId="3192"/>
    <cellStyle name="Čárka 4 4 2 2 2" xfId="5051"/>
    <cellStyle name="Čárka 4 4 2 3" xfId="3897"/>
    <cellStyle name="Čárka 4 4 2 3 2" xfId="5596"/>
    <cellStyle name="Čárka 4 4 2 4" xfId="4736"/>
    <cellStyle name="Čárka 4 4 3" xfId="3036"/>
    <cellStyle name="Čárka 4 4 3 2" xfId="4903"/>
    <cellStyle name="Čárka 4 4 4" xfId="3644"/>
    <cellStyle name="Čárka 4 4 4 2" xfId="5345"/>
    <cellStyle name="Čárka 4 4 5" xfId="4458"/>
    <cellStyle name="Čárka 4 5" xfId="2541"/>
    <cellStyle name="Čárka 4 5 2" xfId="3058"/>
    <cellStyle name="Čárka 4 5 2 2" xfId="4923"/>
    <cellStyle name="Čárka 4 5 3" xfId="3669"/>
    <cellStyle name="Čárka 4 5 3 2" xfId="5368"/>
    <cellStyle name="Čárka 4 5 4" xfId="4484"/>
    <cellStyle name="Čárka 4 6" xfId="68"/>
    <cellStyle name="Čárka 4 6 2" xfId="3460"/>
    <cellStyle name="Čárka 4 6 2 2" xfId="5216"/>
    <cellStyle name="Čárka 4 6 3" xfId="4172"/>
    <cellStyle name="Čárka 4 7" xfId="2836"/>
    <cellStyle name="Čárka 4 7 2" xfId="4757"/>
    <cellStyle name="Čárka 4 8" xfId="3215"/>
    <cellStyle name="Čárka 4 8 2" xfId="5074"/>
    <cellStyle name="Čárka 4 9" xfId="3246"/>
    <cellStyle name="Čárka 4 9 2" xfId="5094"/>
    <cellStyle name="Čárka 5" xfId="243"/>
    <cellStyle name="Čárka 5 2" xfId="2604"/>
    <cellStyle name="Čárka 5 2 2" xfId="3106"/>
    <cellStyle name="Čárka 5 2 2 2" xfId="4971"/>
    <cellStyle name="Čárka 5 2 3" xfId="3716"/>
    <cellStyle name="Čárka 5 2 3 2" xfId="5415"/>
    <cellStyle name="Čárka 5 2 4" xfId="4543"/>
    <cellStyle name="Čárka 5 3" xfId="2863"/>
    <cellStyle name="Čárka 5 3 2" xfId="4777"/>
    <cellStyle name="Čárka 5 4" xfId="3385"/>
    <cellStyle name="Čárka 5 4 2" xfId="5195"/>
    <cellStyle name="Čárka 5 5" xfId="4196"/>
    <cellStyle name="Čárka 6" xfId="3920"/>
    <cellStyle name="Čárka 6 2" xfId="5613"/>
    <cellStyle name="Čárka 7" xfId="3250"/>
    <cellStyle name="Čárka 7 2" xfId="5098"/>
    <cellStyle name="čárky [0]_Benzina Dačice" xfId="805"/>
    <cellStyle name="čárky 2" xfId="806"/>
    <cellStyle name="čárky 2 10" xfId="807"/>
    <cellStyle name="čárky 2 10 2" xfId="2574"/>
    <cellStyle name="čárky 2 10 2 2" xfId="3078"/>
    <cellStyle name="čárky 2 10 2 2 2" xfId="4943"/>
    <cellStyle name="čárky 2 10 2 3" xfId="3688"/>
    <cellStyle name="čárky 2 10 2 3 2" xfId="5387"/>
    <cellStyle name="čárky 2 10 2 4" xfId="4515"/>
    <cellStyle name="čárky 2 10 3" xfId="2885"/>
    <cellStyle name="čárky 2 10 3 2" xfId="3965"/>
    <cellStyle name="čárky 2 10 3 2 2" xfId="5630"/>
    <cellStyle name="čárky 2 10 3 3" xfId="4798"/>
    <cellStyle name="čárky 2 10 4" xfId="3286"/>
    <cellStyle name="čárky 2 10 4 2" xfId="5120"/>
    <cellStyle name="čárky 2 10 5" xfId="4230"/>
    <cellStyle name="čárky 2 11" xfId="808"/>
    <cellStyle name="čárky 2 11 2" xfId="2575"/>
    <cellStyle name="čárky 2 11 2 2" xfId="3079"/>
    <cellStyle name="čárky 2 11 2 2 2" xfId="4944"/>
    <cellStyle name="čárky 2 11 2 3" xfId="3689"/>
    <cellStyle name="čárky 2 11 2 3 2" xfId="5388"/>
    <cellStyle name="čárky 2 11 2 4" xfId="4516"/>
    <cellStyle name="čárky 2 11 3" xfId="2886"/>
    <cellStyle name="čárky 2 11 3 2" xfId="3966"/>
    <cellStyle name="čárky 2 11 3 2 2" xfId="5631"/>
    <cellStyle name="čárky 2 11 3 3" xfId="4799"/>
    <cellStyle name="čárky 2 11 4" xfId="3287"/>
    <cellStyle name="čárky 2 11 4 2" xfId="5121"/>
    <cellStyle name="čárky 2 11 5" xfId="4231"/>
    <cellStyle name="čárky 2 12" xfId="809"/>
    <cellStyle name="čárky 2 12 2" xfId="2576"/>
    <cellStyle name="čárky 2 12 2 2" xfId="3080"/>
    <cellStyle name="čárky 2 12 2 2 2" xfId="4945"/>
    <cellStyle name="čárky 2 12 2 3" xfId="3690"/>
    <cellStyle name="čárky 2 12 2 3 2" xfId="5389"/>
    <cellStyle name="čárky 2 12 2 4" xfId="4517"/>
    <cellStyle name="čárky 2 12 3" xfId="2887"/>
    <cellStyle name="čárky 2 12 3 2" xfId="3967"/>
    <cellStyle name="čárky 2 12 3 2 2" xfId="5632"/>
    <cellStyle name="čárky 2 12 3 3" xfId="4800"/>
    <cellStyle name="čárky 2 12 4" xfId="3288"/>
    <cellStyle name="čárky 2 12 4 2" xfId="5122"/>
    <cellStyle name="čárky 2 12 5" xfId="4232"/>
    <cellStyle name="čárky 2 13" xfId="810"/>
    <cellStyle name="čárky 2 13 2" xfId="2577"/>
    <cellStyle name="čárky 2 13 2 2" xfId="3081"/>
    <cellStyle name="čárky 2 13 2 2 2" xfId="4946"/>
    <cellStyle name="čárky 2 13 2 3" xfId="3691"/>
    <cellStyle name="čárky 2 13 2 3 2" xfId="5390"/>
    <cellStyle name="čárky 2 13 2 4" xfId="4518"/>
    <cellStyle name="čárky 2 13 3" xfId="2888"/>
    <cellStyle name="čárky 2 13 3 2" xfId="3968"/>
    <cellStyle name="čárky 2 13 3 2 2" xfId="5633"/>
    <cellStyle name="čárky 2 13 3 3" xfId="4801"/>
    <cellStyle name="čárky 2 13 4" xfId="3289"/>
    <cellStyle name="čárky 2 13 4 2" xfId="5123"/>
    <cellStyle name="čárky 2 13 5" xfId="4233"/>
    <cellStyle name="čárky 2 14" xfId="811"/>
    <cellStyle name="čárky 2 14 2" xfId="2578"/>
    <cellStyle name="čárky 2 14 2 2" xfId="3082"/>
    <cellStyle name="čárky 2 14 2 2 2" xfId="4947"/>
    <cellStyle name="čárky 2 14 2 3" xfId="3692"/>
    <cellStyle name="čárky 2 14 2 3 2" xfId="5391"/>
    <cellStyle name="čárky 2 14 2 4" xfId="4519"/>
    <cellStyle name="čárky 2 14 3" xfId="2889"/>
    <cellStyle name="čárky 2 14 3 2" xfId="3969"/>
    <cellStyle name="čárky 2 14 3 2 2" xfId="5634"/>
    <cellStyle name="čárky 2 14 3 3" xfId="4802"/>
    <cellStyle name="čárky 2 14 4" xfId="3290"/>
    <cellStyle name="čárky 2 14 4 2" xfId="5124"/>
    <cellStyle name="čárky 2 14 5" xfId="4234"/>
    <cellStyle name="čárky 2 15" xfId="812"/>
    <cellStyle name="čárky 2 15 2" xfId="2579"/>
    <cellStyle name="čárky 2 15 2 2" xfId="3083"/>
    <cellStyle name="čárky 2 15 2 2 2" xfId="4948"/>
    <cellStyle name="čárky 2 15 2 3" xfId="3693"/>
    <cellStyle name="čárky 2 15 2 3 2" xfId="5392"/>
    <cellStyle name="čárky 2 15 2 4" xfId="4520"/>
    <cellStyle name="čárky 2 15 3" xfId="2890"/>
    <cellStyle name="čárky 2 15 3 2" xfId="3970"/>
    <cellStyle name="čárky 2 15 3 2 2" xfId="5635"/>
    <cellStyle name="čárky 2 15 3 3" xfId="4803"/>
    <cellStyle name="čárky 2 15 4" xfId="3291"/>
    <cellStyle name="čárky 2 15 4 2" xfId="5125"/>
    <cellStyle name="čárky 2 15 5" xfId="4235"/>
    <cellStyle name="čárky 2 16" xfId="813"/>
    <cellStyle name="čárky 2 16 2" xfId="2580"/>
    <cellStyle name="čárky 2 16 2 2" xfId="3084"/>
    <cellStyle name="čárky 2 16 2 2 2" xfId="4949"/>
    <cellStyle name="čárky 2 16 2 3" xfId="3694"/>
    <cellStyle name="čárky 2 16 2 3 2" xfId="5393"/>
    <cellStyle name="čárky 2 16 2 4" xfId="4521"/>
    <cellStyle name="čárky 2 16 3" xfId="2891"/>
    <cellStyle name="čárky 2 16 3 2" xfId="3971"/>
    <cellStyle name="čárky 2 16 3 2 2" xfId="5636"/>
    <cellStyle name="čárky 2 16 3 3" xfId="4804"/>
    <cellStyle name="čárky 2 16 4" xfId="3292"/>
    <cellStyle name="čárky 2 16 4 2" xfId="5126"/>
    <cellStyle name="čárky 2 16 5" xfId="4236"/>
    <cellStyle name="čárky 2 17" xfId="814"/>
    <cellStyle name="čárky 2 17 2" xfId="2581"/>
    <cellStyle name="čárky 2 17 2 2" xfId="3085"/>
    <cellStyle name="čárky 2 17 2 2 2" xfId="4950"/>
    <cellStyle name="čárky 2 17 2 3" xfId="3695"/>
    <cellStyle name="čárky 2 17 2 3 2" xfId="5394"/>
    <cellStyle name="čárky 2 17 2 4" xfId="4522"/>
    <cellStyle name="čárky 2 17 3" xfId="2892"/>
    <cellStyle name="čárky 2 17 3 2" xfId="3972"/>
    <cellStyle name="čárky 2 17 3 2 2" xfId="5637"/>
    <cellStyle name="čárky 2 17 3 3" xfId="4805"/>
    <cellStyle name="čárky 2 17 4" xfId="3293"/>
    <cellStyle name="čárky 2 17 4 2" xfId="5127"/>
    <cellStyle name="čárky 2 17 5" xfId="4237"/>
    <cellStyle name="čárky 2 18" xfId="815"/>
    <cellStyle name="čárky 2 18 2" xfId="2582"/>
    <cellStyle name="čárky 2 18 2 2" xfId="3086"/>
    <cellStyle name="čárky 2 18 2 2 2" xfId="4951"/>
    <cellStyle name="čárky 2 18 2 3" xfId="3696"/>
    <cellStyle name="čárky 2 18 2 3 2" xfId="5395"/>
    <cellStyle name="čárky 2 18 2 4" xfId="4523"/>
    <cellStyle name="čárky 2 18 3" xfId="2893"/>
    <cellStyle name="čárky 2 18 3 2" xfId="3973"/>
    <cellStyle name="čárky 2 18 3 2 2" xfId="5638"/>
    <cellStyle name="čárky 2 18 3 3" xfId="4806"/>
    <cellStyle name="čárky 2 18 4" xfId="3294"/>
    <cellStyle name="čárky 2 18 4 2" xfId="5128"/>
    <cellStyle name="čárky 2 18 5" xfId="4238"/>
    <cellStyle name="čárky 2 19" xfId="816"/>
    <cellStyle name="čárky 2 19 2" xfId="2583"/>
    <cellStyle name="čárky 2 19 2 2" xfId="3087"/>
    <cellStyle name="čárky 2 19 2 2 2" xfId="4952"/>
    <cellStyle name="čárky 2 19 2 3" xfId="3697"/>
    <cellStyle name="čárky 2 19 2 3 2" xfId="5396"/>
    <cellStyle name="čárky 2 19 2 4" xfId="4524"/>
    <cellStyle name="čárky 2 19 3" xfId="2894"/>
    <cellStyle name="čárky 2 19 3 2" xfId="3974"/>
    <cellStyle name="čárky 2 19 3 2 2" xfId="5639"/>
    <cellStyle name="čárky 2 19 3 3" xfId="4807"/>
    <cellStyle name="čárky 2 19 4" xfId="3295"/>
    <cellStyle name="čárky 2 19 4 2" xfId="5129"/>
    <cellStyle name="čárky 2 19 5" xfId="4239"/>
    <cellStyle name="čárky 2 2" xfId="817"/>
    <cellStyle name="čárky 2 2 2" xfId="2584"/>
    <cellStyle name="čárky 2 2 2 2" xfId="3088"/>
    <cellStyle name="čárky 2 2 2 2 2" xfId="4953"/>
    <cellStyle name="čárky 2 2 2 3" xfId="3698"/>
    <cellStyle name="čárky 2 2 2 3 2" xfId="5397"/>
    <cellStyle name="čárky 2 2 2 4" xfId="4525"/>
    <cellStyle name="čárky 2 2 3" xfId="2895"/>
    <cellStyle name="čárky 2 2 3 2" xfId="3975"/>
    <cellStyle name="čárky 2 2 3 2 2" xfId="5640"/>
    <cellStyle name="čárky 2 2 3 3" xfId="4808"/>
    <cellStyle name="čárky 2 2 4" xfId="3296"/>
    <cellStyle name="čárky 2 2 4 2" xfId="5130"/>
    <cellStyle name="čárky 2 2 5" xfId="4240"/>
    <cellStyle name="čárky 2 20" xfId="818"/>
    <cellStyle name="čárky 2 20 2" xfId="2585"/>
    <cellStyle name="čárky 2 20 2 2" xfId="3089"/>
    <cellStyle name="čárky 2 20 2 2 2" xfId="4954"/>
    <cellStyle name="čárky 2 20 2 3" xfId="3699"/>
    <cellStyle name="čárky 2 20 2 3 2" xfId="5398"/>
    <cellStyle name="čárky 2 20 2 4" xfId="4526"/>
    <cellStyle name="čárky 2 20 3" xfId="2896"/>
    <cellStyle name="čárky 2 20 3 2" xfId="3976"/>
    <cellStyle name="čárky 2 20 3 2 2" xfId="5641"/>
    <cellStyle name="čárky 2 20 3 3" xfId="4809"/>
    <cellStyle name="čárky 2 20 4" xfId="3297"/>
    <cellStyle name="čárky 2 20 4 2" xfId="5131"/>
    <cellStyle name="čárky 2 20 5" xfId="4241"/>
    <cellStyle name="čárky 2 21" xfId="819"/>
    <cellStyle name="čárky 2 21 2" xfId="2586"/>
    <cellStyle name="čárky 2 21 2 2" xfId="3090"/>
    <cellStyle name="čárky 2 21 2 2 2" xfId="4955"/>
    <cellStyle name="čárky 2 21 2 3" xfId="3700"/>
    <cellStyle name="čárky 2 21 2 3 2" xfId="5399"/>
    <cellStyle name="čárky 2 21 2 4" xfId="4527"/>
    <cellStyle name="čárky 2 21 3" xfId="2897"/>
    <cellStyle name="čárky 2 21 3 2" xfId="3977"/>
    <cellStyle name="čárky 2 21 3 2 2" xfId="5642"/>
    <cellStyle name="čárky 2 21 3 3" xfId="4810"/>
    <cellStyle name="čárky 2 21 4" xfId="3298"/>
    <cellStyle name="čárky 2 21 4 2" xfId="5132"/>
    <cellStyle name="čárky 2 21 5" xfId="4242"/>
    <cellStyle name="čárky 2 22" xfId="820"/>
    <cellStyle name="čárky 2 22 2" xfId="2587"/>
    <cellStyle name="čárky 2 22 2 2" xfId="3091"/>
    <cellStyle name="čárky 2 22 2 2 2" xfId="4956"/>
    <cellStyle name="čárky 2 22 2 3" xfId="3701"/>
    <cellStyle name="čárky 2 22 2 3 2" xfId="5400"/>
    <cellStyle name="čárky 2 22 2 4" xfId="4528"/>
    <cellStyle name="čárky 2 22 3" xfId="2898"/>
    <cellStyle name="čárky 2 22 3 2" xfId="3978"/>
    <cellStyle name="čárky 2 22 3 2 2" xfId="5643"/>
    <cellStyle name="čárky 2 22 3 3" xfId="4811"/>
    <cellStyle name="čárky 2 22 4" xfId="3299"/>
    <cellStyle name="čárky 2 22 4 2" xfId="5133"/>
    <cellStyle name="čárky 2 22 5" xfId="4243"/>
    <cellStyle name="čárky 2 23" xfId="821"/>
    <cellStyle name="čárky 2 23 2" xfId="2588"/>
    <cellStyle name="čárky 2 23 2 2" xfId="3092"/>
    <cellStyle name="čárky 2 23 2 2 2" xfId="4957"/>
    <cellStyle name="čárky 2 23 2 3" xfId="3702"/>
    <cellStyle name="čárky 2 23 2 3 2" xfId="5401"/>
    <cellStyle name="čárky 2 23 2 4" xfId="4529"/>
    <cellStyle name="čárky 2 23 3" xfId="2899"/>
    <cellStyle name="čárky 2 23 3 2" xfId="3979"/>
    <cellStyle name="čárky 2 23 3 2 2" xfId="5644"/>
    <cellStyle name="čárky 2 23 3 3" xfId="4812"/>
    <cellStyle name="čárky 2 23 4" xfId="3300"/>
    <cellStyle name="čárky 2 23 4 2" xfId="5134"/>
    <cellStyle name="čárky 2 23 5" xfId="4244"/>
    <cellStyle name="čárky 2 24" xfId="822"/>
    <cellStyle name="čárky 2 24 2" xfId="2589"/>
    <cellStyle name="čárky 2 24 2 2" xfId="3093"/>
    <cellStyle name="čárky 2 24 2 2 2" xfId="4958"/>
    <cellStyle name="čárky 2 24 2 3" xfId="3703"/>
    <cellStyle name="čárky 2 24 2 3 2" xfId="5402"/>
    <cellStyle name="čárky 2 24 2 4" xfId="4530"/>
    <cellStyle name="čárky 2 24 3" xfId="2900"/>
    <cellStyle name="čárky 2 24 3 2" xfId="3980"/>
    <cellStyle name="čárky 2 24 3 2 2" xfId="5645"/>
    <cellStyle name="čárky 2 24 3 3" xfId="4813"/>
    <cellStyle name="čárky 2 24 4" xfId="3301"/>
    <cellStyle name="čárky 2 24 4 2" xfId="5135"/>
    <cellStyle name="čárky 2 24 5" xfId="4245"/>
    <cellStyle name="čárky 2 25" xfId="823"/>
    <cellStyle name="čárky 2 25 2" xfId="2590"/>
    <cellStyle name="čárky 2 25 2 2" xfId="3094"/>
    <cellStyle name="čárky 2 25 2 2 2" xfId="4959"/>
    <cellStyle name="čárky 2 25 2 3" xfId="3704"/>
    <cellStyle name="čárky 2 25 2 3 2" xfId="5403"/>
    <cellStyle name="čárky 2 25 2 4" xfId="4531"/>
    <cellStyle name="čárky 2 25 3" xfId="2901"/>
    <cellStyle name="čárky 2 25 3 2" xfId="3981"/>
    <cellStyle name="čárky 2 25 3 2 2" xfId="5646"/>
    <cellStyle name="čárky 2 25 3 3" xfId="4814"/>
    <cellStyle name="čárky 2 25 4" xfId="3302"/>
    <cellStyle name="čárky 2 25 4 2" xfId="5136"/>
    <cellStyle name="čárky 2 25 5" xfId="4246"/>
    <cellStyle name="čárky 2 26" xfId="2573"/>
    <cellStyle name="čárky 2 26 2" xfId="3077"/>
    <cellStyle name="čárky 2 26 2 2" xfId="4942"/>
    <cellStyle name="čárky 2 26 3" xfId="3687"/>
    <cellStyle name="čárky 2 26 3 2" xfId="5386"/>
    <cellStyle name="čárky 2 26 4" xfId="4514"/>
    <cellStyle name="čárky 2 27" xfId="2884"/>
    <cellStyle name="čárky 2 27 2" xfId="3964"/>
    <cellStyle name="čárky 2 27 2 2" xfId="5629"/>
    <cellStyle name="čárky 2 27 3" xfId="4797"/>
    <cellStyle name="čárky 2 28" xfId="3285"/>
    <cellStyle name="čárky 2 28 2" xfId="5119"/>
    <cellStyle name="čárky 2 29" xfId="4229"/>
    <cellStyle name="čárky 2 3" xfId="824"/>
    <cellStyle name="čárky 2 3 2" xfId="2591"/>
    <cellStyle name="čárky 2 3 2 2" xfId="3095"/>
    <cellStyle name="čárky 2 3 2 2 2" xfId="4960"/>
    <cellStyle name="čárky 2 3 2 3" xfId="3705"/>
    <cellStyle name="čárky 2 3 2 3 2" xfId="5404"/>
    <cellStyle name="čárky 2 3 2 4" xfId="4532"/>
    <cellStyle name="čárky 2 3 3" xfId="2902"/>
    <cellStyle name="čárky 2 3 3 2" xfId="3982"/>
    <cellStyle name="čárky 2 3 3 2 2" xfId="5647"/>
    <cellStyle name="čárky 2 3 3 3" xfId="4815"/>
    <cellStyle name="čárky 2 3 4" xfId="3303"/>
    <cellStyle name="čárky 2 3 4 2" xfId="5137"/>
    <cellStyle name="čárky 2 3 5" xfId="4247"/>
    <cellStyle name="čárky 2 4" xfId="825"/>
    <cellStyle name="čárky 2 4 2" xfId="2592"/>
    <cellStyle name="čárky 2 4 2 2" xfId="3096"/>
    <cellStyle name="čárky 2 4 2 2 2" xfId="4961"/>
    <cellStyle name="čárky 2 4 2 3" xfId="3706"/>
    <cellStyle name="čárky 2 4 2 3 2" xfId="5405"/>
    <cellStyle name="čárky 2 4 2 4" xfId="4533"/>
    <cellStyle name="čárky 2 4 3" xfId="2903"/>
    <cellStyle name="čárky 2 4 3 2" xfId="3983"/>
    <cellStyle name="čárky 2 4 3 2 2" xfId="5648"/>
    <cellStyle name="čárky 2 4 3 3" xfId="4816"/>
    <cellStyle name="čárky 2 4 4" xfId="3304"/>
    <cellStyle name="čárky 2 4 4 2" xfId="5138"/>
    <cellStyle name="čárky 2 4 5" xfId="4248"/>
    <cellStyle name="čárky 2 5" xfId="826"/>
    <cellStyle name="čárky 2 5 2" xfId="2593"/>
    <cellStyle name="čárky 2 5 2 2" xfId="3097"/>
    <cellStyle name="čárky 2 5 2 2 2" xfId="4962"/>
    <cellStyle name="čárky 2 5 2 3" xfId="3707"/>
    <cellStyle name="čárky 2 5 2 3 2" xfId="5406"/>
    <cellStyle name="čárky 2 5 2 4" xfId="4534"/>
    <cellStyle name="čárky 2 5 3" xfId="2904"/>
    <cellStyle name="čárky 2 5 3 2" xfId="3984"/>
    <cellStyle name="čárky 2 5 3 2 2" xfId="5649"/>
    <cellStyle name="čárky 2 5 3 3" xfId="4817"/>
    <cellStyle name="čárky 2 5 4" xfId="3305"/>
    <cellStyle name="čárky 2 5 4 2" xfId="5139"/>
    <cellStyle name="čárky 2 5 5" xfId="4249"/>
    <cellStyle name="čárky 2 6" xfId="827"/>
    <cellStyle name="čárky 2 6 2" xfId="2594"/>
    <cellStyle name="čárky 2 6 2 2" xfId="3098"/>
    <cellStyle name="čárky 2 6 2 2 2" xfId="4963"/>
    <cellStyle name="čárky 2 6 2 3" xfId="3708"/>
    <cellStyle name="čárky 2 6 2 3 2" xfId="5407"/>
    <cellStyle name="čárky 2 6 2 4" xfId="4535"/>
    <cellStyle name="čárky 2 6 3" xfId="2905"/>
    <cellStyle name="čárky 2 6 3 2" xfId="3985"/>
    <cellStyle name="čárky 2 6 3 2 2" xfId="5650"/>
    <cellStyle name="čárky 2 6 3 3" xfId="4818"/>
    <cellStyle name="čárky 2 6 4" xfId="3306"/>
    <cellStyle name="čárky 2 6 4 2" xfId="5140"/>
    <cellStyle name="čárky 2 6 5" xfId="4250"/>
    <cellStyle name="čárky 2 7" xfId="828"/>
    <cellStyle name="čárky 2 7 2" xfId="2595"/>
    <cellStyle name="čárky 2 7 2 2" xfId="3099"/>
    <cellStyle name="čárky 2 7 2 2 2" xfId="4964"/>
    <cellStyle name="čárky 2 7 2 3" xfId="3709"/>
    <cellStyle name="čárky 2 7 2 3 2" xfId="5408"/>
    <cellStyle name="čárky 2 7 2 4" xfId="4536"/>
    <cellStyle name="čárky 2 7 3" xfId="2906"/>
    <cellStyle name="čárky 2 7 3 2" xfId="3986"/>
    <cellStyle name="čárky 2 7 3 2 2" xfId="5651"/>
    <cellStyle name="čárky 2 7 3 3" xfId="4819"/>
    <cellStyle name="čárky 2 7 4" xfId="3307"/>
    <cellStyle name="čárky 2 7 4 2" xfId="5141"/>
    <cellStyle name="čárky 2 7 5" xfId="4251"/>
    <cellStyle name="čárky 2 8" xfId="829"/>
    <cellStyle name="čárky 2 8 2" xfId="2596"/>
    <cellStyle name="čárky 2 8 2 2" xfId="3100"/>
    <cellStyle name="čárky 2 8 2 2 2" xfId="4965"/>
    <cellStyle name="čárky 2 8 2 3" xfId="3710"/>
    <cellStyle name="čárky 2 8 2 3 2" xfId="5409"/>
    <cellStyle name="čárky 2 8 2 4" xfId="4537"/>
    <cellStyle name="čárky 2 8 3" xfId="2907"/>
    <cellStyle name="čárky 2 8 3 2" xfId="3987"/>
    <cellStyle name="čárky 2 8 3 2 2" xfId="5652"/>
    <cellStyle name="čárky 2 8 3 3" xfId="4820"/>
    <cellStyle name="čárky 2 8 4" xfId="3308"/>
    <cellStyle name="čárky 2 8 4 2" xfId="5142"/>
    <cellStyle name="čárky 2 8 5" xfId="4252"/>
    <cellStyle name="čárky 2 9" xfId="830"/>
    <cellStyle name="čárky 2 9 2" xfId="2597"/>
    <cellStyle name="čárky 2 9 2 2" xfId="3101"/>
    <cellStyle name="čárky 2 9 2 2 2" xfId="4966"/>
    <cellStyle name="čárky 2 9 2 3" xfId="3711"/>
    <cellStyle name="čárky 2 9 2 3 2" xfId="5410"/>
    <cellStyle name="čárky 2 9 2 4" xfId="4538"/>
    <cellStyle name="čárky 2 9 3" xfId="2908"/>
    <cellStyle name="čárky 2 9 3 2" xfId="3988"/>
    <cellStyle name="čárky 2 9 3 2 2" xfId="5653"/>
    <cellStyle name="čárky 2 9 3 3" xfId="4821"/>
    <cellStyle name="čárky 2 9 4" xfId="3309"/>
    <cellStyle name="čárky 2 9 4 2" xfId="5143"/>
    <cellStyle name="čárky 2 9 5" xfId="4253"/>
    <cellStyle name="Čísla v krycím listu" xfId="112"/>
    <cellStyle name="číslo" xfId="2056"/>
    <cellStyle name="číslo.00_" xfId="831"/>
    <cellStyle name="Date" xfId="113"/>
    <cellStyle name="Date 2" xfId="833"/>
    <cellStyle name="Date 3" xfId="834"/>
    <cellStyle name="Date 4" xfId="835"/>
    <cellStyle name="Date 5" xfId="836"/>
    <cellStyle name="Date 6" xfId="837"/>
    <cellStyle name="Date 7" xfId="832"/>
    <cellStyle name="Date 7 2" xfId="2057"/>
    <cellStyle name="Date 8" xfId="3445"/>
    <cellStyle name="Date Short" xfId="2058"/>
    <cellStyle name="Date-Time" xfId="114"/>
    <cellStyle name="Date-Time 2" xfId="839"/>
    <cellStyle name="Date-Time 3" xfId="840"/>
    <cellStyle name="Date-Time 4" xfId="841"/>
    <cellStyle name="Date-Time 5" xfId="842"/>
    <cellStyle name="Date-Time 6" xfId="843"/>
    <cellStyle name="Date-Time 7" xfId="838"/>
    <cellStyle name="Date-Time 7 2" xfId="2059"/>
    <cellStyle name="Date-Time 8" xfId="3444"/>
    <cellStyle name="Decimal 1" xfId="115"/>
    <cellStyle name="Decimal 1 2" xfId="845"/>
    <cellStyle name="Decimal 1 3" xfId="846"/>
    <cellStyle name="Decimal 1 4" xfId="847"/>
    <cellStyle name="Decimal 1 5" xfId="848"/>
    <cellStyle name="Decimal 1 6" xfId="849"/>
    <cellStyle name="Decimal 1 7" xfId="844"/>
    <cellStyle name="Decimal 1 7 2" xfId="2060"/>
    <cellStyle name="Decimal 1 8" xfId="3443"/>
    <cellStyle name="Decimal 2" xfId="116"/>
    <cellStyle name="Decimal 2 10" xfId="3311"/>
    <cellStyle name="Decimal 2 2" xfId="851"/>
    <cellStyle name="Decimal 2 3" xfId="852"/>
    <cellStyle name="Decimal 2 4" xfId="853"/>
    <cellStyle name="Decimal 2 5" xfId="854"/>
    <cellStyle name="Decimal 2 6" xfId="855"/>
    <cellStyle name="Decimal 2 7" xfId="850"/>
    <cellStyle name="Decimal 2 7 2" xfId="2061"/>
    <cellStyle name="Decimal 2 7 3" xfId="3384"/>
    <cellStyle name="Decimal 2 8" xfId="3442"/>
    <cellStyle name="Decimal 2 9" xfId="3989"/>
    <cellStyle name="Decimal 3" xfId="117"/>
    <cellStyle name="Decimal 3 2" xfId="857"/>
    <cellStyle name="Decimal 3 3" xfId="858"/>
    <cellStyle name="Decimal 3 4" xfId="859"/>
    <cellStyle name="Decimal 3 5" xfId="860"/>
    <cellStyle name="Decimal 3 6" xfId="861"/>
    <cellStyle name="Decimal 3 7" xfId="856"/>
    <cellStyle name="Decimal 3 7 2" xfId="2062"/>
    <cellStyle name="Decimal 3 8" xfId="3441"/>
    <cellStyle name="Dezimal [0]_--&gt;2-1" xfId="1678"/>
    <cellStyle name="Dezimal_--&gt;2-1" xfId="1679"/>
    <cellStyle name="Dobrá" xfId="2063"/>
    <cellStyle name="Dobrá 2" xfId="2064"/>
    <cellStyle name="Dziesiętny [0]_laroux" xfId="30"/>
    <cellStyle name="Dziesiętny_laroux" xfId="32"/>
    <cellStyle name="Enter Currency (0)" xfId="2065"/>
    <cellStyle name="Enter Currency (2)" xfId="2066"/>
    <cellStyle name="Enter Units (0)" xfId="2067"/>
    <cellStyle name="Enter Units (1)" xfId="2068"/>
    <cellStyle name="Enter Units (2)" xfId="2069"/>
    <cellStyle name="Entered" xfId="2070"/>
    <cellStyle name="Euro" xfId="862"/>
    <cellStyle name="Euro 2" xfId="2071"/>
    <cellStyle name="Excel Built-in Currency" xfId="56"/>
    <cellStyle name="Excel Built-in Currency 2" xfId="3455"/>
    <cellStyle name="Excel Built-in Excel Built-in Normal" xfId="2072"/>
    <cellStyle name="Excel Built-in Normal" xfId="53"/>
    <cellStyle name="Excel Built-in Normal 2" xfId="2073"/>
    <cellStyle name="Excel Built-in Normal 3" xfId="3457"/>
    <cellStyle name="Excel Built-in normální_výkaz-výměr SO-12" xfId="2074"/>
    <cellStyle name="Excel Built-in Styl 1 2" xfId="2075"/>
    <cellStyle name="Firma" xfId="863"/>
    <cellStyle name="Grey" xfId="2076"/>
    <cellStyle name="Header1" xfId="2077"/>
    <cellStyle name="Header2" xfId="2078"/>
    <cellStyle name="Header2 2" xfId="2457"/>
    <cellStyle name="Header2 2 2" xfId="2789"/>
    <cellStyle name="Header2 2 2 2" xfId="3172"/>
    <cellStyle name="Header2 2 2 2 2" xfId="5031"/>
    <cellStyle name="Header2 2 2 3" xfId="4711"/>
    <cellStyle name="Header2 2 3" xfId="3016"/>
    <cellStyle name="Header2 2 3 2" xfId="4883"/>
    <cellStyle name="Header2 2 4" xfId="4432"/>
    <cellStyle name="Header2 3" xfId="2706"/>
    <cellStyle name="Header2 3 2" xfId="3152"/>
    <cellStyle name="Header2 3 2 2" xfId="5014"/>
    <cellStyle name="Header2 3 3" xfId="4631"/>
    <cellStyle name="Header2 4" xfId="2966"/>
    <cellStyle name="Header2 4 2" xfId="4854"/>
    <cellStyle name="Header2 5" xfId="4327"/>
    <cellStyle name="hlavicka" xfId="118"/>
    <cellStyle name="Hlavička" xfId="2079"/>
    <cellStyle name="Hlavička 2" xfId="2080"/>
    <cellStyle name="Hlavička 2 2" xfId="2396"/>
    <cellStyle name="Hlavička 2 2 2" xfId="3002"/>
    <cellStyle name="Hlavička 2 2 2 2" xfId="4871"/>
    <cellStyle name="Hlavička 2 2 3" xfId="4383"/>
    <cellStyle name="Hlavička 2 3" xfId="2967"/>
    <cellStyle name="Hlavička 2 3 2" xfId="4855"/>
    <cellStyle name="Hlavička 2 4" xfId="4328"/>
    <cellStyle name="Hlavní nadpis" xfId="864"/>
    <cellStyle name="HmotnJednPolozky" xfId="119"/>
    <cellStyle name="HmotnPolozkyCelk" xfId="120"/>
    <cellStyle name="Hyperlink" xfId="2081"/>
    <cellStyle name="Hypertextový odkaz 2" xfId="865"/>
    <cellStyle name="Hypertextový odkaz 2 2" xfId="2082"/>
    <cellStyle name="Hypertextový odkaz 2 3" xfId="2083"/>
    <cellStyle name="Hypertextový odkaz 2 4" xfId="1680"/>
    <cellStyle name="Hypertextový odkaz 2 4 2" xfId="4050"/>
    <cellStyle name="Hypertextový odkaz 2 4 3" xfId="3501"/>
    <cellStyle name="Hypertextový odkaz 3" xfId="2084"/>
    <cellStyle name="Hypertextový odkaz 4" xfId="2085"/>
    <cellStyle name="Hypertextový odkaz 5" xfId="2086"/>
    <cellStyle name="Hypertextový odkaz 6" xfId="2087"/>
    <cellStyle name="Hypertextový odkaz 7" xfId="2088"/>
    <cellStyle name="Hypertextový odkaz 8" xfId="2089"/>
    <cellStyle name="Hypertextový odkaz 9" xfId="2090"/>
    <cellStyle name="Hypertextový odkaz 9 2" xfId="4058"/>
    <cellStyle name="Hypertextový odkaz 9 3" xfId="3524"/>
    <cellStyle name="Chybně" xfId="238"/>
    <cellStyle name="Chybně 2" xfId="866"/>
    <cellStyle name="Chybně 2 2" xfId="867"/>
    <cellStyle name="Chybně 2 2 2" xfId="2091"/>
    <cellStyle name="Chybně 2 3" xfId="868"/>
    <cellStyle name="Chybně 2 3 2" xfId="2092"/>
    <cellStyle name="Chybně 2 4" xfId="869"/>
    <cellStyle name="Chybně 2 4 2" xfId="870"/>
    <cellStyle name="Chybně 2 4 3" xfId="2093"/>
    <cellStyle name="Chybně 2 5" xfId="871"/>
    <cellStyle name="Chybně 2 5 2" xfId="872"/>
    <cellStyle name="Chybně 2 6" xfId="873"/>
    <cellStyle name="Chybně 2 6 2" xfId="874"/>
    <cellStyle name="Chybně 2 7" xfId="1590"/>
    <cellStyle name="Chybně 3" xfId="875"/>
    <cellStyle name="Chybně 3 2" xfId="876"/>
    <cellStyle name="Chybně 3 2 2" xfId="2095"/>
    <cellStyle name="Chybně 3 3" xfId="2094"/>
    <cellStyle name="Chybně 4" xfId="877"/>
    <cellStyle name="Chybně 4 2" xfId="878"/>
    <cellStyle name="Chybně 4 3" xfId="2096"/>
    <cellStyle name="Chybně 5" xfId="2097"/>
    <cellStyle name="Input" xfId="122"/>
    <cellStyle name="Input %" xfId="123"/>
    <cellStyle name="Input % 2" xfId="881"/>
    <cellStyle name="Input % 3" xfId="882"/>
    <cellStyle name="Input % 4" xfId="883"/>
    <cellStyle name="Input % 4 2" xfId="4255"/>
    <cellStyle name="Input % 5" xfId="884"/>
    <cellStyle name="Input % 5 2" xfId="4256"/>
    <cellStyle name="Input % 6" xfId="885"/>
    <cellStyle name="Input % 6 2" xfId="4257"/>
    <cellStyle name="Input % 7" xfId="880"/>
    <cellStyle name="Input % 7 2" xfId="2099"/>
    <cellStyle name="Input % 7 2 2" xfId="4329"/>
    <cellStyle name="Input % 7 3" xfId="4254"/>
    <cellStyle name="Input % 8" xfId="3439"/>
    <cellStyle name="Input % 8 2" xfId="5211"/>
    <cellStyle name="Input % 9" xfId="4177"/>
    <cellStyle name="Input [yellow]" xfId="2100"/>
    <cellStyle name="Input [yellow] 2" xfId="2455"/>
    <cellStyle name="Input [yellow] 2 2" xfId="3015"/>
    <cellStyle name="Input [yellow] 2 2 2" xfId="4882"/>
    <cellStyle name="Input [yellow] 2 3" xfId="4431"/>
    <cellStyle name="Input [yellow] 3" xfId="2968"/>
    <cellStyle name="Input [yellow] 3 2" xfId="4856"/>
    <cellStyle name="Input [yellow] 4" xfId="4330"/>
    <cellStyle name="Input 1" xfId="124"/>
    <cellStyle name="Input 1 2" xfId="887"/>
    <cellStyle name="Input 1 3" xfId="888"/>
    <cellStyle name="Input 1 4" xfId="889"/>
    <cellStyle name="Input 1 5" xfId="886"/>
    <cellStyle name="Input 1 5 2" xfId="2101"/>
    <cellStyle name="Input 1 6" xfId="3438"/>
    <cellStyle name="Input 10" xfId="1577"/>
    <cellStyle name="Input 10 2" xfId="2456"/>
    <cellStyle name="Input 11" xfId="1576"/>
    <cellStyle name="Input 11 2" xfId="2400"/>
    <cellStyle name="Input 12" xfId="1578"/>
    <cellStyle name="Input 13" xfId="1574"/>
    <cellStyle name="Input 14" xfId="1654"/>
    <cellStyle name="Input 15" xfId="1653"/>
    <cellStyle name="Input 16" xfId="2598"/>
    <cellStyle name="Input 17" xfId="2927"/>
    <cellStyle name="Input 17 2" xfId="3440"/>
    <cellStyle name="Input 18" xfId="2988"/>
    <cellStyle name="Input 18 2" xfId="3473"/>
    <cellStyle name="Input 19" xfId="2860"/>
    <cellStyle name="Input 19 2" xfId="3913"/>
    <cellStyle name="Input 2" xfId="890"/>
    <cellStyle name="Input 20" xfId="2987"/>
    <cellStyle name="Input 21" xfId="2956"/>
    <cellStyle name="Input 22" xfId="2953"/>
    <cellStyle name="Input 23" xfId="2928"/>
    <cellStyle name="Input 24" xfId="2986"/>
    <cellStyle name="Input 25" xfId="2989"/>
    <cellStyle name="Input 26" xfId="2939"/>
    <cellStyle name="Input 27" xfId="3312"/>
    <cellStyle name="Input 28" xfId="3376"/>
    <cellStyle name="Input 3" xfId="125"/>
    <cellStyle name="Input 3 2" xfId="892"/>
    <cellStyle name="Input 3 3" xfId="893"/>
    <cellStyle name="Input 3 4" xfId="894"/>
    <cellStyle name="Input 3 5" xfId="895"/>
    <cellStyle name="Input 3 6" xfId="896"/>
    <cellStyle name="Input 3 7" xfId="891"/>
    <cellStyle name="Input 3 7 2" xfId="2102"/>
    <cellStyle name="Input 3 8" xfId="3437"/>
    <cellStyle name="Input 4" xfId="897"/>
    <cellStyle name="Input 5" xfId="898"/>
    <cellStyle name="Input 6" xfId="899"/>
    <cellStyle name="Input 7" xfId="900"/>
    <cellStyle name="Input 8" xfId="879"/>
    <cellStyle name="Input 8 2" xfId="2098"/>
    <cellStyle name="Input 9" xfId="1575"/>
    <cellStyle name="Input 9 2" xfId="2461"/>
    <cellStyle name="Input Cells" xfId="2103"/>
    <cellStyle name="Kontrolná bunka" xfId="2104"/>
    <cellStyle name="Kontrolná bunka 2" xfId="2105"/>
    <cellStyle name="Kontrolní buňka 2" xfId="126"/>
    <cellStyle name="Kontrolní buňka 2 2" xfId="902"/>
    <cellStyle name="Kontrolní buňka 2 2 2" xfId="2106"/>
    <cellStyle name="Kontrolní buňka 2 3" xfId="903"/>
    <cellStyle name="Kontrolní buňka 2 3 2" xfId="2107"/>
    <cellStyle name="Kontrolní buňka 2 4" xfId="904"/>
    <cellStyle name="Kontrolní buňka 2 4 2" xfId="905"/>
    <cellStyle name="Kontrolní buňka 2 4 3" xfId="2108"/>
    <cellStyle name="Kontrolní buňka 2 5" xfId="906"/>
    <cellStyle name="Kontrolní buňka 2 5 2" xfId="907"/>
    <cellStyle name="Kontrolní buňka 2 6" xfId="908"/>
    <cellStyle name="Kontrolní buňka 2 6 2" xfId="909"/>
    <cellStyle name="Kontrolní buňka 2 7" xfId="910"/>
    <cellStyle name="Kontrolní buňka 2 8" xfId="901"/>
    <cellStyle name="Kontrolní buňka 2 8 2" xfId="1681"/>
    <cellStyle name="Kontrolní buňka 2 9" xfId="3436"/>
    <cellStyle name="Kontrolní buňka 3" xfId="911"/>
    <cellStyle name="Kontrolní buňka 3 2" xfId="912"/>
    <cellStyle name="Kontrolní buňka 3 3" xfId="2109"/>
    <cellStyle name="Kontrolní buňka 4" xfId="913"/>
    <cellStyle name="Kontrolní buňka 4 2" xfId="914"/>
    <cellStyle name="Kontrolní buňka 4 3" xfId="2110"/>
    <cellStyle name="Kontrolní buňka 5" xfId="2111"/>
    <cellStyle name="lehký dolní okraj" xfId="915"/>
    <cellStyle name="lehký dolní okraj 10" xfId="916"/>
    <cellStyle name="lehký dolní okraj 10 2" xfId="3991"/>
    <cellStyle name="lehký dolní okraj 11" xfId="917"/>
    <cellStyle name="lehký dolní okraj 11 2" xfId="3992"/>
    <cellStyle name="lehký dolní okraj 12" xfId="918"/>
    <cellStyle name="lehký dolní okraj 12 2" xfId="3993"/>
    <cellStyle name="lehký dolní okraj 13" xfId="919"/>
    <cellStyle name="lehký dolní okraj 13 2" xfId="3994"/>
    <cellStyle name="lehký dolní okraj 14" xfId="920"/>
    <cellStyle name="lehký dolní okraj 14 2" xfId="3995"/>
    <cellStyle name="lehký dolní okraj 15" xfId="921"/>
    <cellStyle name="lehký dolní okraj 15 2" xfId="3996"/>
    <cellStyle name="lehký dolní okraj 16" xfId="922"/>
    <cellStyle name="lehký dolní okraj 16 2" xfId="3997"/>
    <cellStyle name="lehký dolní okraj 17" xfId="923"/>
    <cellStyle name="lehký dolní okraj 17 2" xfId="3998"/>
    <cellStyle name="lehký dolní okraj 18" xfId="924"/>
    <cellStyle name="lehký dolní okraj 18 2" xfId="3999"/>
    <cellStyle name="lehký dolní okraj 19" xfId="925"/>
    <cellStyle name="lehký dolní okraj 19 2" xfId="4000"/>
    <cellStyle name="lehký dolní okraj 2" xfId="926"/>
    <cellStyle name="lehký dolní okraj 2 2" xfId="4001"/>
    <cellStyle name="lehký dolní okraj 20" xfId="927"/>
    <cellStyle name="lehký dolní okraj 20 2" xfId="4002"/>
    <cellStyle name="lehký dolní okraj 21" xfId="928"/>
    <cellStyle name="lehký dolní okraj 21 2" xfId="4003"/>
    <cellStyle name="lehký dolní okraj 22" xfId="929"/>
    <cellStyle name="lehký dolní okraj 22 2" xfId="4004"/>
    <cellStyle name="lehký dolní okraj 23" xfId="930"/>
    <cellStyle name="lehký dolní okraj 23 2" xfId="4005"/>
    <cellStyle name="lehký dolní okraj 24" xfId="931"/>
    <cellStyle name="lehký dolní okraj 24 2" xfId="4006"/>
    <cellStyle name="lehký dolní okraj 25" xfId="932"/>
    <cellStyle name="lehký dolní okraj 25 2" xfId="4007"/>
    <cellStyle name="lehký dolní okraj 26" xfId="933"/>
    <cellStyle name="lehký dolní okraj 26 2" xfId="4008"/>
    <cellStyle name="lehký dolní okraj 27" xfId="934"/>
    <cellStyle name="lehký dolní okraj 27 2" xfId="4009"/>
    <cellStyle name="lehký dolní okraj 28" xfId="935"/>
    <cellStyle name="lehký dolní okraj 28 2" xfId="4010"/>
    <cellStyle name="lehký dolní okraj 29" xfId="936"/>
    <cellStyle name="lehký dolní okraj 29 2" xfId="4011"/>
    <cellStyle name="lehký dolní okraj 3" xfId="937"/>
    <cellStyle name="lehký dolní okraj 3 2" xfId="4012"/>
    <cellStyle name="lehký dolní okraj 30" xfId="938"/>
    <cellStyle name="lehký dolní okraj 30 2" xfId="4013"/>
    <cellStyle name="lehký dolní okraj 31" xfId="939"/>
    <cellStyle name="lehký dolní okraj 31 2" xfId="4014"/>
    <cellStyle name="lehký dolní okraj 32" xfId="940"/>
    <cellStyle name="lehký dolní okraj 32 2" xfId="4015"/>
    <cellStyle name="lehký dolní okraj 33" xfId="941"/>
    <cellStyle name="lehký dolní okraj 33 2" xfId="4016"/>
    <cellStyle name="lehký dolní okraj 34" xfId="942"/>
    <cellStyle name="lehký dolní okraj 34 2" xfId="4017"/>
    <cellStyle name="lehký dolní okraj 35" xfId="943"/>
    <cellStyle name="lehký dolní okraj 35 2" xfId="4018"/>
    <cellStyle name="lehký dolní okraj 36" xfId="944"/>
    <cellStyle name="lehký dolní okraj 36 2" xfId="4019"/>
    <cellStyle name="lehký dolní okraj 37" xfId="945"/>
    <cellStyle name="lehký dolní okraj 37 2" xfId="4020"/>
    <cellStyle name="lehký dolní okraj 38" xfId="946"/>
    <cellStyle name="lehký dolní okraj 38 2" xfId="4021"/>
    <cellStyle name="lehký dolní okraj 39" xfId="947"/>
    <cellStyle name="lehký dolní okraj 39 2" xfId="4022"/>
    <cellStyle name="lehký dolní okraj 4" xfId="948"/>
    <cellStyle name="lehký dolní okraj 4 2" xfId="4023"/>
    <cellStyle name="lehký dolní okraj 40" xfId="949"/>
    <cellStyle name="lehký dolní okraj 40 2" xfId="4024"/>
    <cellStyle name="lehký dolní okraj 41" xfId="950"/>
    <cellStyle name="lehký dolní okraj 41 2" xfId="4025"/>
    <cellStyle name="lehký dolní okraj 42" xfId="951"/>
    <cellStyle name="lehký dolní okraj 42 2" xfId="4026"/>
    <cellStyle name="lehký dolní okraj 43" xfId="952"/>
    <cellStyle name="lehký dolní okraj 43 2" xfId="4027"/>
    <cellStyle name="lehký dolní okraj 44" xfId="2112"/>
    <cellStyle name="lehký dolní okraj 44 2" xfId="4059"/>
    <cellStyle name="lehký dolní okraj 45" xfId="3990"/>
    <cellStyle name="lehký dolní okraj 5" xfId="953"/>
    <cellStyle name="lehký dolní okraj 5 2" xfId="4028"/>
    <cellStyle name="lehký dolní okraj 6" xfId="954"/>
    <cellStyle name="lehký dolní okraj 6 2" xfId="4029"/>
    <cellStyle name="lehký dolní okraj 7" xfId="955"/>
    <cellStyle name="lehký dolní okraj 7 2" xfId="4030"/>
    <cellStyle name="lehký dolní okraj 8" xfId="956"/>
    <cellStyle name="lehký dolní okraj 8 2" xfId="4031"/>
    <cellStyle name="lehký dolní okraj 9" xfId="957"/>
    <cellStyle name="lehký dolní okraj 9 2" xfId="4032"/>
    <cellStyle name="Link Currency (0)" xfId="2113"/>
    <cellStyle name="Link Currency (2)" xfId="2114"/>
    <cellStyle name="Link Units (0)" xfId="2115"/>
    <cellStyle name="Link Units (1)" xfId="2116"/>
    <cellStyle name="Link Units (2)" xfId="2117"/>
    <cellStyle name="Linked Cells" xfId="2118"/>
    <cellStyle name="Měna 10" xfId="3251"/>
    <cellStyle name="Měna 10 2" xfId="5099"/>
    <cellStyle name="Měna 2" xfId="17"/>
    <cellStyle name="Měna 2 2" xfId="233"/>
    <cellStyle name="Měna 2 2 2" xfId="2120"/>
    <cellStyle name="Měna 2 2 2 2" xfId="2708"/>
    <cellStyle name="Měna 2 2 2 2 2" xfId="3154"/>
    <cellStyle name="Měna 2 2 2 2 2 2" xfId="5016"/>
    <cellStyle name="Měna 2 2 2 2 3" xfId="3802"/>
    <cellStyle name="Měna 2 2 2 2 3 2" xfId="5501"/>
    <cellStyle name="Měna 2 2 2 2 4" xfId="4633"/>
    <cellStyle name="Měna 2 2 2 3" xfId="2974"/>
    <cellStyle name="Měna 2 2 2 3 2" xfId="4858"/>
    <cellStyle name="Měna 2 2 2 4" xfId="3526"/>
    <cellStyle name="Měna 2 2 2 4 2" xfId="5247"/>
    <cellStyle name="Měna 2 2 2 5" xfId="4332"/>
    <cellStyle name="Měna 2 2 3" xfId="2606"/>
    <cellStyle name="Měna 2 2 3 2" xfId="3108"/>
    <cellStyle name="Měna 2 2 3 2 2" xfId="4973"/>
    <cellStyle name="Měna 2 2 3 3" xfId="3718"/>
    <cellStyle name="Měna 2 2 3 3 2" xfId="5417"/>
    <cellStyle name="Měna 2 2 3 4" xfId="4545"/>
    <cellStyle name="Měna 2 2 4" xfId="2861"/>
    <cellStyle name="Měna 2 2 4 2" xfId="4061"/>
    <cellStyle name="Měna 2 2 4 2 2" xfId="5669"/>
    <cellStyle name="Měna 2 2 4 3" xfId="4775"/>
    <cellStyle name="Měna 2 2 5" xfId="3387"/>
    <cellStyle name="Měna 2 2 5 2" xfId="5197"/>
    <cellStyle name="Měna 2 2 6" xfId="4194"/>
    <cellStyle name="Měna 2 3" xfId="2119"/>
    <cellStyle name="Měna 2 3 2" xfId="2707"/>
    <cellStyle name="Měna 2 3 2 2" xfId="3153"/>
    <cellStyle name="Měna 2 3 2 2 2" xfId="5015"/>
    <cellStyle name="Měna 2 3 2 3" xfId="3801"/>
    <cellStyle name="Měna 2 3 2 3 2" xfId="5500"/>
    <cellStyle name="Měna 2 3 2 4" xfId="4632"/>
    <cellStyle name="Měna 2 3 3" xfId="2973"/>
    <cellStyle name="Měna 2 3 3 2" xfId="4060"/>
    <cellStyle name="Měna 2 3 3 2 2" xfId="5668"/>
    <cellStyle name="Měna 2 3 3 3" xfId="4857"/>
    <cellStyle name="Měna 2 3 4" xfId="3525"/>
    <cellStyle name="Měna 2 3 4 2" xfId="5246"/>
    <cellStyle name="Měna 2 3 5" xfId="4331"/>
    <cellStyle name="Měna 2 4" xfId="2543"/>
    <cellStyle name="Měna 2 4 2" xfId="3060"/>
    <cellStyle name="Měna 2 4 2 2" xfId="4925"/>
    <cellStyle name="Měna 2 4 3" xfId="3671"/>
    <cellStyle name="Měna 2 4 3 2" xfId="5370"/>
    <cellStyle name="Měna 2 4 4" xfId="4486"/>
    <cellStyle name="Měna 2 5" xfId="2614"/>
    <cellStyle name="Měna 2 5 2" xfId="3116"/>
    <cellStyle name="Měna 2 5 2 2" xfId="4981"/>
    <cellStyle name="Měna 2 5 3" xfId="3726"/>
    <cellStyle name="Měna 2 5 3 2" xfId="5425"/>
    <cellStyle name="Měna 2 5 4" xfId="4553"/>
    <cellStyle name="Měna 2 6" xfId="2851"/>
    <cellStyle name="Měna 2 6 2" xfId="3922"/>
    <cellStyle name="Měna 2 6 2 2" xfId="5615"/>
    <cellStyle name="Měna 2 6 3" xfId="4766"/>
    <cellStyle name="Měna 2 7" xfId="3253"/>
    <cellStyle name="Měna 2 7 2" xfId="5101"/>
    <cellStyle name="Měna 2 8" xfId="4185"/>
    <cellStyle name="Měna 3" xfId="2121"/>
    <cellStyle name="Měna 3 2" xfId="54"/>
    <cellStyle name="Měna 3 2 2" xfId="2509"/>
    <cellStyle name="Měna 3 2 2 2" xfId="2816"/>
    <cellStyle name="Měna 3 2 2 2 2" xfId="3194"/>
    <cellStyle name="Měna 3 2 2 2 2 2" xfId="5053"/>
    <cellStyle name="Měna 3 2 2 2 3" xfId="3899"/>
    <cellStyle name="Měna 3 2 2 2 3 2" xfId="5598"/>
    <cellStyle name="Měna 3 2 2 2 4" xfId="4738"/>
    <cellStyle name="Měna 3 2 2 3" xfId="3038"/>
    <cellStyle name="Měna 3 2 2 3 2" xfId="4905"/>
    <cellStyle name="Měna 3 2 2 4" xfId="3646"/>
    <cellStyle name="Měna 3 2 2 4 2" xfId="5347"/>
    <cellStyle name="Měna 3 2 2 5" xfId="4460"/>
    <cellStyle name="Měna 3 2 3" xfId="2654"/>
    <cellStyle name="Měna 3 2 3 2" xfId="3120"/>
    <cellStyle name="Měna 3 2 3 2 2" xfId="4983"/>
    <cellStyle name="Měna 3 2 3 3" xfId="3762"/>
    <cellStyle name="Měna 3 2 3 3 2" xfId="5461"/>
    <cellStyle name="Měna 3 2 3 4" xfId="4590"/>
    <cellStyle name="Měna 3 2 4" xfId="73"/>
    <cellStyle name="Měna 3 2 4 2" xfId="3456"/>
    <cellStyle name="Měna 3 2 4 2 2" xfId="5213"/>
    <cellStyle name="Měna 3 2 4 3" xfId="4175"/>
    <cellStyle name="Měna 3 2 5" xfId="2841"/>
    <cellStyle name="Měna 3 2 5 2" xfId="4760"/>
    <cellStyle name="Měna 3 2 6" xfId="3223"/>
    <cellStyle name="Měna 3 2 6 2" xfId="5079"/>
    <cellStyle name="Měna 3 2 7" xfId="3249"/>
    <cellStyle name="Měna 3 2 7 2" xfId="5097"/>
    <cellStyle name="Měna 3 2 8" xfId="4167"/>
    <cellStyle name="Měna 3 3" xfId="2709"/>
    <cellStyle name="Měna 3 3 2" xfId="3155"/>
    <cellStyle name="Měna 3 3 2 2" xfId="5017"/>
    <cellStyle name="Měna 3 3 3" xfId="3803"/>
    <cellStyle name="Měna 3 3 3 2" xfId="5502"/>
    <cellStyle name="Měna 3 3 4" xfId="4634"/>
    <cellStyle name="Měna 3 4" xfId="2975"/>
    <cellStyle name="Měna 3 4 2" xfId="4062"/>
    <cellStyle name="Měna 3 4 2 2" xfId="5670"/>
    <cellStyle name="Měna 3 4 3" xfId="4859"/>
    <cellStyle name="Měna 3 5" xfId="3527"/>
    <cellStyle name="Měna 3 5 2" xfId="5248"/>
    <cellStyle name="Měna 3 6" xfId="4333"/>
    <cellStyle name="Měna 4" xfId="2122"/>
    <cellStyle name="Měna 4 2" xfId="2710"/>
    <cellStyle name="Měna 4 2 2" xfId="3156"/>
    <cellStyle name="Měna 4 2 2 2" xfId="5018"/>
    <cellStyle name="Měna 4 2 3" xfId="3804"/>
    <cellStyle name="Měna 4 2 3 2" xfId="5503"/>
    <cellStyle name="Měna 4 2 4" xfId="4635"/>
    <cellStyle name="Měna 4 3" xfId="2976"/>
    <cellStyle name="Měna 4 3 2" xfId="4063"/>
    <cellStyle name="Měna 4 3 2 2" xfId="5671"/>
    <cellStyle name="Měna 4 3 3" xfId="4860"/>
    <cellStyle name="Měna 4 4" xfId="3528"/>
    <cellStyle name="Měna 4 4 2" xfId="5249"/>
    <cellStyle name="Měna 4 5" xfId="4334"/>
    <cellStyle name="Měna 5" xfId="52"/>
    <cellStyle name="Měna 5 2" xfId="1665"/>
    <cellStyle name="Měna 5 2 2" xfId="2696"/>
    <cellStyle name="Měna 5 2 2 2" xfId="3148"/>
    <cellStyle name="Měna 5 2 2 2 2" xfId="5010"/>
    <cellStyle name="Měna 5 2 2 3" xfId="3793"/>
    <cellStyle name="Měna 5 2 2 3 2" xfId="5492"/>
    <cellStyle name="Měna 5 2 2 4" xfId="4621"/>
    <cellStyle name="Měna 5 2 3" xfId="2959"/>
    <cellStyle name="Měna 5 2 3 2" xfId="4850"/>
    <cellStyle name="Měna 5 2 4" xfId="3500"/>
    <cellStyle name="Měna 5 2 4 2" xfId="5232"/>
    <cellStyle name="Měna 5 2 5" xfId="4314"/>
    <cellStyle name="Měna 5 3" xfId="2516"/>
    <cellStyle name="Měna 5 3 2" xfId="2822"/>
    <cellStyle name="Měna 5 3 2 2" xfId="3200"/>
    <cellStyle name="Měna 5 3 2 2 2" xfId="5059"/>
    <cellStyle name="Měna 5 3 2 3" xfId="3905"/>
    <cellStyle name="Měna 5 3 2 3 2" xfId="5604"/>
    <cellStyle name="Měna 5 3 2 4" xfId="4744"/>
    <cellStyle name="Měna 5 3 3" xfId="3044"/>
    <cellStyle name="Měna 5 3 3 2" xfId="4911"/>
    <cellStyle name="Měna 5 3 4" xfId="3652"/>
    <cellStyle name="Měna 5 3 4 2" xfId="5353"/>
    <cellStyle name="Měna 5 3 5" xfId="4466"/>
    <cellStyle name="Měna 5 4" xfId="2655"/>
    <cellStyle name="Měna 5 4 2" xfId="3121"/>
    <cellStyle name="Měna 5 4 2 2" xfId="4984"/>
    <cellStyle name="Měna 5 4 3" xfId="3763"/>
    <cellStyle name="Měna 5 4 3 2" xfId="5462"/>
    <cellStyle name="Měna 5 4 4" xfId="4591"/>
    <cellStyle name="Měna 5 5" xfId="72"/>
    <cellStyle name="Měna 5 5 2" xfId="3458"/>
    <cellStyle name="Měna 5 5 2 2" xfId="5214"/>
    <cellStyle name="Měna 5 5 3" xfId="4174"/>
    <cellStyle name="Měna 5 6" xfId="2840"/>
    <cellStyle name="Měna 5 6 2" xfId="4048"/>
    <cellStyle name="Měna 5 6 2 2" xfId="5662"/>
    <cellStyle name="Měna 5 6 3" xfId="4759"/>
    <cellStyle name="Měna 5 7" xfId="3222"/>
    <cellStyle name="Měna 5 7 2" xfId="5078"/>
    <cellStyle name="Měna 5 8" xfId="3248"/>
    <cellStyle name="Měna 5 8 2" xfId="5096"/>
    <cellStyle name="Měna 5 9" xfId="4166"/>
    <cellStyle name="Měna 6" xfId="1663"/>
    <cellStyle name="Měna 6 2" xfId="2694"/>
    <cellStyle name="Měna 6 2 2" xfId="3146"/>
    <cellStyle name="Měna 6 2 2 2" xfId="5008"/>
    <cellStyle name="Měna 6 2 3" xfId="3791"/>
    <cellStyle name="Měna 6 2 3 2" xfId="5490"/>
    <cellStyle name="Měna 6 2 4" xfId="4619"/>
    <cellStyle name="Měna 6 3" xfId="2957"/>
    <cellStyle name="Měna 6 3 2" xfId="4848"/>
    <cellStyle name="Měna 6 4" xfId="3498"/>
    <cellStyle name="Měna 6 4 2" xfId="5230"/>
    <cellStyle name="Měna 6 5" xfId="4312"/>
    <cellStyle name="Měna 7" xfId="2533"/>
    <cellStyle name="Měna 7 2" xfId="2826"/>
    <cellStyle name="Měna 7 2 2" xfId="3204"/>
    <cellStyle name="Měna 7 2 2 2" xfId="5063"/>
    <cellStyle name="Měna 7 2 3" xfId="3909"/>
    <cellStyle name="Měna 7 2 3 2" xfId="5608"/>
    <cellStyle name="Měna 7 2 4" xfId="4748"/>
    <cellStyle name="Měna 7 3" xfId="3051"/>
    <cellStyle name="Měna 7 3 2" xfId="4916"/>
    <cellStyle name="Měna 7 4" xfId="3662"/>
    <cellStyle name="Měna 7 4 2" xfId="5361"/>
    <cellStyle name="Měna 7 5" xfId="4476"/>
    <cellStyle name="Měna 8" xfId="2683"/>
    <cellStyle name="Měna 8 2" xfId="3140"/>
    <cellStyle name="Měna 8 2 2" xfId="5002"/>
    <cellStyle name="Měna 8 3" xfId="3781"/>
    <cellStyle name="Měna 8 3 2" xfId="5480"/>
    <cellStyle name="Měna 8 4" xfId="4609"/>
    <cellStyle name="Měna 9" xfId="4046"/>
    <cellStyle name="Měna 9 2" xfId="5660"/>
    <cellStyle name="měny 2" xfId="958"/>
    <cellStyle name="měny 2 10" xfId="3313"/>
    <cellStyle name="měny 2 10 2" xfId="5144"/>
    <cellStyle name="měny 2 11" xfId="4258"/>
    <cellStyle name="měny 2 2" xfId="959"/>
    <cellStyle name="měny 2 3" xfId="960"/>
    <cellStyle name="měny 2 4" xfId="961"/>
    <cellStyle name="měny 2 4 2" xfId="2600"/>
    <cellStyle name="měny 2 4 2 2" xfId="3103"/>
    <cellStyle name="měny 2 4 2 2 2" xfId="4968"/>
    <cellStyle name="měny 2 4 2 3" xfId="3713"/>
    <cellStyle name="měny 2 4 2 3 2" xfId="5412"/>
    <cellStyle name="měny 2 4 2 4" xfId="4540"/>
    <cellStyle name="měny 2 4 3" xfId="2914"/>
    <cellStyle name="měny 2 4 3 2" xfId="4034"/>
    <cellStyle name="měny 2 4 3 2 2" xfId="5655"/>
    <cellStyle name="měny 2 4 3 3" xfId="4824"/>
    <cellStyle name="měny 2 4 4" xfId="3314"/>
    <cellStyle name="měny 2 4 4 2" xfId="5145"/>
    <cellStyle name="měny 2 4 5" xfId="4259"/>
    <cellStyle name="měny 2 5" xfId="962"/>
    <cellStyle name="měny 2 5 2" xfId="2601"/>
    <cellStyle name="měny 2 5 2 2" xfId="3104"/>
    <cellStyle name="měny 2 5 2 2 2" xfId="4969"/>
    <cellStyle name="měny 2 5 2 3" xfId="3714"/>
    <cellStyle name="měny 2 5 2 3 2" xfId="5413"/>
    <cellStyle name="měny 2 5 2 4" xfId="4541"/>
    <cellStyle name="měny 2 5 3" xfId="2915"/>
    <cellStyle name="měny 2 5 3 2" xfId="4035"/>
    <cellStyle name="měny 2 5 3 2 2" xfId="5656"/>
    <cellStyle name="měny 2 5 3 3" xfId="4825"/>
    <cellStyle name="měny 2 5 4" xfId="3315"/>
    <cellStyle name="měny 2 5 4 2" xfId="5146"/>
    <cellStyle name="měny 2 5 5" xfId="4260"/>
    <cellStyle name="měny 2 6" xfId="963"/>
    <cellStyle name="měny 2 6 2" xfId="2602"/>
    <cellStyle name="měny 2 6 2 2" xfId="3105"/>
    <cellStyle name="měny 2 6 2 2 2" xfId="4970"/>
    <cellStyle name="měny 2 6 2 3" xfId="3715"/>
    <cellStyle name="měny 2 6 2 3 2" xfId="5414"/>
    <cellStyle name="měny 2 6 2 4" xfId="4542"/>
    <cellStyle name="měny 2 6 3" xfId="2916"/>
    <cellStyle name="měny 2 6 3 2" xfId="4036"/>
    <cellStyle name="měny 2 6 3 2 2" xfId="5657"/>
    <cellStyle name="měny 2 6 3 3" xfId="4826"/>
    <cellStyle name="měny 2 6 4" xfId="3316"/>
    <cellStyle name="měny 2 6 4 2" xfId="5147"/>
    <cellStyle name="měny 2 6 5" xfId="4261"/>
    <cellStyle name="měny 2 7" xfId="2123"/>
    <cellStyle name="měny 2 8" xfId="2599"/>
    <cellStyle name="měny 2 8 2" xfId="3102"/>
    <cellStyle name="měny 2 8 2 2" xfId="4967"/>
    <cellStyle name="měny 2 8 3" xfId="3712"/>
    <cellStyle name="měny 2 8 3 2" xfId="5411"/>
    <cellStyle name="měny 2 8 4" xfId="4539"/>
    <cellStyle name="měny 2 9" xfId="2913"/>
    <cellStyle name="měny 2 9 2" xfId="4033"/>
    <cellStyle name="měny 2 9 2 2" xfId="5654"/>
    <cellStyle name="měny 2 9 3" xfId="4823"/>
    <cellStyle name="měny 3" xfId="964"/>
    <cellStyle name="Milliers [0]_!!!GO" xfId="2124"/>
    <cellStyle name="Milliers_!!!GO" xfId="2125"/>
    <cellStyle name="MJPolozky" xfId="127"/>
    <cellStyle name="MnozstviPolozky" xfId="128"/>
    <cellStyle name="množství" xfId="965"/>
    <cellStyle name="Monétaire [0]_!!!GO" xfId="2126"/>
    <cellStyle name="Monétaire_!!!GO" xfId="2127"/>
    <cellStyle name="Month" xfId="129"/>
    <cellStyle name="Month 2" xfId="967"/>
    <cellStyle name="Month 3" xfId="968"/>
    <cellStyle name="Month 4" xfId="969"/>
    <cellStyle name="Month 5" xfId="970"/>
    <cellStyle name="Month 6" xfId="971"/>
    <cellStyle name="Month 7" xfId="966"/>
    <cellStyle name="Month 7 2" xfId="2128"/>
    <cellStyle name="Month 8" xfId="3435"/>
    <cellStyle name="muj" xfId="130"/>
    <cellStyle name="nadpis" xfId="972"/>
    <cellStyle name="Nadpis 1 2" xfId="131"/>
    <cellStyle name="Nadpis 1 2 2" xfId="974"/>
    <cellStyle name="Nadpis 1 2 2 2" xfId="2130"/>
    <cellStyle name="Nadpis 1 2 3" xfId="975"/>
    <cellStyle name="Nadpis 1 2 4" xfId="976"/>
    <cellStyle name="Nadpis 1 2 4 2" xfId="977"/>
    <cellStyle name="Nadpis 1 2 5" xfId="978"/>
    <cellStyle name="Nadpis 1 2 5 2" xfId="979"/>
    <cellStyle name="Nadpis 1 2 6" xfId="980"/>
    <cellStyle name="Nadpis 1 2 6 2" xfId="981"/>
    <cellStyle name="Nadpis 1 2 7" xfId="973"/>
    <cellStyle name="Nadpis 1 2 7 2" xfId="1682"/>
    <cellStyle name="Nadpis 1 2 8" xfId="3434"/>
    <cellStyle name="Nadpis 1 3" xfId="982"/>
    <cellStyle name="Nadpis 1 3 2" xfId="983"/>
    <cellStyle name="Nadpis 1 3 3" xfId="2131"/>
    <cellStyle name="Nadpis 1 4" xfId="984"/>
    <cellStyle name="Nadpis 1 4 2" xfId="985"/>
    <cellStyle name="Nadpis 1 4 3" xfId="2132"/>
    <cellStyle name="Nadpis 1 5" xfId="2133"/>
    <cellStyle name="Nadpis 2 2" xfId="132"/>
    <cellStyle name="Nadpis 2 2 2" xfId="987"/>
    <cellStyle name="Nadpis 2 2 2 2" xfId="2134"/>
    <cellStyle name="Nadpis 2 2 3" xfId="988"/>
    <cellStyle name="Nadpis 2 2 4" xfId="989"/>
    <cellStyle name="Nadpis 2 2 4 2" xfId="990"/>
    <cellStyle name="Nadpis 2 2 5" xfId="991"/>
    <cellStyle name="Nadpis 2 2 5 2" xfId="992"/>
    <cellStyle name="Nadpis 2 2 6" xfId="993"/>
    <cellStyle name="Nadpis 2 2 6 2" xfId="994"/>
    <cellStyle name="Nadpis 2 2 7" xfId="986"/>
    <cellStyle name="Nadpis 2 2 7 2" xfId="1683"/>
    <cellStyle name="Nadpis 2 2 8" xfId="3433"/>
    <cellStyle name="Nadpis 2 3" xfId="995"/>
    <cellStyle name="Nadpis 2 3 2" xfId="996"/>
    <cellStyle name="Nadpis 2 3 3" xfId="2135"/>
    <cellStyle name="Nadpis 2 4" xfId="997"/>
    <cellStyle name="Nadpis 2 4 2" xfId="998"/>
    <cellStyle name="Nadpis 2 4 3" xfId="2136"/>
    <cellStyle name="Nadpis 3 2" xfId="133"/>
    <cellStyle name="Nadpis 3 2 2" xfId="1000"/>
    <cellStyle name="Nadpis 3 2 2 2" xfId="2137"/>
    <cellStyle name="Nadpis 3 2 3" xfId="1001"/>
    <cellStyle name="Nadpis 3 2 4" xfId="1002"/>
    <cellStyle name="Nadpis 3 2 4 2" xfId="1003"/>
    <cellStyle name="Nadpis 3 2 5" xfId="1004"/>
    <cellStyle name="Nadpis 3 2 5 2" xfId="1005"/>
    <cellStyle name="Nadpis 3 2 6" xfId="1006"/>
    <cellStyle name="Nadpis 3 2 6 2" xfId="1007"/>
    <cellStyle name="Nadpis 3 2 7" xfId="999"/>
    <cellStyle name="Nadpis 3 2 7 2" xfId="1684"/>
    <cellStyle name="Nadpis 3 2 8" xfId="3432"/>
    <cellStyle name="Nadpis 3 3" xfId="1008"/>
    <cellStyle name="Nadpis 3 3 2" xfId="1009"/>
    <cellStyle name="Nadpis 3 3 3" xfId="2138"/>
    <cellStyle name="Nadpis 3 4" xfId="1010"/>
    <cellStyle name="Nadpis 3 4 2" xfId="1011"/>
    <cellStyle name="Nadpis 3 4 3" xfId="2139"/>
    <cellStyle name="Nadpis 4 2" xfId="134"/>
    <cellStyle name="Nadpis 4 2 2" xfId="1013"/>
    <cellStyle name="Nadpis 4 2 2 2" xfId="2140"/>
    <cellStyle name="Nadpis 4 2 3" xfId="1014"/>
    <cellStyle name="Nadpis 4 2 4" xfId="1015"/>
    <cellStyle name="Nadpis 4 2 4 2" xfId="1016"/>
    <cellStyle name="Nadpis 4 2 5" xfId="1017"/>
    <cellStyle name="Nadpis 4 2 5 2" xfId="1018"/>
    <cellStyle name="Nadpis 4 2 6" xfId="1019"/>
    <cellStyle name="Nadpis 4 2 6 2" xfId="1020"/>
    <cellStyle name="Nadpis 4 2 7" xfId="1012"/>
    <cellStyle name="Nadpis 4 2 7 2" xfId="1685"/>
    <cellStyle name="Nadpis 4 2 8" xfId="3431"/>
    <cellStyle name="Nadpis 4 3" xfId="1021"/>
    <cellStyle name="Nadpis 4 3 2" xfId="1022"/>
    <cellStyle name="Nadpis 4 3 3" xfId="2141"/>
    <cellStyle name="Nadpis 4 4" xfId="1023"/>
    <cellStyle name="Nadpis 4 4 2" xfId="1024"/>
    <cellStyle name="Nadpis 4 4 3" xfId="2142"/>
    <cellStyle name="NADPIS 5" xfId="2129"/>
    <cellStyle name="NADPIS 6" xfId="2462"/>
    <cellStyle name="NADPIS 7" xfId="2454"/>
    <cellStyle name="NADPIS 8" xfId="2463"/>
    <cellStyle name="Nadpis listu" xfId="2143"/>
    <cellStyle name="nadpis-12" xfId="1025"/>
    <cellStyle name="Nadpis3" xfId="2144"/>
    <cellStyle name="Nadpis3 2" xfId="2453"/>
    <cellStyle name="Nadpis3 2 2" xfId="4430"/>
    <cellStyle name="Nadpis3 3" xfId="4335"/>
    <cellStyle name="Nadpis4" xfId="2145"/>
    <cellStyle name="Nadpis4 2" xfId="2452"/>
    <cellStyle name="Nadpis4 2 2" xfId="4429"/>
    <cellStyle name="Nadpis4 3" xfId="4336"/>
    <cellStyle name="nadpis5" xfId="2146"/>
    <cellStyle name="nadpis5 2" xfId="2451"/>
    <cellStyle name="nadpis5 2 2" xfId="4428"/>
    <cellStyle name="nadpis5 3" xfId="4337"/>
    <cellStyle name="nadpis-podtr." xfId="1026"/>
    <cellStyle name="nadpis-podtr-12" xfId="1027"/>
    <cellStyle name="nadpis-podtr-šik" xfId="1028"/>
    <cellStyle name="NAROW" xfId="25"/>
    <cellStyle name="NAROW 2" xfId="1029"/>
    <cellStyle name="NAROW 2 2" xfId="2920"/>
    <cellStyle name="NAROW 3" xfId="2829"/>
    <cellStyle name="Název 2" xfId="135"/>
    <cellStyle name="Název 2 2" xfId="1031"/>
    <cellStyle name="Název 2 2 2" xfId="2147"/>
    <cellStyle name="Název 2 3" xfId="1032"/>
    <cellStyle name="Název 2 4" xfId="1033"/>
    <cellStyle name="Název 2 4 2" xfId="1034"/>
    <cellStyle name="Název 2 5" xfId="1035"/>
    <cellStyle name="Název 2 5 2" xfId="1036"/>
    <cellStyle name="Název 2 6" xfId="1037"/>
    <cellStyle name="Název 2 6 2" xfId="1038"/>
    <cellStyle name="Název 2 7" xfId="1030"/>
    <cellStyle name="Název 2 7 2" xfId="1686"/>
    <cellStyle name="Název 2 8" xfId="3430"/>
    <cellStyle name="Název 3" xfId="1039"/>
    <cellStyle name="Název 3 2" xfId="1040"/>
    <cellStyle name="Název 3 3" xfId="2148"/>
    <cellStyle name="Název 4" xfId="1041"/>
    <cellStyle name="Název 4 2" xfId="1042"/>
    <cellStyle name="Název 4 3" xfId="2149"/>
    <cellStyle name="Název 5" xfId="2150"/>
    <cellStyle name="nazev_skup" xfId="2151"/>
    <cellStyle name="NazevOddilu" xfId="136"/>
    <cellStyle name="NazevPolozky" xfId="137"/>
    <cellStyle name="NazevSouctuOddilu" xfId="138"/>
    <cellStyle name="Neutrálna" xfId="2152"/>
    <cellStyle name="Neutrálna 2" xfId="2153"/>
    <cellStyle name="Neutrální 2" xfId="139"/>
    <cellStyle name="Neutrální 2 2" xfId="1044"/>
    <cellStyle name="Neutrální 2 2 2" xfId="2154"/>
    <cellStyle name="Neutrální 2 3" xfId="1045"/>
    <cellStyle name="Neutrální 2 3 2" xfId="2155"/>
    <cellStyle name="Neutrální 2 4" xfId="1046"/>
    <cellStyle name="Neutrální 2 4 2" xfId="1047"/>
    <cellStyle name="Neutrální 2 4 3" xfId="2156"/>
    <cellStyle name="Neutrální 2 5" xfId="1048"/>
    <cellStyle name="Neutrální 2 5 2" xfId="1049"/>
    <cellStyle name="Neutrální 2 6" xfId="1050"/>
    <cellStyle name="Neutrální 2 6 2" xfId="1051"/>
    <cellStyle name="Neutrální 2 7" xfId="1043"/>
    <cellStyle name="Neutrální 2 7 2" xfId="1687"/>
    <cellStyle name="Neutrální 2 8" xfId="3429"/>
    <cellStyle name="Neutrální 3" xfId="1052"/>
    <cellStyle name="Neutrální 3 2" xfId="1053"/>
    <cellStyle name="Neutrální 3 2 2" xfId="2158"/>
    <cellStyle name="Neutrální 3 3" xfId="2157"/>
    <cellStyle name="Neutrální 4" xfId="1054"/>
    <cellStyle name="Neutrální 4 2" xfId="1055"/>
    <cellStyle name="Neutrální 4 3" xfId="2159"/>
    <cellStyle name="Neutrální 5" xfId="2160"/>
    <cellStyle name="no dec" xfId="2161"/>
    <cellStyle name="normal" xfId="1056"/>
    <cellStyle name="Normal - Style1" xfId="2162"/>
    <cellStyle name="Normal 11" xfId="140"/>
    <cellStyle name="Normal 11 2" xfId="1058"/>
    <cellStyle name="Normal 11 2 2" xfId="2676"/>
    <cellStyle name="Normal 11 2 3" xfId="3467"/>
    <cellStyle name="Normal 11 3" xfId="1059"/>
    <cellStyle name="Normal 11 3 2" xfId="2677"/>
    <cellStyle name="Normal 11 3 3" xfId="3383"/>
    <cellStyle name="Normal 11 4" xfId="1060"/>
    <cellStyle name="Normal 11 4 2" xfId="2678"/>
    <cellStyle name="Normal 11 4 3" xfId="3382"/>
    <cellStyle name="Normal 11 5" xfId="1057"/>
    <cellStyle name="Normal 11 5 2" xfId="2163"/>
    <cellStyle name="Normal 11 6" xfId="3428"/>
    <cellStyle name="Normal 2" xfId="33"/>
    <cellStyle name="Normal 2 2" xfId="34"/>
    <cellStyle name="Normal 2 2 2" xfId="219"/>
    <cellStyle name="Normal 2 2 3" xfId="61"/>
    <cellStyle name="Normal 2 3" xfId="192"/>
    <cellStyle name="Normal 2 4" xfId="3243"/>
    <cellStyle name="Normal 3" xfId="35"/>
    <cellStyle name="Normal 3 2" xfId="36"/>
    <cellStyle name="Normal 3 2 2" xfId="217"/>
    <cellStyle name="Normal 3 2 3" xfId="63"/>
    <cellStyle name="Normal 3 3" xfId="218"/>
    <cellStyle name="Normal 3 4" xfId="62"/>
    <cellStyle name="Normal 4" xfId="37"/>
    <cellStyle name="Normal 4 2" xfId="216"/>
    <cellStyle name="Normal 4 3" xfId="64"/>
    <cellStyle name="Normal 5" xfId="38"/>
    <cellStyle name="Normal 6" xfId="39"/>
    <cellStyle name="Normal 7" xfId="40"/>
    <cellStyle name="Normal_!!!GO" xfId="2164"/>
    <cellStyle name="Normální" xfId="0" builtinId="0"/>
    <cellStyle name="Normální 10" xfId="15"/>
    <cellStyle name="Normální 10 10" xfId="1662"/>
    <cellStyle name="Normální 10 11" xfId="3395"/>
    <cellStyle name="Normální 10 12" xfId="193"/>
    <cellStyle name="normální 10 2" xfId="1061"/>
    <cellStyle name="Normální 10 2 2" xfId="2166"/>
    <cellStyle name="normální 10 3" xfId="1062"/>
    <cellStyle name="Normální 10 4" xfId="1539"/>
    <cellStyle name="Normální 10 4 2" xfId="2165"/>
    <cellStyle name="Normální 10 4 2 2" xfId="2711"/>
    <cellStyle name="Normální 10 4 2 2 2" xfId="3157"/>
    <cellStyle name="Normální 10 4 2 2 2 2" xfId="5019"/>
    <cellStyle name="Normální 10 4 2 2 3" xfId="3805"/>
    <cellStyle name="Normální 10 4 2 2 3 2" xfId="5504"/>
    <cellStyle name="Normální 10 4 2 2 4" xfId="4636"/>
    <cellStyle name="Normální 10 4 2 3" xfId="2980"/>
    <cellStyle name="Normální 10 4 2 3 2" xfId="4861"/>
    <cellStyle name="Normální 10 4 2 4" xfId="3529"/>
    <cellStyle name="Normální 10 4 2 4 2" xfId="5250"/>
    <cellStyle name="Normální 10 4 2 5" xfId="4338"/>
    <cellStyle name="Normální 10 4 3" xfId="4064"/>
    <cellStyle name="Normální 10 4 3 2" xfId="5672"/>
    <cellStyle name="Normální 10 5" xfId="1646"/>
    <cellStyle name="Normální 10 5 2" xfId="2464"/>
    <cellStyle name="Normální 10 5 2 2" xfId="2791"/>
    <cellStyle name="Normální 10 5 2 2 2" xfId="3173"/>
    <cellStyle name="Normální 10 5 2 2 2 2" xfId="5032"/>
    <cellStyle name="Normální 10 5 2 2 3" xfId="3875"/>
    <cellStyle name="Normální 10 5 2 2 3 2" xfId="5574"/>
    <cellStyle name="Normální 10 5 2 2 4" xfId="4713"/>
    <cellStyle name="Normální 10 5 2 3" xfId="3017"/>
    <cellStyle name="Normální 10 5 2 3 2" xfId="4884"/>
    <cellStyle name="Normální 10 5 2 4" xfId="3620"/>
    <cellStyle name="Normální 10 5 2 4 2" xfId="5323"/>
    <cellStyle name="Normální 10 5 2 5" xfId="4435"/>
    <cellStyle name="Normální 10 5 3" xfId="4106"/>
    <cellStyle name="Normální 10 5 3 2" xfId="5687"/>
    <cellStyle name="Normální 10 6" xfId="1647"/>
    <cellStyle name="Normální 10 6 2" xfId="2450"/>
    <cellStyle name="Normální 10 6 2 2" xfId="2788"/>
    <cellStyle name="Normální 10 6 2 2 2" xfId="3171"/>
    <cellStyle name="Normální 10 6 2 2 2 2" xfId="5030"/>
    <cellStyle name="Normální 10 6 2 2 3" xfId="3874"/>
    <cellStyle name="Normální 10 6 2 2 3 2" xfId="5573"/>
    <cellStyle name="Normální 10 6 2 2 4" xfId="4710"/>
    <cellStyle name="Normální 10 6 2 3" xfId="3014"/>
    <cellStyle name="Normální 10 6 2 3 2" xfId="4881"/>
    <cellStyle name="Normální 10 6 2 4" xfId="3619"/>
    <cellStyle name="Normální 10 6 2 4 2" xfId="5322"/>
    <cellStyle name="Normální 10 6 2 5" xfId="4427"/>
    <cellStyle name="Normální 10 6 3" xfId="4105"/>
    <cellStyle name="Normální 10 6 3 2" xfId="5686"/>
    <cellStyle name="Normální 10 7" xfId="1649"/>
    <cellStyle name="Normální 10 7 2" xfId="2466"/>
    <cellStyle name="Normální 10 7 2 2" xfId="2792"/>
    <cellStyle name="Normální 10 7 2 2 2" xfId="3174"/>
    <cellStyle name="Normální 10 7 2 2 2 2" xfId="5033"/>
    <cellStyle name="Normální 10 7 2 2 3" xfId="3876"/>
    <cellStyle name="Normální 10 7 2 2 3 2" xfId="5575"/>
    <cellStyle name="Normální 10 7 2 2 4" xfId="4714"/>
    <cellStyle name="Normální 10 7 2 3" xfId="3018"/>
    <cellStyle name="Normální 10 7 2 3 2" xfId="4885"/>
    <cellStyle name="Normální 10 7 2 4" xfId="3621"/>
    <cellStyle name="Normální 10 7 2 4 2" xfId="5324"/>
    <cellStyle name="Normální 10 7 2 5" xfId="4436"/>
    <cellStyle name="Normální 10 7 3" xfId="4107"/>
    <cellStyle name="Normální 10 7 3 2" xfId="5688"/>
    <cellStyle name="Normální 10 8" xfId="1650"/>
    <cellStyle name="Normální 10 9" xfId="1651"/>
    <cellStyle name="Normální 11" xfId="16"/>
    <cellStyle name="Normální 11 10" xfId="2449"/>
    <cellStyle name="Normální 11 10 2" xfId="2667"/>
    <cellStyle name="Normální 11 10 2 2" xfId="3130"/>
    <cellStyle name="Normální 11 10 2 2 2" xfId="4992"/>
    <cellStyle name="Normální 11 10 2 3" xfId="3771"/>
    <cellStyle name="Normální 11 10 2 3 2" xfId="5470"/>
    <cellStyle name="Normální 11 10 2 4" xfId="4599"/>
    <cellStyle name="Normální 11 11" xfId="2680"/>
    <cellStyle name="Normální 11 11 2" xfId="3137"/>
    <cellStyle name="Normální 11 11 2 2" xfId="4999"/>
    <cellStyle name="Normální 11 11 3" xfId="3778"/>
    <cellStyle name="Normální 11 11 3 2" xfId="5477"/>
    <cellStyle name="Normální 11 11 4" xfId="4606"/>
    <cellStyle name="Normální 11 12" xfId="2682"/>
    <cellStyle name="Normální 11 12 2" xfId="3139"/>
    <cellStyle name="Normální 11 12 2 2" xfId="5001"/>
    <cellStyle name="Normální 11 12 3" xfId="3780"/>
    <cellStyle name="Normální 11 12 3 2" xfId="5479"/>
    <cellStyle name="Normální 11 12 4" xfId="4608"/>
    <cellStyle name="Normální 11 13" xfId="2659"/>
    <cellStyle name="Normální 11 13 2" xfId="3124"/>
    <cellStyle name="Normální 11 13 2 2" xfId="4986"/>
    <cellStyle name="Normální 11 13 3" xfId="3765"/>
    <cellStyle name="Normální 11 13 3 2" xfId="5464"/>
    <cellStyle name="Normální 11 13 4" xfId="4593"/>
    <cellStyle name="Normální 11 14" xfId="2942"/>
    <cellStyle name="Normální 11 14 2" xfId="4045"/>
    <cellStyle name="Normální 11 14 2 2" xfId="5659"/>
    <cellStyle name="Normální 11 14 3" xfId="4835"/>
    <cellStyle name="Normální 11 15" xfId="3371"/>
    <cellStyle name="Normální 11 15 2" xfId="5191"/>
    <cellStyle name="Normální 11 16" xfId="4299"/>
    <cellStyle name="normální 11 2" xfId="1063"/>
    <cellStyle name="Normální 11 2 2" xfId="2168"/>
    <cellStyle name="Normální 11 2 2 2" xfId="4065"/>
    <cellStyle name="Normální 11 2 2 3" xfId="3530"/>
    <cellStyle name="normální 11 3" xfId="1064"/>
    <cellStyle name="Normální 11 3 2" xfId="2169"/>
    <cellStyle name="Normální 11 4" xfId="2170"/>
    <cellStyle name="Normální 11 4 2" xfId="2664"/>
    <cellStyle name="Normální 11 4 2 2" xfId="3128"/>
    <cellStyle name="Normální 11 4 2 2 2" xfId="4990"/>
    <cellStyle name="Normální 11 4 2 3" xfId="3769"/>
    <cellStyle name="Normální 11 4 2 3 2" xfId="5468"/>
    <cellStyle name="Normální 11 4 2 4" xfId="4597"/>
    <cellStyle name="Normální 11 5" xfId="2171"/>
    <cellStyle name="Normální 11 5 2" xfId="2172"/>
    <cellStyle name="Normální 11 5 3" xfId="2671"/>
    <cellStyle name="Normální 11 5 3 2" xfId="3133"/>
    <cellStyle name="Normální 11 5 3 2 2" xfId="4995"/>
    <cellStyle name="Normální 11 5 3 3" xfId="3774"/>
    <cellStyle name="Normální 11 5 3 3 2" xfId="5473"/>
    <cellStyle name="Normální 11 5 3 4" xfId="4602"/>
    <cellStyle name="Normální 11 6" xfId="2173"/>
    <cellStyle name="Normální 11 6 2" xfId="2672"/>
    <cellStyle name="Normální 11 6 2 2" xfId="3134"/>
    <cellStyle name="Normální 11 6 2 2 2" xfId="4996"/>
    <cellStyle name="Normální 11 6 2 3" xfId="3775"/>
    <cellStyle name="Normální 11 6 2 3 2" xfId="5474"/>
    <cellStyle name="Normální 11 6 2 4" xfId="4603"/>
    <cellStyle name="Normální 11 7" xfId="2174"/>
    <cellStyle name="Normální 11 7 2" xfId="2669"/>
    <cellStyle name="Normální 11 7 2 2" xfId="3131"/>
    <cellStyle name="Normální 11 7 2 2 2" xfId="4993"/>
    <cellStyle name="Normální 11 7 2 3" xfId="3772"/>
    <cellStyle name="Normální 11 7 2 3 2" xfId="5471"/>
    <cellStyle name="Normální 11 7 2 4" xfId="4600"/>
    <cellStyle name="Normální 11 8" xfId="2167"/>
    <cellStyle name="Normální 11 8 2" xfId="2665"/>
    <cellStyle name="Normální 11 8 2 2" xfId="3129"/>
    <cellStyle name="Normální 11 8 2 2 2" xfId="4991"/>
    <cellStyle name="Normální 11 8 2 3" xfId="3770"/>
    <cellStyle name="Normální 11 8 2 3 2" xfId="5469"/>
    <cellStyle name="Normální 11 8 2 4" xfId="4598"/>
    <cellStyle name="Normální 11 9" xfId="2465"/>
    <cellStyle name="Normální 11 9 2" xfId="2673"/>
    <cellStyle name="Normální 11 9 2 2" xfId="3135"/>
    <cellStyle name="Normální 11 9 2 2 2" xfId="4997"/>
    <cellStyle name="Normální 11 9 2 3" xfId="3776"/>
    <cellStyle name="Normální 11 9 2 3 2" xfId="5475"/>
    <cellStyle name="Normální 11 9 2 4" xfId="4604"/>
    <cellStyle name="Normální 12" xfId="18"/>
    <cellStyle name="Normální 12 10" xfId="4066"/>
    <cellStyle name="Normální 12 11" xfId="1485"/>
    <cellStyle name="normální 12 2" xfId="1065"/>
    <cellStyle name="Normální 12 2 2" xfId="2176"/>
    <cellStyle name="normální 12 3" xfId="1066"/>
    <cellStyle name="Normální 12 3 2" xfId="2177"/>
    <cellStyle name="Normální 12 4" xfId="2178"/>
    <cellStyle name="Normální 12 4 2" xfId="2179"/>
    <cellStyle name="Normální 12 5" xfId="2180"/>
    <cellStyle name="Normální 12 6" xfId="2181"/>
    <cellStyle name="Normální 12 7" xfId="2175"/>
    <cellStyle name="Normální 12 8" xfId="2484"/>
    <cellStyle name="Normální 12 9" xfId="2660"/>
    <cellStyle name="Normální 12 9 2" xfId="3125"/>
    <cellStyle name="Normální 12 9 2 2" xfId="4987"/>
    <cellStyle name="Normální 12 9 3" xfId="3766"/>
    <cellStyle name="Normální 12 9 3 2" xfId="5465"/>
    <cellStyle name="Normální 12 9 4" xfId="4594"/>
    <cellStyle name="Normální 13" xfId="19"/>
    <cellStyle name="Normální 13 10" xfId="4309"/>
    <cellStyle name="normální 13 2" xfId="1067"/>
    <cellStyle name="Normální 13 2 2" xfId="2183"/>
    <cellStyle name="Normální 13 2 2 2" xfId="2712"/>
    <cellStyle name="Normální 13 2 2 2 2" xfId="3158"/>
    <cellStyle name="Normální 13 2 2 2 2 2" xfId="5020"/>
    <cellStyle name="Normální 13 2 2 2 3" xfId="3806"/>
    <cellStyle name="Normální 13 2 2 2 3 2" xfId="5505"/>
    <cellStyle name="Normální 13 2 2 2 4" xfId="4637"/>
    <cellStyle name="Normální 13 2 2 3" xfId="2981"/>
    <cellStyle name="Normální 13 2 2 3 2" xfId="4068"/>
    <cellStyle name="Normální 13 2 2 3 2 2" xfId="5673"/>
    <cellStyle name="Normální 13 2 2 3 3" xfId="4862"/>
    <cellStyle name="Normální 13 2 2 4" xfId="3532"/>
    <cellStyle name="Normální 13 2 2 4 2" xfId="5251"/>
    <cellStyle name="Normální 13 2 2 5" xfId="4339"/>
    <cellStyle name="normální 13 3" xfId="1068"/>
    <cellStyle name="Normální 13 4" xfId="2182"/>
    <cellStyle name="Normální 13 4 2" xfId="3531"/>
    <cellStyle name="Normální 13 5" xfId="2485"/>
    <cellStyle name="Normální 13 5 2" xfId="3629"/>
    <cellStyle name="Normální 13 6" xfId="4067"/>
    <cellStyle name="Normální 13 7" xfId="3944"/>
    <cellStyle name="Normální 13 8" xfId="1642"/>
    <cellStyle name="Normální 13 9" xfId="4154"/>
    <cellStyle name="Normální 14" xfId="1556"/>
    <cellStyle name="normální 14 2" xfId="1069"/>
    <cellStyle name="normální 14 3" xfId="1070"/>
    <cellStyle name="Normální 14 4" xfId="2184"/>
    <cellStyle name="Normální 14 5" xfId="2486"/>
    <cellStyle name="Normální 14 6" xfId="4069"/>
    <cellStyle name="Normální 14 7" xfId="3943"/>
    <cellStyle name="Normální 15" xfId="1634"/>
    <cellStyle name="normální 15 2" xfId="1071"/>
    <cellStyle name="normální 15 3" xfId="1072"/>
    <cellStyle name="Normální 15 4" xfId="2185"/>
    <cellStyle name="Normální 15 5" xfId="2487"/>
    <cellStyle name="Normální 15 6" xfId="4070"/>
    <cellStyle name="Normální 15 7" xfId="3942"/>
    <cellStyle name="Normální 16" xfId="1565"/>
    <cellStyle name="normální 16 2" xfId="1073"/>
    <cellStyle name="normální 16 3" xfId="1074"/>
    <cellStyle name="Normální 16 4" xfId="2186"/>
    <cellStyle name="Normální 16 5" xfId="2488"/>
    <cellStyle name="Normální 16 6" xfId="4071"/>
    <cellStyle name="Normální 16 7" xfId="3941"/>
    <cellStyle name="Normální 17" xfId="1626"/>
    <cellStyle name="Normální 17 10" xfId="3451"/>
    <cellStyle name="normální 17 2" xfId="1075"/>
    <cellStyle name="normální 17 3" xfId="1076"/>
    <cellStyle name="Normální 17 4" xfId="2187"/>
    <cellStyle name="Normální 17 5" xfId="2489"/>
    <cellStyle name="Normální 17 6" xfId="2666"/>
    <cellStyle name="Normální 17 7" xfId="4072"/>
    <cellStyle name="Normální 17 8" xfId="3940"/>
    <cellStyle name="Normální 17 9" xfId="3495"/>
    <cellStyle name="Normální 18" xfId="1587"/>
    <cellStyle name="Normální 18 10" xfId="3512"/>
    <cellStyle name="normální 18 2" xfId="1077"/>
    <cellStyle name="normální 18 3" xfId="1078"/>
    <cellStyle name="Normální 18 4" xfId="2188"/>
    <cellStyle name="Normální 18 5" xfId="2490"/>
    <cellStyle name="Normální 18 6" xfId="2668"/>
    <cellStyle name="Normální 18 7" xfId="4073"/>
    <cellStyle name="Normální 18 8" xfId="3939"/>
    <cellStyle name="Normální 18 9" xfId="3486"/>
    <cellStyle name="Normální 19" xfId="1579"/>
    <cellStyle name="Normální 19 10" xfId="3514"/>
    <cellStyle name="normální 19 2" xfId="1079"/>
    <cellStyle name="normální 19 3" xfId="1080"/>
    <cellStyle name="Normální 19 4" xfId="2189"/>
    <cellStyle name="Normální 19 5" xfId="2491"/>
    <cellStyle name="Normální 19 6" xfId="2674"/>
    <cellStyle name="Normální 19 7" xfId="4074"/>
    <cellStyle name="Normální 19 8" xfId="3938"/>
    <cellStyle name="Normální 19 9" xfId="3482"/>
    <cellStyle name="normální 2" xfId="1"/>
    <cellStyle name="Normální 2 10" xfId="1557"/>
    <cellStyle name="normální 2 10 2" xfId="2190"/>
    <cellStyle name="normální 2 10 2 2" xfId="3533"/>
    <cellStyle name="normální 2 10 3" xfId="4075"/>
    <cellStyle name="normální 2 11" xfId="1617"/>
    <cellStyle name="Normální 2 11 2" xfId="4049"/>
    <cellStyle name="normální 2 11 3" xfId="3493"/>
    <cellStyle name="normální 2 11 4" xfId="3277"/>
    <cellStyle name="normální 2 12" xfId="1623"/>
    <cellStyle name="Normální 2 12 2" xfId="4097"/>
    <cellStyle name="normální 2 12 3" xfId="3494"/>
    <cellStyle name="normální 2 12 4" xfId="3276"/>
    <cellStyle name="normální 2 13" xfId="1589"/>
    <cellStyle name="Normální 2 13 2" xfId="4110"/>
    <cellStyle name="normální 2 13 3" xfId="3488"/>
    <cellStyle name="normální 2 13 4" xfId="3278"/>
    <cellStyle name="normální 2 14" xfId="1580"/>
    <cellStyle name="Normální 2 14 2" xfId="4112"/>
    <cellStyle name="normální 2 14 3" xfId="3483"/>
    <cellStyle name="normální 2 14 4" xfId="3279"/>
    <cellStyle name="normální 2 15" xfId="2530"/>
    <cellStyle name="normální 2 15 2" xfId="3659"/>
    <cellStyle name="Normální 2 16" xfId="24"/>
    <cellStyle name="Normální 2 17" xfId="27"/>
    <cellStyle name="Normální 2 18" xfId="4156"/>
    <cellStyle name="Normální 2 19" xfId="4380"/>
    <cellStyle name="normální 2 2" xfId="187"/>
    <cellStyle name="normální 2 2 10" xfId="3917"/>
    <cellStyle name="normální 2 2 2" xfId="1083"/>
    <cellStyle name="normální 2 2 2 2" xfId="2191"/>
    <cellStyle name="normální 2 2 3" xfId="1084"/>
    <cellStyle name="normální 2 2 3 2" xfId="2192"/>
    <cellStyle name="normální 2 2 4" xfId="1085"/>
    <cellStyle name="normální 2 2 5" xfId="1544"/>
    <cellStyle name="normální 2 2 6" xfId="1082"/>
    <cellStyle name="normální 2 2 6 2" xfId="1688"/>
    <cellStyle name="normální 2 2 6 2 2" xfId="3502"/>
    <cellStyle name="normální 2 2 6 3" xfId="3381"/>
    <cellStyle name="normální 2 2 6 4" xfId="4051"/>
    <cellStyle name="Normální 2 2 6 5" xfId="3373"/>
    <cellStyle name="Normální 2 2 6 6" xfId="3519"/>
    <cellStyle name="normální 2 2 7" xfId="1614"/>
    <cellStyle name="normální 2 2 8" xfId="3470"/>
    <cellStyle name="normální 2 2 9" xfId="3378"/>
    <cellStyle name="normální 2 3" xfId="50"/>
    <cellStyle name="normální 2 3 10" xfId="3218"/>
    <cellStyle name="normální 2 3 2" xfId="1086"/>
    <cellStyle name="Normální 2 3 2 2" xfId="2193"/>
    <cellStyle name="Normální 2 3 3" xfId="1689"/>
    <cellStyle name="normální 2 3 4" xfId="2515"/>
    <cellStyle name="normální 2 3 5" xfId="2657"/>
    <cellStyle name="normální 2 3 6" xfId="70"/>
    <cellStyle name="normální 2 3 7" xfId="2838"/>
    <cellStyle name="normální 2 3 8" xfId="3220"/>
    <cellStyle name="normální 2 3 9" xfId="3230"/>
    <cellStyle name="normální 2 4" xfId="1087"/>
    <cellStyle name="Normální 2 4 2" xfId="1690"/>
    <cellStyle name="normální 2 5" xfId="1081"/>
    <cellStyle name="Normální 2 5 2" xfId="2194"/>
    <cellStyle name="normální 2 6" xfId="1543"/>
    <cellStyle name="normální 2 6 10" xfId="2843"/>
    <cellStyle name="normální 2 6 10 2" xfId="4761"/>
    <cellStyle name="normální 2 6 11" xfId="3370"/>
    <cellStyle name="normální 2 6 11 2" xfId="5190"/>
    <cellStyle name="normální 2 6 12" xfId="4298"/>
    <cellStyle name="Normální 2 6 2" xfId="2195"/>
    <cellStyle name="normální 2 6 2 2" xfId="2663"/>
    <cellStyle name="normální 2 6 2 2 2" xfId="3127"/>
    <cellStyle name="normální 2 6 2 2 2 2" xfId="4989"/>
    <cellStyle name="normální 2 6 2 2 3" xfId="3768"/>
    <cellStyle name="normální 2 6 2 2 3 2" xfId="5467"/>
    <cellStyle name="normální 2 6 2 2 4" xfId="4596"/>
    <cellStyle name="normální 2 6 3" xfId="2670"/>
    <cellStyle name="normální 2 6 3 2" xfId="3132"/>
    <cellStyle name="normální 2 6 3 2 2" xfId="4994"/>
    <cellStyle name="normální 2 6 3 3" xfId="3773"/>
    <cellStyle name="normální 2 6 3 3 2" xfId="5472"/>
    <cellStyle name="normální 2 6 3 4" xfId="4601"/>
    <cellStyle name="normální 2 6 4" xfId="2679"/>
    <cellStyle name="normální 2 6 4 2" xfId="3136"/>
    <cellStyle name="normální 2 6 4 2 2" xfId="4998"/>
    <cellStyle name="normální 2 6 4 3" xfId="3777"/>
    <cellStyle name="normální 2 6 4 3 2" xfId="5476"/>
    <cellStyle name="normální 2 6 4 4" xfId="4605"/>
    <cellStyle name="normální 2 6 5" xfId="2681"/>
    <cellStyle name="normální 2 6 5 2" xfId="3138"/>
    <cellStyle name="normální 2 6 5 2 2" xfId="5000"/>
    <cellStyle name="normální 2 6 5 3" xfId="3779"/>
    <cellStyle name="normální 2 6 5 3 2" xfId="5478"/>
    <cellStyle name="normální 2 6 5 4" xfId="4607"/>
    <cellStyle name="normální 2 6 6" xfId="2658"/>
    <cellStyle name="normální 2 6 6 2" xfId="3123"/>
    <cellStyle name="normální 2 6 6 2 2" xfId="4985"/>
    <cellStyle name="normální 2 6 6 3" xfId="3764"/>
    <cellStyle name="normální 2 6 6 3 2" xfId="5463"/>
    <cellStyle name="normální 2 6 6 4" xfId="4592"/>
    <cellStyle name="normální 2 6 7" xfId="2689"/>
    <cellStyle name="normální 2 6 7 2" xfId="3141"/>
    <cellStyle name="normální 2 6 7 2 2" xfId="5003"/>
    <cellStyle name="normální 2 6 7 3" xfId="3786"/>
    <cellStyle name="normální 2 6 7 3 2" xfId="5485"/>
    <cellStyle name="normální 2 6 7 4" xfId="4614"/>
    <cellStyle name="normální 2 6 8" xfId="2941"/>
    <cellStyle name="normální 2 6 8 2" xfId="4044"/>
    <cellStyle name="normální 2 6 8 2 2" xfId="5658"/>
    <cellStyle name="normální 2 6 8 3" xfId="4834"/>
    <cellStyle name="normální 2 6 9" xfId="2909"/>
    <cellStyle name="normální 2 6 9 2" xfId="4056"/>
    <cellStyle name="normální 2 6 9 2 2" xfId="5667"/>
    <cellStyle name="normální 2 6 9 3" xfId="4822"/>
    <cellStyle name="Normální 2 7" xfId="236"/>
    <cellStyle name="normální 2 7 2" xfId="2196"/>
    <cellStyle name="normální 2 7 2 2" xfId="3534"/>
    <cellStyle name="Normální 2 7 3" xfId="2661"/>
    <cellStyle name="normální 2 7 4" xfId="4076"/>
    <cellStyle name="normální 2 7 5" xfId="3937"/>
    <cellStyle name="Normální 2 8" xfId="1548"/>
    <cellStyle name="normální 2 8 2" xfId="2197"/>
    <cellStyle name="normální 2 8 2 2" xfId="3535"/>
    <cellStyle name="Normální 2 8 3" xfId="3478"/>
    <cellStyle name="Normální 2 8 4" xfId="3914"/>
    <cellStyle name="Normální 2 8 5" xfId="3915"/>
    <cellStyle name="normální 2 8 6" xfId="4077"/>
    <cellStyle name="normální 2 8 7" xfId="3936"/>
    <cellStyle name="normální 2 8 8" xfId="3372"/>
    <cellStyle name="normální 2 8 9" xfId="3520"/>
    <cellStyle name="Normální 2 9" xfId="1641"/>
    <cellStyle name="normální 2 9 2" xfId="2198"/>
    <cellStyle name="normální 2 9 2 2" xfId="3536"/>
    <cellStyle name="normální 2 9 3" xfId="4078"/>
    <cellStyle name="normální 2_cel_vzor" xfId="1088"/>
    <cellStyle name="Normální 20" xfId="1588"/>
    <cellStyle name="Normální 20 10" xfId="3513"/>
    <cellStyle name="normální 20 2" xfId="1089"/>
    <cellStyle name="Normální 20 2 2" xfId="2200"/>
    <cellStyle name="normální 20 3" xfId="1090"/>
    <cellStyle name="Normální 20 4" xfId="2199"/>
    <cellStyle name="Normální 20 5" xfId="2492"/>
    <cellStyle name="Normální 20 6" xfId="2675"/>
    <cellStyle name="Normální 20 7" xfId="4079"/>
    <cellStyle name="Normální 20 8" xfId="3935"/>
    <cellStyle name="Normální 20 9" xfId="3487"/>
    <cellStyle name="Normální 21" xfId="2201"/>
    <cellStyle name="normální 21 2" xfId="1091"/>
    <cellStyle name="Normální 21 2 2" xfId="2202"/>
    <cellStyle name="normální 21 3" xfId="1092"/>
    <cellStyle name="Normální 22" xfId="2203"/>
    <cellStyle name="Normální 22 2" xfId="55"/>
    <cellStyle name="Normální 22 2 10" xfId="3236"/>
    <cellStyle name="normální 22 2 2" xfId="1093"/>
    <cellStyle name="Normální 22 2 3" xfId="2519"/>
    <cellStyle name="Normální 22 2 4" xfId="2653"/>
    <cellStyle name="Normální 22 2 5" xfId="74"/>
    <cellStyle name="Normální 22 2 6" xfId="2842"/>
    <cellStyle name="Normální 22 2 7" xfId="3224"/>
    <cellStyle name="Normální 22 2 8" xfId="3234"/>
    <cellStyle name="Normální 22 2 9" xfId="3235"/>
    <cellStyle name="normální 22 3" xfId="1094"/>
    <cellStyle name="Normální 22 4" xfId="4080"/>
    <cellStyle name="Normální 22 5" xfId="3934"/>
    <cellStyle name="Normální 22 6" xfId="3537"/>
    <cellStyle name="Normální 22 7" xfId="4117"/>
    <cellStyle name="Normální 23" xfId="2204"/>
    <cellStyle name="normální 23 2" xfId="1095"/>
    <cellStyle name="normální 23 3" xfId="1096"/>
    <cellStyle name="Normální 23 4" xfId="4081"/>
    <cellStyle name="Normální 23 5" xfId="3933"/>
    <cellStyle name="Normální 23 6" xfId="3538"/>
    <cellStyle name="Normální 23 7" xfId="4118"/>
    <cellStyle name="Normální 24" xfId="2205"/>
    <cellStyle name="normální 24 2" xfId="1097"/>
    <cellStyle name="normální 24 3" xfId="1098"/>
    <cellStyle name="Normální 24 4" xfId="4082"/>
    <cellStyle name="Normální 24 5" xfId="3932"/>
    <cellStyle name="Normální 24 6" xfId="3539"/>
    <cellStyle name="Normální 24 7" xfId="4119"/>
    <cellStyle name="Normální 25" xfId="2206"/>
    <cellStyle name="normální 25 2" xfId="1099"/>
    <cellStyle name="normální 25 3" xfId="1100"/>
    <cellStyle name="Normální 25 4" xfId="4083"/>
    <cellStyle name="Normální 25 5" xfId="3931"/>
    <cellStyle name="Normální 25 6" xfId="3540"/>
    <cellStyle name="Normální 25 7" xfId="4120"/>
    <cellStyle name="normální 256" xfId="1101"/>
    <cellStyle name="normální 256 2" xfId="4037"/>
    <cellStyle name="normální 256 3" xfId="3318"/>
    <cellStyle name="normální 257" xfId="1102"/>
    <cellStyle name="normální 257 2" xfId="4038"/>
    <cellStyle name="normální 257 3" xfId="3319"/>
    <cellStyle name="normální 258" xfId="1103"/>
    <cellStyle name="normální 258 2" xfId="4039"/>
    <cellStyle name="normální 258 3" xfId="3320"/>
    <cellStyle name="normální 259" xfId="1104"/>
    <cellStyle name="normální 259 2" xfId="4040"/>
    <cellStyle name="normální 259 3" xfId="3321"/>
    <cellStyle name="Normální 26" xfId="2207"/>
    <cellStyle name="normální 26 2" xfId="1105"/>
    <cellStyle name="normální 26 3" xfId="1106"/>
    <cellStyle name="Normální 26 4" xfId="4084"/>
    <cellStyle name="Normální 26 5" xfId="3930"/>
    <cellStyle name="Normální 26 6" xfId="3541"/>
    <cellStyle name="Normální 26 7" xfId="4121"/>
    <cellStyle name="normální 260" xfId="1107"/>
    <cellStyle name="normální 260 2" xfId="4041"/>
    <cellStyle name="normální 260 3" xfId="3322"/>
    <cellStyle name="normální 261" xfId="1108"/>
    <cellStyle name="normální 261 2" xfId="4042"/>
    <cellStyle name="normální 261 3" xfId="3323"/>
    <cellStyle name="normální 262" xfId="1109"/>
    <cellStyle name="Normální 27" xfId="2208"/>
    <cellStyle name="normální 27 2" xfId="1110"/>
    <cellStyle name="normální 27 3" xfId="1111"/>
    <cellStyle name="Normální 27 4" xfId="4085"/>
    <cellStyle name="Normální 27 5" xfId="3929"/>
    <cellStyle name="Normální 27 6" xfId="3542"/>
    <cellStyle name="Normální 27 7" xfId="4122"/>
    <cellStyle name="Normální 28" xfId="51"/>
    <cellStyle name="Normální 28 10" xfId="3221"/>
    <cellStyle name="Normální 28 11" xfId="4086"/>
    <cellStyle name="normální 28 2" xfId="1112"/>
    <cellStyle name="normální 28 3" xfId="1113"/>
    <cellStyle name="Normální 28 4" xfId="2209"/>
    <cellStyle name="Normální 28 4 2" xfId="3543"/>
    <cellStyle name="Normální 28 5" xfId="2493"/>
    <cellStyle name="Normální 28 5 2" xfId="3630"/>
    <cellStyle name="Normální 28 6" xfId="2518"/>
    <cellStyle name="Normální 28 7" xfId="2656"/>
    <cellStyle name="Normální 28 8" xfId="71"/>
    <cellStyle name="Normální 28 9" xfId="2839"/>
    <cellStyle name="Normální 29" xfId="1664"/>
    <cellStyle name="Normální 29 10" xfId="4214"/>
    <cellStyle name="normální 29 2" xfId="1114"/>
    <cellStyle name="normální 29 3" xfId="1115"/>
    <cellStyle name="Normální 29 4" xfId="2695"/>
    <cellStyle name="Normální 29 4 2" xfId="3147"/>
    <cellStyle name="Normální 29 4 2 2" xfId="5009"/>
    <cellStyle name="Normální 29 4 3" xfId="3792"/>
    <cellStyle name="Normální 29 4 3 2" xfId="5491"/>
    <cellStyle name="Normální 29 4 4" xfId="4620"/>
    <cellStyle name="Normální 29 5" xfId="2958"/>
    <cellStyle name="Normální 29 5 2" xfId="4047"/>
    <cellStyle name="Normální 29 5 2 2" xfId="5661"/>
    <cellStyle name="Normální 29 5 3" xfId="4849"/>
    <cellStyle name="Normální 29 6" xfId="4055"/>
    <cellStyle name="Normální 29 6 2" xfId="5666"/>
    <cellStyle name="Normální 29 7" xfId="3499"/>
    <cellStyle name="Normální 29 7 2" xfId="5231"/>
    <cellStyle name="Normální 29 8" xfId="3511"/>
    <cellStyle name="Normální 29 8 2" xfId="5241"/>
    <cellStyle name="Normální 29 9" xfId="4313"/>
    <cellStyle name="Normální 3" xfId="8"/>
    <cellStyle name="normální 3 10" xfId="1116"/>
    <cellStyle name="normální 3 11" xfId="1117"/>
    <cellStyle name="normální 3 12" xfId="1118"/>
    <cellStyle name="normální 3 13" xfId="1119"/>
    <cellStyle name="normální 3 14" xfId="1120"/>
    <cellStyle name="normální 3 15" xfId="1121"/>
    <cellStyle name="normální 3 16" xfId="1122"/>
    <cellStyle name="normální 3 17" xfId="1123"/>
    <cellStyle name="normální 3 18" xfId="1124"/>
    <cellStyle name="normální 3 19" xfId="1125"/>
    <cellStyle name="normální 3 2" xfId="189"/>
    <cellStyle name="normální 3 2 2" xfId="1126"/>
    <cellStyle name="normální 3 2 2 2" xfId="1586"/>
    <cellStyle name="normální 3 2 2 2 2" xfId="2691"/>
    <cellStyle name="normální 3 2 2 2 2 2" xfId="3143"/>
    <cellStyle name="normální 3 2 2 2 2 2 2" xfId="5005"/>
    <cellStyle name="normální 3 2 2 2 2 3" xfId="3788"/>
    <cellStyle name="normální 3 2 2 2 2 3 2" xfId="5487"/>
    <cellStyle name="normální 3 2 2 2 2 4" xfId="4616"/>
    <cellStyle name="normální 3 2 2 2 3" xfId="2950"/>
    <cellStyle name="normální 3 2 2 2 3 2" xfId="4843"/>
    <cellStyle name="normální 3 2 2 2 4" xfId="3485"/>
    <cellStyle name="normální 3 2 2 2 4 2" xfId="5227"/>
    <cellStyle name="normální 3 2 2 2 5" xfId="4306"/>
    <cellStyle name="normální 3 2 2 3" xfId="1692"/>
    <cellStyle name="normální 3 2 2 4" xfId="2536"/>
    <cellStyle name="normální 3 2 2 4 2" xfId="2828"/>
    <cellStyle name="normální 3 2 2 4 2 2" xfId="3206"/>
    <cellStyle name="normální 3 2 2 4 2 2 2" xfId="5065"/>
    <cellStyle name="normální 3 2 2 4 2 3" xfId="3911"/>
    <cellStyle name="normální 3 2 2 4 2 3 2" xfId="5610"/>
    <cellStyle name="normální 3 2 2 4 2 4" xfId="4750"/>
    <cellStyle name="normální 3 2 2 4 3" xfId="3053"/>
    <cellStyle name="normální 3 2 2 4 3 2" xfId="4918"/>
    <cellStyle name="normální 3 2 2 4 4" xfId="3665"/>
    <cellStyle name="normální 3 2 2 4 4 2" xfId="5364"/>
    <cellStyle name="normální 3 2 2 4 5" xfId="4479"/>
    <cellStyle name="normální 3 2 3" xfId="2500"/>
    <cellStyle name="normální 3 2 3 2" xfId="2807"/>
    <cellStyle name="normální 3 2 3 2 2" xfId="3185"/>
    <cellStyle name="normální 3 2 3 2 2 2" xfId="5044"/>
    <cellStyle name="normální 3 2 3 2 3" xfId="3890"/>
    <cellStyle name="normální 3 2 3 2 3 2" xfId="5589"/>
    <cellStyle name="normální 3 2 3 2 4" xfId="4729"/>
    <cellStyle name="normální 3 2 3 3" xfId="3029"/>
    <cellStyle name="normální 3 2 3 3 2" xfId="4896"/>
    <cellStyle name="normální 3 2 3 4" xfId="3637"/>
    <cellStyle name="normální 3 2 3 4 2" xfId="5338"/>
    <cellStyle name="normální 3 2 3 5" xfId="4451"/>
    <cellStyle name="normální 3 2 4" xfId="2511"/>
    <cellStyle name="normální 3 2 4 2" xfId="2818"/>
    <cellStyle name="normální 3 2 4 2 2" xfId="3196"/>
    <cellStyle name="normální 3 2 4 2 2 2" xfId="5055"/>
    <cellStyle name="normální 3 2 4 2 3" xfId="3901"/>
    <cellStyle name="normální 3 2 4 2 3 2" xfId="5600"/>
    <cellStyle name="normální 3 2 4 2 4" xfId="4740"/>
    <cellStyle name="normální 3 2 4 3" xfId="3040"/>
    <cellStyle name="normální 3 2 4 3 2" xfId="4907"/>
    <cellStyle name="normální 3 2 4 4" xfId="3648"/>
    <cellStyle name="normální 3 2 4 4 2" xfId="5349"/>
    <cellStyle name="normální 3 2 4 5" xfId="4462"/>
    <cellStyle name="normální 3 2 5" xfId="2532"/>
    <cellStyle name="normální 3 2 5 2" xfId="2825"/>
    <cellStyle name="normální 3 2 5 2 2" xfId="3203"/>
    <cellStyle name="normální 3 2 5 2 2 2" xfId="5062"/>
    <cellStyle name="normální 3 2 5 2 3" xfId="3908"/>
    <cellStyle name="normální 3 2 5 2 3 2" xfId="5607"/>
    <cellStyle name="normální 3 2 5 2 4" xfId="4747"/>
    <cellStyle name="normální 3 2 5 3" xfId="3050"/>
    <cellStyle name="normální 3 2 5 3 2" xfId="4915"/>
    <cellStyle name="normální 3 2 5 4" xfId="3661"/>
    <cellStyle name="normální 3 2 5 4 2" xfId="5360"/>
    <cellStyle name="normální 3 2 5 5" xfId="4475"/>
    <cellStyle name="normální 3 2 6" xfId="2547"/>
    <cellStyle name="normální 3 2 6 2" xfId="3062"/>
    <cellStyle name="normální 3 2 6 2 2" xfId="4927"/>
    <cellStyle name="normální 3 2 6 3" xfId="3673"/>
    <cellStyle name="normální 3 2 6 3 2" xfId="5372"/>
    <cellStyle name="normální 3 2 6 4" xfId="4488"/>
    <cellStyle name="normální 3 2 7" xfId="2850"/>
    <cellStyle name="normální 3 2 7 2" xfId="3399"/>
    <cellStyle name="normální 3 2 7 2 2" xfId="5206"/>
    <cellStyle name="normální 3 2 7 3" xfId="4765"/>
    <cellStyle name="normální 3 2 8" xfId="3226"/>
    <cellStyle name="normální 3 2 8 2" xfId="5081"/>
    <cellStyle name="normální 3 2 9" xfId="4184"/>
    <cellStyle name="normální 3 20" xfId="1127"/>
    <cellStyle name="Normální 3 21" xfId="234"/>
    <cellStyle name="Normální 3 21 2" xfId="1691"/>
    <cellStyle name="Normální 3 22" xfId="1549"/>
    <cellStyle name="Normální 3 22 2" xfId="2401"/>
    <cellStyle name="Normální 3 22 3" xfId="3479"/>
    <cellStyle name="normální 3 22 4" xfId="3374"/>
    <cellStyle name="normální 3 22 4 2" xfId="5192"/>
    <cellStyle name="normální 3 22 5" xfId="3518"/>
    <cellStyle name="normální 3 22 5 2" xfId="5243"/>
    <cellStyle name="Normální 3 23" xfId="1640"/>
    <cellStyle name="Normální 3 23 2" xfId="2480"/>
    <cellStyle name="Normální 3 24" xfId="1558"/>
    <cellStyle name="Normální 3 24 2" xfId="2406"/>
    <cellStyle name="Normální 3 25" xfId="1633"/>
    <cellStyle name="Normální 3 26" xfId="1566"/>
    <cellStyle name="Normální 3 27" xfId="1621"/>
    <cellStyle name="Normální 3 28" xfId="1657"/>
    <cellStyle name="normální 3 29" xfId="2531"/>
    <cellStyle name="normální 3 29 2" xfId="2824"/>
    <cellStyle name="normální 3 29 2 2" xfId="3202"/>
    <cellStyle name="normální 3 29 2 2 2" xfId="5061"/>
    <cellStyle name="normální 3 29 2 3" xfId="3907"/>
    <cellStyle name="normální 3 29 2 3 2" xfId="5606"/>
    <cellStyle name="normální 3 29 2 4" xfId="4746"/>
    <cellStyle name="normální 3 29 3" xfId="3049"/>
    <cellStyle name="normální 3 29 3 2" xfId="4914"/>
    <cellStyle name="normální 3 29 4" xfId="3660"/>
    <cellStyle name="normální 3 29 4 2" xfId="5359"/>
    <cellStyle name="normální 3 29 5" xfId="4474"/>
    <cellStyle name="normální 3 3" xfId="188"/>
    <cellStyle name="normální 3 3 10" xfId="4356"/>
    <cellStyle name="normální 3 3 2" xfId="1128"/>
    <cellStyle name="Normální 3 3 2 2" xfId="1720"/>
    <cellStyle name="normální 3 3 3" xfId="1613"/>
    <cellStyle name="normální 3 3 4" xfId="2535"/>
    <cellStyle name="normální 3 3 4 2" xfId="2827"/>
    <cellStyle name="normální 3 3 4 2 2" xfId="3205"/>
    <cellStyle name="normální 3 3 4 2 2 2" xfId="5064"/>
    <cellStyle name="normální 3 3 4 2 3" xfId="3910"/>
    <cellStyle name="normální 3 3 4 2 3 2" xfId="5609"/>
    <cellStyle name="normální 3 3 4 2 4" xfId="4749"/>
    <cellStyle name="normální 3 3 4 3" xfId="3052"/>
    <cellStyle name="normální 3 3 4 3 2" xfId="4917"/>
    <cellStyle name="normální 3 3 4 4" xfId="3664"/>
    <cellStyle name="normální 3 3 4 4 2" xfId="5363"/>
    <cellStyle name="normální 3 3 4 5" xfId="4478"/>
    <cellStyle name="normální 3 3 5" xfId="2615"/>
    <cellStyle name="normální 3 3 5 2" xfId="3117"/>
    <cellStyle name="normální 3 3 5 2 2" xfId="4982"/>
    <cellStyle name="normální 3 3 5 3" xfId="3727"/>
    <cellStyle name="normální 3 3 5 3 2" xfId="5426"/>
    <cellStyle name="normální 3 3 5 4" xfId="4554"/>
    <cellStyle name="normální 3 3 6" xfId="2849"/>
    <cellStyle name="normální 3 3 6 2" xfId="3400"/>
    <cellStyle name="normální 3 3 6 2 2" xfId="5207"/>
    <cellStyle name="normální 3 3 6 3" xfId="4764"/>
    <cellStyle name="normální 3 3 7" xfId="3379"/>
    <cellStyle name="normální 3 3 7 2" xfId="5193"/>
    <cellStyle name="normální 3 3 8" xfId="3912"/>
    <cellStyle name="normální 3 3 8 2" xfId="5611"/>
    <cellStyle name="normální 3 3 9" xfId="4183"/>
    <cellStyle name="Normální 3 30" xfId="2544"/>
    <cellStyle name="Normální 3 31" xfId="2998"/>
    <cellStyle name="Normální 3 32" xfId="2970"/>
    <cellStyle name="Normální 3 33" xfId="2879"/>
    <cellStyle name="Normální 3 34" xfId="2910"/>
    <cellStyle name="Normální 3 35" xfId="2997"/>
    <cellStyle name="Normální 3 36" xfId="2912"/>
    <cellStyle name="Normální 3 37" xfId="2848"/>
    <cellStyle name="Normální 3 38" xfId="2977"/>
    <cellStyle name="Normální 3 39" xfId="2996"/>
    <cellStyle name="normální 3 4" xfId="1129"/>
    <cellStyle name="Normální 3 40" xfId="2918"/>
    <cellStyle name="Normální 3 41" xfId="23"/>
    <cellStyle name="Normální 3 42" xfId="1545"/>
    <cellStyle name="Normální 3 43" xfId="4157"/>
    <cellStyle name="Normální 3 44" xfId="4379"/>
    <cellStyle name="normální 3 5" xfId="1130"/>
    <cellStyle name="normální 3 6" xfId="1131"/>
    <cellStyle name="normální 3 7" xfId="1132"/>
    <cellStyle name="normální 3 8" xfId="1133"/>
    <cellStyle name="normální 3 9" xfId="1134"/>
    <cellStyle name="Normální 30" xfId="57"/>
    <cellStyle name="normální 30 2" xfId="1135"/>
    <cellStyle name="normální 30 3" xfId="1136"/>
    <cellStyle name="Normální 30 4" xfId="2393"/>
    <cellStyle name="Normální 30 4 2" xfId="2747"/>
    <cellStyle name="Normální 30 4 2 2" xfId="3161"/>
    <cellStyle name="Normální 30 4 2 2 2" xfId="5023"/>
    <cellStyle name="Normální 30 4 2 3" xfId="3838"/>
    <cellStyle name="Normální 30 4 2 3 2" xfId="5537"/>
    <cellStyle name="Normální 30 4 2 4" xfId="4671"/>
    <cellStyle name="Normální 30 4 3" xfId="3000"/>
    <cellStyle name="Normální 30 4 3 2" xfId="4870"/>
    <cellStyle name="Normální 30 4 4" xfId="3581"/>
    <cellStyle name="Normální 30 4 4 2" xfId="5284"/>
    <cellStyle name="Normální 30 4 5" xfId="4381"/>
    <cellStyle name="Normální 30 5" xfId="2494"/>
    <cellStyle name="Normální 30 5 2" xfId="2801"/>
    <cellStyle name="Normální 30 5 2 2" xfId="3179"/>
    <cellStyle name="Normální 30 5 2 2 2" xfId="5038"/>
    <cellStyle name="Normální 30 5 2 3" xfId="3884"/>
    <cellStyle name="Normální 30 5 2 3 2" xfId="5583"/>
    <cellStyle name="Normální 30 5 2 4" xfId="4723"/>
    <cellStyle name="Normální 30 5 3" xfId="3023"/>
    <cellStyle name="Normální 30 5 3 2" xfId="4890"/>
    <cellStyle name="Normální 30 5 4" xfId="3631"/>
    <cellStyle name="Normální 30 5 4 2" xfId="5332"/>
    <cellStyle name="Normální 30 5 5" xfId="4445"/>
    <cellStyle name="Normální 30 6" xfId="4096"/>
    <cellStyle name="Normální 30 6 2" xfId="5678"/>
    <cellStyle name="Normální 30 7" xfId="4114"/>
    <cellStyle name="Normální 30 7 2" xfId="5693"/>
    <cellStyle name="Normální 31" xfId="2482"/>
    <cellStyle name="Normální 31 10" xfId="4198"/>
    <cellStyle name="normální 31 2" xfId="1137"/>
    <cellStyle name="normální 31 3" xfId="1138"/>
    <cellStyle name="Normální 31 4" xfId="2799"/>
    <cellStyle name="Normální 31 4 2" xfId="3177"/>
    <cellStyle name="Normální 31 4 2 2" xfId="5036"/>
    <cellStyle name="Normální 31 4 3" xfId="3882"/>
    <cellStyle name="Normální 31 4 3 2" xfId="5581"/>
    <cellStyle name="Normální 31 4 4" xfId="4721"/>
    <cellStyle name="Normální 31 5" xfId="3021"/>
    <cellStyle name="Normální 31 5 2" xfId="4111"/>
    <cellStyle name="Normální 31 5 2 2" xfId="5691"/>
    <cellStyle name="Normální 31 5 3" xfId="4888"/>
    <cellStyle name="Normální 31 6" xfId="4115"/>
    <cellStyle name="Normální 31 6 2" xfId="5694"/>
    <cellStyle name="Normální 31 7" xfId="3627"/>
    <cellStyle name="Normální 31 7 2" xfId="5330"/>
    <cellStyle name="Normální 31 8" xfId="4129"/>
    <cellStyle name="Normální 31 8 2" xfId="5702"/>
    <cellStyle name="Normální 31 9" xfId="4443"/>
    <cellStyle name="Normální 32" xfId="2483"/>
    <cellStyle name="normální 32 10" xfId="1139"/>
    <cellStyle name="normální 32 11" xfId="1140"/>
    <cellStyle name="normální 32 12" xfId="1141"/>
    <cellStyle name="normální 32 13" xfId="1142"/>
    <cellStyle name="normální 32 14" xfId="1143"/>
    <cellStyle name="normální 32 15" xfId="1144"/>
    <cellStyle name="normální 32 16" xfId="1145"/>
    <cellStyle name="normální 32 17" xfId="1146"/>
    <cellStyle name="normální 32 18" xfId="1147"/>
    <cellStyle name="normální 32 19" xfId="1148"/>
    <cellStyle name="normální 32 2" xfId="1149"/>
    <cellStyle name="normální 32 20" xfId="1150"/>
    <cellStyle name="Normální 32 21" xfId="2800"/>
    <cellStyle name="Normální 32 21 2" xfId="3178"/>
    <cellStyle name="Normální 32 21 2 2" xfId="5037"/>
    <cellStyle name="Normální 32 21 3" xfId="3883"/>
    <cellStyle name="Normální 32 21 3 2" xfId="5582"/>
    <cellStyle name="Normální 32 21 4" xfId="4722"/>
    <cellStyle name="Normální 32 22" xfId="3022"/>
    <cellStyle name="Normální 32 22 2" xfId="4113"/>
    <cellStyle name="Normální 32 22 2 2" xfId="5692"/>
    <cellStyle name="Normální 32 22 3" xfId="4889"/>
    <cellStyle name="Normální 32 23" xfId="4116"/>
    <cellStyle name="Normální 32 23 2" xfId="5695"/>
    <cellStyle name="Normální 32 24" xfId="3628"/>
    <cellStyle name="Normální 32 24 2" xfId="5331"/>
    <cellStyle name="Normální 32 25" xfId="4130"/>
    <cellStyle name="Normální 32 25 2" xfId="5703"/>
    <cellStyle name="Normální 32 26" xfId="4444"/>
    <cellStyle name="Normální 32 27" xfId="4197"/>
    <cellStyle name="normální 32 3" xfId="1151"/>
    <cellStyle name="normální 32 4" xfId="1152"/>
    <cellStyle name="normální 32 5" xfId="1153"/>
    <cellStyle name="normální 32 6" xfId="1154"/>
    <cellStyle name="normální 32 7" xfId="1155"/>
    <cellStyle name="normální 32 8" xfId="1156"/>
    <cellStyle name="normální 32 9" xfId="1157"/>
    <cellStyle name="Normální 33" xfId="1624"/>
    <cellStyle name="normální 33 10" xfId="1158"/>
    <cellStyle name="normální 33 11" xfId="1159"/>
    <cellStyle name="normální 33 12" xfId="1160"/>
    <cellStyle name="normální 33 13" xfId="1161"/>
    <cellStyle name="normální 33 14" xfId="1162"/>
    <cellStyle name="normální 33 15" xfId="1163"/>
    <cellStyle name="normální 33 16" xfId="1164"/>
    <cellStyle name="normální 33 17" xfId="1165"/>
    <cellStyle name="normální 33 18" xfId="1166"/>
    <cellStyle name="normální 33 19" xfId="1167"/>
    <cellStyle name="normální 33 2" xfId="1168"/>
    <cellStyle name="normální 33 20" xfId="1169"/>
    <cellStyle name="normální 33 3" xfId="1170"/>
    <cellStyle name="normální 33 4" xfId="1171"/>
    <cellStyle name="normální 33 5" xfId="1172"/>
    <cellStyle name="normální 33 6" xfId="1173"/>
    <cellStyle name="normální 33 7" xfId="1174"/>
    <cellStyle name="normální 33 8" xfId="1175"/>
    <cellStyle name="normální 33 9" xfId="1176"/>
    <cellStyle name="Normální 34" xfId="1658"/>
    <cellStyle name="normální 34 2" xfId="1177"/>
    <cellStyle name="normální 34 3" xfId="1178"/>
    <cellStyle name="Normální 35" xfId="2520"/>
    <cellStyle name="normální 35 2" xfId="1179"/>
    <cellStyle name="normální 35 3" xfId="1180"/>
    <cellStyle name="Normální 35 4" xfId="3654"/>
    <cellStyle name="Normální 35 5" xfId="4131"/>
    <cellStyle name="Normální 36" xfId="2546"/>
    <cellStyle name="normální 36 2" xfId="1181"/>
    <cellStyle name="normální 36 3" xfId="1182"/>
    <cellStyle name="Normální 37" xfId="2999"/>
    <cellStyle name="normální 37 2" xfId="1183"/>
    <cellStyle name="normální 37 3" xfId="1184"/>
    <cellStyle name="Normální 37 4" xfId="3465"/>
    <cellStyle name="Normální 37 5" xfId="3516"/>
    <cellStyle name="Normální 38" xfId="2969"/>
    <cellStyle name="normální 38 2" xfId="1185"/>
    <cellStyle name="normální 38 3" xfId="1186"/>
    <cellStyle name="Normální 38 4" xfId="3477"/>
    <cellStyle name="Normální 38 5" xfId="3515"/>
    <cellStyle name="Normální 39" xfId="2965"/>
    <cellStyle name="normální 39 2" xfId="1187"/>
    <cellStyle name="normální 39 3" xfId="1188"/>
    <cellStyle name="Normální 39 4" xfId="3918"/>
    <cellStyle name="Normální 39 5" xfId="4153"/>
    <cellStyle name="Normální 4" xfId="9"/>
    <cellStyle name="Normální 4 10" xfId="1567"/>
    <cellStyle name="Normální 4 11" xfId="2496"/>
    <cellStyle name="Normální 4 11 2" xfId="2803"/>
    <cellStyle name="Normální 4 11 2 2" xfId="3181"/>
    <cellStyle name="Normální 4 11 2 2 2" xfId="5040"/>
    <cellStyle name="Normální 4 11 2 3" xfId="3886"/>
    <cellStyle name="Normální 4 11 2 3 2" xfId="5585"/>
    <cellStyle name="Normální 4 11 2 4" xfId="4725"/>
    <cellStyle name="Normální 4 11 3" xfId="3025"/>
    <cellStyle name="Normální 4 11 3 2" xfId="4892"/>
    <cellStyle name="Normální 4 11 4" xfId="3633"/>
    <cellStyle name="Normální 4 11 4 2" xfId="5334"/>
    <cellStyle name="Normální 4 11 5" xfId="4447"/>
    <cellStyle name="Normální 4 12" xfId="2504"/>
    <cellStyle name="Normální 4 12 2" xfId="2811"/>
    <cellStyle name="Normální 4 12 2 2" xfId="3189"/>
    <cellStyle name="Normální 4 12 2 2 2" xfId="5048"/>
    <cellStyle name="Normální 4 12 2 3" xfId="3894"/>
    <cellStyle name="Normální 4 12 2 3 2" xfId="5593"/>
    <cellStyle name="Normální 4 12 2 4" xfId="4733"/>
    <cellStyle name="Normální 4 12 3" xfId="3033"/>
    <cellStyle name="Normální 4 12 3 2" xfId="4900"/>
    <cellStyle name="Normální 4 12 4" xfId="3641"/>
    <cellStyle name="Normální 4 12 4 2" xfId="5342"/>
    <cellStyle name="Normální 4 12 5" xfId="4455"/>
    <cellStyle name="Normální 4 13" xfId="2539"/>
    <cellStyle name="Normální 4 13 2" xfId="3056"/>
    <cellStyle name="Normální 4 13 2 2" xfId="4921"/>
    <cellStyle name="Normální 4 13 3" xfId="3667"/>
    <cellStyle name="Normální 4 13 3 2" xfId="5366"/>
    <cellStyle name="Normální 4 13 4" xfId="4482"/>
    <cellStyle name="Normální 4 14" xfId="59"/>
    <cellStyle name="Normální 4 14 2" xfId="3463"/>
    <cellStyle name="Normální 4 14 2 2" xfId="5219"/>
    <cellStyle name="Normální 4 14 3" xfId="4169"/>
    <cellStyle name="Normální 4 15" xfId="2833"/>
    <cellStyle name="Normální 4 15 2" xfId="4754"/>
    <cellStyle name="Normální 4 16" xfId="3212"/>
    <cellStyle name="Normální 4 16 2" xfId="5071"/>
    <cellStyle name="Normální 4 17" xfId="3240"/>
    <cellStyle name="Normální 4 17 2" xfId="5090"/>
    <cellStyle name="Normální 4 18" xfId="4161"/>
    <cellStyle name="Normální 4 2" xfId="190"/>
    <cellStyle name="Normální 4 2 10" xfId="2505"/>
    <cellStyle name="Normální 4 2 10 2" xfId="2812"/>
    <cellStyle name="Normální 4 2 10 2 2" xfId="3190"/>
    <cellStyle name="Normální 4 2 10 2 2 2" xfId="5049"/>
    <cellStyle name="Normální 4 2 10 2 3" xfId="3895"/>
    <cellStyle name="Normální 4 2 10 2 3 2" xfId="5594"/>
    <cellStyle name="Normální 4 2 10 2 4" xfId="4734"/>
    <cellStyle name="Normální 4 2 10 3" xfId="3034"/>
    <cellStyle name="Normální 4 2 10 3 2" xfId="4901"/>
    <cellStyle name="Normální 4 2 10 4" xfId="3642"/>
    <cellStyle name="Normální 4 2 10 4 2" xfId="5343"/>
    <cellStyle name="Normální 4 2 10 5" xfId="4456"/>
    <cellStyle name="Normální 4 2 11" xfId="2548"/>
    <cellStyle name="Normální 4 2 11 2" xfId="3063"/>
    <cellStyle name="Normální 4 2 11 2 2" xfId="4928"/>
    <cellStyle name="Normální 4 2 11 3" xfId="3674"/>
    <cellStyle name="Normální 4 2 11 3 2" xfId="5373"/>
    <cellStyle name="Normální 4 2 11 4" xfId="4489"/>
    <cellStyle name="normální 4 2 12" xfId="2603"/>
    <cellStyle name="Normální 4 2 13" xfId="2852"/>
    <cellStyle name="Normální 4 2 13 2" xfId="3398"/>
    <cellStyle name="Normální 4 2 13 2 2" xfId="5205"/>
    <cellStyle name="Normální 4 2 13 3" xfId="4767"/>
    <cellStyle name="normální 4 2 14" xfId="3122"/>
    <cellStyle name="normální 4 2 15" xfId="2930"/>
    <cellStyle name="normální 4 2 16" xfId="2983"/>
    <cellStyle name="normální 4 2 17" xfId="2994"/>
    <cellStyle name="normální 4 2 18" xfId="3119"/>
    <cellStyle name="normální 4 2 19" xfId="2993"/>
    <cellStyle name="normální 4 2 2" xfId="1189"/>
    <cellStyle name="Normální 4 2 2 2" xfId="1585"/>
    <cellStyle name="Normální 4 2 2 2 2" xfId="2690"/>
    <cellStyle name="Normální 4 2 2 2 2 2" xfId="3142"/>
    <cellStyle name="Normální 4 2 2 2 2 2 2" xfId="5004"/>
    <cellStyle name="Normální 4 2 2 2 2 3" xfId="3787"/>
    <cellStyle name="Normální 4 2 2 2 2 3 2" xfId="5486"/>
    <cellStyle name="Normální 4 2 2 2 2 4" xfId="4615"/>
    <cellStyle name="Normální 4 2 2 2 3" xfId="2949"/>
    <cellStyle name="Normální 4 2 2 2 3 2" xfId="4842"/>
    <cellStyle name="Normální 4 2 2 2 4" xfId="3484"/>
    <cellStyle name="Normální 4 2 2 2 4 2" xfId="5226"/>
    <cellStyle name="Normální 4 2 2 2 5" xfId="4305"/>
    <cellStyle name="Normální 4 2 2 3" xfId="1694"/>
    <cellStyle name="normální 4 2 20" xfId="2925"/>
    <cellStyle name="normální 4 2 21" xfId="2929"/>
    <cellStyle name="normální 4 2 22" xfId="2926"/>
    <cellStyle name="normální 4 2 23" xfId="2963"/>
    <cellStyle name="Normální 4 2 24" xfId="3227"/>
    <cellStyle name="Normální 4 2 24 2" xfId="5082"/>
    <cellStyle name="Normální 4 2 25" xfId="3233"/>
    <cellStyle name="Normální 4 2 25 2" xfId="5087"/>
    <cellStyle name="normální 4 2 26" xfId="3324"/>
    <cellStyle name="normální 4 2 27" xfId="3317"/>
    <cellStyle name="Normální 4 2 28" xfId="4186"/>
    <cellStyle name="Normální 4 2 3" xfId="2501"/>
    <cellStyle name="Normální 4 2 3 2" xfId="2808"/>
    <cellStyle name="Normální 4 2 3 2 2" xfId="3186"/>
    <cellStyle name="Normální 4 2 3 2 2 2" xfId="5045"/>
    <cellStyle name="Normální 4 2 3 2 3" xfId="3891"/>
    <cellStyle name="Normální 4 2 3 2 3 2" xfId="5590"/>
    <cellStyle name="Normální 4 2 3 2 4" xfId="4730"/>
    <cellStyle name="Normální 4 2 3 3" xfId="3030"/>
    <cellStyle name="Normální 4 2 3 3 2" xfId="4897"/>
    <cellStyle name="Normální 4 2 3 4" xfId="3638"/>
    <cellStyle name="Normální 4 2 3 4 2" xfId="5339"/>
    <cellStyle name="Normální 4 2 3 5" xfId="4452"/>
    <cellStyle name="Normální 4 2 4" xfId="2502"/>
    <cellStyle name="Normální 4 2 4 2" xfId="2809"/>
    <cellStyle name="Normální 4 2 4 2 2" xfId="3187"/>
    <cellStyle name="Normální 4 2 4 2 2 2" xfId="5046"/>
    <cellStyle name="Normální 4 2 4 2 3" xfId="3892"/>
    <cellStyle name="Normální 4 2 4 2 3 2" xfId="5591"/>
    <cellStyle name="Normální 4 2 4 2 4" xfId="4731"/>
    <cellStyle name="Normální 4 2 4 3" xfId="3031"/>
    <cellStyle name="Normální 4 2 4 3 2" xfId="4898"/>
    <cellStyle name="Normální 4 2 4 4" xfId="3639"/>
    <cellStyle name="Normální 4 2 4 4 2" xfId="5340"/>
    <cellStyle name="Normální 4 2 4 5" xfId="4453"/>
    <cellStyle name="Normální 4 2 5" xfId="2512"/>
    <cellStyle name="Normální 4 2 5 2" xfId="2819"/>
    <cellStyle name="Normální 4 2 5 2 2" xfId="3197"/>
    <cellStyle name="Normální 4 2 5 2 2 2" xfId="5056"/>
    <cellStyle name="Normální 4 2 5 2 3" xfId="3902"/>
    <cellStyle name="Normální 4 2 5 2 3 2" xfId="5601"/>
    <cellStyle name="Normální 4 2 5 2 4" xfId="4741"/>
    <cellStyle name="Normální 4 2 5 3" xfId="3041"/>
    <cellStyle name="Normální 4 2 5 3 2" xfId="4908"/>
    <cellStyle name="Normální 4 2 5 4" xfId="3649"/>
    <cellStyle name="Normální 4 2 5 4 2" xfId="5350"/>
    <cellStyle name="Normální 4 2 5 5" xfId="4463"/>
    <cellStyle name="Normální 4 2 6" xfId="2513"/>
    <cellStyle name="Normální 4 2 6 2" xfId="2820"/>
    <cellStyle name="Normální 4 2 6 2 2" xfId="3198"/>
    <cellStyle name="Normální 4 2 6 2 2 2" xfId="5057"/>
    <cellStyle name="Normální 4 2 6 2 3" xfId="3903"/>
    <cellStyle name="Normální 4 2 6 2 3 2" xfId="5602"/>
    <cellStyle name="Normální 4 2 6 2 4" xfId="4742"/>
    <cellStyle name="Normální 4 2 6 3" xfId="3042"/>
    <cellStyle name="Normální 4 2 6 3 2" xfId="4909"/>
    <cellStyle name="Normální 4 2 6 4" xfId="3650"/>
    <cellStyle name="Normální 4 2 6 4 2" xfId="5351"/>
    <cellStyle name="Normální 4 2 6 5" xfId="4464"/>
    <cellStyle name="Normální 4 2 7" xfId="2510"/>
    <cellStyle name="Normální 4 2 7 2" xfId="2817"/>
    <cellStyle name="Normální 4 2 7 2 2" xfId="3195"/>
    <cellStyle name="Normální 4 2 7 2 2 2" xfId="5054"/>
    <cellStyle name="Normální 4 2 7 2 3" xfId="3900"/>
    <cellStyle name="Normální 4 2 7 2 3 2" xfId="5599"/>
    <cellStyle name="Normální 4 2 7 2 4" xfId="4739"/>
    <cellStyle name="Normální 4 2 7 3" xfId="3039"/>
    <cellStyle name="Normální 4 2 7 3 2" xfId="4906"/>
    <cellStyle name="Normální 4 2 7 4" xfId="3647"/>
    <cellStyle name="Normální 4 2 7 4 2" xfId="5348"/>
    <cellStyle name="Normální 4 2 7 5" xfId="4461"/>
    <cellStyle name="Normální 4 2 8" xfId="2514"/>
    <cellStyle name="Normální 4 2 8 2" xfId="2821"/>
    <cellStyle name="Normální 4 2 8 2 2" xfId="3199"/>
    <cellStyle name="Normální 4 2 8 2 2 2" xfId="5058"/>
    <cellStyle name="Normální 4 2 8 2 3" xfId="3904"/>
    <cellStyle name="Normální 4 2 8 2 3 2" xfId="5603"/>
    <cellStyle name="Normální 4 2 8 2 4" xfId="4743"/>
    <cellStyle name="Normální 4 2 8 3" xfId="3043"/>
    <cellStyle name="Normální 4 2 8 3 2" xfId="4910"/>
    <cellStyle name="Normální 4 2 8 4" xfId="3651"/>
    <cellStyle name="Normální 4 2 8 4 2" xfId="5352"/>
    <cellStyle name="Normální 4 2 8 5" xfId="4465"/>
    <cellStyle name="Normální 4 2 9" xfId="2517"/>
    <cellStyle name="Normální 4 2 9 2" xfId="2823"/>
    <cellStyle name="Normální 4 2 9 2 2" xfId="3201"/>
    <cellStyle name="Normální 4 2 9 2 2 2" xfId="5060"/>
    <cellStyle name="Normální 4 2 9 2 3" xfId="3906"/>
    <cellStyle name="Normální 4 2 9 2 3 2" xfId="5605"/>
    <cellStyle name="Normální 4 2 9 2 4" xfId="4745"/>
    <cellStyle name="Normální 4 2 9 3" xfId="3045"/>
    <cellStyle name="Normální 4 2 9 3 2" xfId="4912"/>
    <cellStyle name="Normální 4 2 9 4" xfId="3653"/>
    <cellStyle name="Normální 4 2 9 4 2" xfId="5354"/>
    <cellStyle name="Normální 4 2 9 5" xfId="4467"/>
    <cellStyle name="normální 4 3" xfId="1190"/>
    <cellStyle name="Normální 4 3 2" xfId="1611"/>
    <cellStyle name="Normální 4 3 2 2" xfId="1695"/>
    <cellStyle name="Normální 4 3 2 3" xfId="2692"/>
    <cellStyle name="Normální 4 3 2 3 2" xfId="3144"/>
    <cellStyle name="Normální 4 3 2 3 2 2" xfId="5006"/>
    <cellStyle name="Normální 4 3 2 3 3" xfId="3789"/>
    <cellStyle name="Normální 4 3 2 3 3 2" xfId="5488"/>
    <cellStyle name="Normální 4 3 2 3 4" xfId="4617"/>
    <cellStyle name="Normální 4 3 2 4" xfId="2951"/>
    <cellStyle name="Normální 4 3 2 4 2" xfId="4844"/>
    <cellStyle name="Normální 4 3 2 5" xfId="3489"/>
    <cellStyle name="Normální 4 3 2 5 2" xfId="5228"/>
    <cellStyle name="Normální 4 3 2 6" xfId="4307"/>
    <cellStyle name="Normální 4 4" xfId="1546"/>
    <cellStyle name="Normální 4 4 2" xfId="1719"/>
    <cellStyle name="Normální 4 4 2 2" xfId="2704"/>
    <cellStyle name="Normální 4 4 2 2 2" xfId="3151"/>
    <cellStyle name="Normální 4 4 2 2 2 2" xfId="5013"/>
    <cellStyle name="Normální 4 4 2 2 3" xfId="3800"/>
    <cellStyle name="Normální 4 4 2 2 3 2" xfId="5499"/>
    <cellStyle name="Normální 4 4 2 2 4" xfId="4629"/>
    <cellStyle name="Normální 4 4 2 3" xfId="2964"/>
    <cellStyle name="Normální 4 4 2 3 2" xfId="4054"/>
    <cellStyle name="Normální 4 4 2 3 2 2" xfId="5665"/>
    <cellStyle name="Normální 4 4 2 3 3" xfId="4853"/>
    <cellStyle name="Normální 4 4 2 4" xfId="3509"/>
    <cellStyle name="Normální 4 4 2 4 2" xfId="5239"/>
    <cellStyle name="Normální 4 4 2 5" xfId="4322"/>
    <cellStyle name="Normální 4 5" xfId="232"/>
    <cellStyle name="Normální 4 5 2" xfId="1693"/>
    <cellStyle name="Normální 4 6" xfId="1550"/>
    <cellStyle name="Normální 4 6 2" xfId="2402"/>
    <cellStyle name="Normální 4 6 3" xfId="3480"/>
    <cellStyle name="Normální 4 6 4" xfId="3375"/>
    <cellStyle name="Normální 4 7" xfId="1639"/>
    <cellStyle name="Normální 4 7 2" xfId="2479"/>
    <cellStyle name="Normální 4 8" xfId="1559"/>
    <cellStyle name="Normální 4 8 2" xfId="2475"/>
    <cellStyle name="Normální 4 9" xfId="1632"/>
    <cellStyle name="Normální 40" xfId="2971"/>
    <cellStyle name="normální 40 2" xfId="1191"/>
    <cellStyle name="normální 40 3" xfId="1192"/>
    <cellStyle name="Normální 41" xfId="2937"/>
    <cellStyle name="normální 41 2" xfId="1193"/>
    <cellStyle name="normální 41 3" xfId="1194"/>
    <cellStyle name="Normální 42" xfId="2911"/>
    <cellStyle name="normální 42 2" xfId="1195"/>
    <cellStyle name="normální 42 3" xfId="1196"/>
    <cellStyle name="Normální 42 4" xfId="3238"/>
    <cellStyle name="Normální 42 5" xfId="3367"/>
    <cellStyle name="Normální 43" xfId="2936"/>
    <cellStyle name="normální 43 2" xfId="1197"/>
    <cellStyle name="normální 43 3" xfId="1198"/>
    <cellStyle name="Normální 44" xfId="2972"/>
    <cellStyle name="normální 44 2" xfId="1199"/>
    <cellStyle name="normální 44 3" xfId="1200"/>
    <cellStyle name="Normální 45" xfId="2935"/>
    <cellStyle name="normální 45 2" xfId="1201"/>
    <cellStyle name="normální 45 3" xfId="1202"/>
    <cellStyle name="Normální 46" xfId="2917"/>
    <cellStyle name="normální 46 2" xfId="1203"/>
    <cellStyle name="normální 46 3" xfId="1204"/>
    <cellStyle name="Normální 47" xfId="3207"/>
    <cellStyle name="normální 47 2" xfId="1205"/>
    <cellStyle name="normální 47 3" xfId="1206"/>
    <cellStyle name="Normální 47 4" xfId="5066"/>
    <cellStyle name="Normální 47 5" xfId="5725"/>
    <cellStyle name="Normální 48" xfId="3208"/>
    <cellStyle name="normální 48 2" xfId="1207"/>
    <cellStyle name="normální 48 3" xfId="1208"/>
    <cellStyle name="Normální 48 4" xfId="5067"/>
    <cellStyle name="Normální 48 5" xfId="5726"/>
    <cellStyle name="Normální 49" xfId="3209"/>
    <cellStyle name="normální 49 2" xfId="1209"/>
    <cellStyle name="normální 49 3" xfId="1210"/>
    <cellStyle name="Normální 49 4" xfId="5068"/>
    <cellStyle name="Normální 49 5" xfId="5727"/>
    <cellStyle name="Normální 5" xfId="10"/>
    <cellStyle name="Normální 5 10" xfId="1631"/>
    <cellStyle name="Normální 5 11" xfId="1616"/>
    <cellStyle name="Normální 5 11 2" xfId="3492"/>
    <cellStyle name="Normální 5 12" xfId="1581"/>
    <cellStyle name="Normální 5 13" xfId="2613"/>
    <cellStyle name="Normální 5 13 2" xfId="3115"/>
    <cellStyle name="Normální 5 13 2 2" xfId="4980"/>
    <cellStyle name="Normální 5 13 3" xfId="3725"/>
    <cellStyle name="Normální 5 13 3 2" xfId="5424"/>
    <cellStyle name="Normální 5 13 4" xfId="4552"/>
    <cellStyle name="Normální 5 14" xfId="2853"/>
    <cellStyle name="Normální 5 14 2" xfId="3397"/>
    <cellStyle name="Normální 5 14 2 2" xfId="5204"/>
    <cellStyle name="Normální 5 14 3" xfId="4768"/>
    <cellStyle name="Normální 5 15" xfId="4187"/>
    <cellStyle name="normální 5 2" xfId="1211"/>
    <cellStyle name="Normální 5 2 2" xfId="1584"/>
    <cellStyle name="Normální 5 2 2 2" xfId="1697"/>
    <cellStyle name="Normální 5 2 2 2 2" xfId="2699"/>
    <cellStyle name="Normální 5 2 2 2 2 2" xfId="3150"/>
    <cellStyle name="Normální 5 2 2 2 2 2 2" xfId="5012"/>
    <cellStyle name="Normální 5 2 2 2 2 3" xfId="3795"/>
    <cellStyle name="Normální 5 2 2 2 2 3 2" xfId="5494"/>
    <cellStyle name="Normální 5 2 2 2 2 4" xfId="4624"/>
    <cellStyle name="Normální 5 2 2 2 3" xfId="2962"/>
    <cellStyle name="Normální 5 2 2 2 3 2" xfId="4852"/>
    <cellStyle name="Normální 5 2 2 2 4" xfId="3504"/>
    <cellStyle name="Normální 5 2 2 2 4 2" xfId="5234"/>
    <cellStyle name="Normální 5 2 2 2 5" xfId="4317"/>
    <cellStyle name="Normální 5 2 2 3" xfId="4053"/>
    <cellStyle name="Normální 5 2 2 3 2" xfId="5664"/>
    <cellStyle name="normální 5 3" xfId="1212"/>
    <cellStyle name="normální 5 4" xfId="1213"/>
    <cellStyle name="Normální 5 5" xfId="1538"/>
    <cellStyle name="Normální 5 6" xfId="221"/>
    <cellStyle name="Normální 5 6 2" xfId="1696"/>
    <cellStyle name="Normální 5 6 2 2" xfId="2698"/>
    <cellStyle name="Normální 5 6 2 2 2" xfId="3149"/>
    <cellStyle name="Normální 5 6 2 2 2 2" xfId="5011"/>
    <cellStyle name="Normální 5 6 2 2 3" xfId="3794"/>
    <cellStyle name="Normální 5 6 2 2 3 2" xfId="5493"/>
    <cellStyle name="Normální 5 6 2 2 4" xfId="4623"/>
    <cellStyle name="Normální 5 6 2 3" xfId="2961"/>
    <cellStyle name="Normální 5 6 2 3 2" xfId="4851"/>
    <cellStyle name="Normální 5 6 2 4" xfId="3503"/>
    <cellStyle name="Normální 5 6 2 4 2" xfId="5233"/>
    <cellStyle name="Normální 5 6 2 5" xfId="4316"/>
    <cellStyle name="Normální 5 6 3" xfId="4052"/>
    <cellStyle name="Normální 5 6 3 2" xfId="5663"/>
    <cellStyle name="Normální 5 7" xfId="1551"/>
    <cellStyle name="Normální 5 7 2" xfId="2403"/>
    <cellStyle name="Normální 5 7 2 2" xfId="2750"/>
    <cellStyle name="Normální 5 7 2 2 2" xfId="3163"/>
    <cellStyle name="Normální 5 7 2 2 2 2" xfId="5024"/>
    <cellStyle name="Normální 5 7 2 2 3" xfId="3840"/>
    <cellStyle name="Normální 5 7 2 2 3 2" xfId="5539"/>
    <cellStyle name="Normální 5 7 2 2 4" xfId="4673"/>
    <cellStyle name="Normální 5 7 2 3" xfId="3003"/>
    <cellStyle name="Normální 5 7 2 3 2" xfId="4872"/>
    <cellStyle name="Normální 5 7 2 4" xfId="3585"/>
    <cellStyle name="Normální 5 7 2 4 2" xfId="5288"/>
    <cellStyle name="Normální 5 7 2 5" xfId="4386"/>
    <cellStyle name="Normální 5 7 3" xfId="4098"/>
    <cellStyle name="Normální 5 7 3 2" xfId="5679"/>
    <cellStyle name="Normální 5 8" xfId="1638"/>
    <cellStyle name="Normální 5 8 2" xfId="2405"/>
    <cellStyle name="Normální 5 8 2 2" xfId="2752"/>
    <cellStyle name="Normální 5 8 2 2 2" xfId="3164"/>
    <cellStyle name="Normální 5 8 2 2 2 2" xfId="5025"/>
    <cellStyle name="Normální 5 8 2 2 3" xfId="3842"/>
    <cellStyle name="Normální 5 8 2 2 3 2" xfId="5541"/>
    <cellStyle name="Normální 5 8 2 2 4" xfId="4675"/>
    <cellStyle name="Normální 5 8 2 3" xfId="3004"/>
    <cellStyle name="Normální 5 8 2 3 2" xfId="4873"/>
    <cellStyle name="Normální 5 8 2 4" xfId="3587"/>
    <cellStyle name="Normální 5 8 2 4 2" xfId="5290"/>
    <cellStyle name="Normální 5 8 2 5" xfId="4388"/>
    <cellStyle name="Normální 5 8 3" xfId="4099"/>
    <cellStyle name="Normální 5 8 3 2" xfId="5680"/>
    <cellStyle name="Normální 5 9" xfId="1560"/>
    <cellStyle name="Normální 5 9 2" xfId="2408"/>
    <cellStyle name="Normální 5 9 2 2" xfId="2754"/>
    <cellStyle name="Normální 5 9 2 2 2" xfId="3166"/>
    <cellStyle name="Normální 5 9 2 2 2 2" xfId="5027"/>
    <cellStyle name="Normální 5 9 2 2 3" xfId="3843"/>
    <cellStyle name="Normální 5 9 2 2 3 2" xfId="5542"/>
    <cellStyle name="Normální 5 9 2 2 4" xfId="4677"/>
    <cellStyle name="Normální 5 9 2 3" xfId="3006"/>
    <cellStyle name="Normální 5 9 2 3 2" xfId="4875"/>
    <cellStyle name="Normální 5 9 2 4" xfId="3588"/>
    <cellStyle name="Normální 5 9 2 4 2" xfId="5291"/>
    <cellStyle name="Normální 5 9 2 5" xfId="4390"/>
    <cellStyle name="Normální 5 9 3" xfId="4100"/>
    <cellStyle name="Normální 5 9 3 2" xfId="5681"/>
    <cellStyle name="Normální 50" xfId="3210"/>
    <cellStyle name="normální 50 2" xfId="1214"/>
    <cellStyle name="normální 50 3" xfId="1215"/>
    <cellStyle name="Normální 50 4" xfId="5069"/>
    <cellStyle name="Normální 50 5" xfId="5728"/>
    <cellStyle name="Normální 51" xfId="3237"/>
    <cellStyle name="normální 51 2" xfId="1216"/>
    <cellStyle name="normální 51 3" xfId="1217"/>
    <cellStyle name="Normální 51 4" xfId="5088"/>
    <cellStyle name="Normální 51 5" xfId="5729"/>
    <cellStyle name="Normální 52" xfId="3368"/>
    <cellStyle name="normální 52 2" xfId="1218"/>
    <cellStyle name="normální 52 3" xfId="1219"/>
    <cellStyle name="Normální 52 4" xfId="5189"/>
    <cellStyle name="Normální 52 5" xfId="5730"/>
    <cellStyle name="Normální 53" xfId="29"/>
    <cellStyle name="normální 53 2" xfId="1220"/>
    <cellStyle name="normální 53 3" xfId="1221"/>
    <cellStyle name="Normální 54" xfId="49"/>
    <cellStyle name="normální 54 2" xfId="1222"/>
    <cellStyle name="normální 54 3" xfId="1223"/>
    <cellStyle name="Normální 55" xfId="4155"/>
    <cellStyle name="normální 55 2" xfId="1224"/>
    <cellStyle name="normální 55 3" xfId="1225"/>
    <cellStyle name="Normální 56" xfId="4296"/>
    <cellStyle name="normální 56 2" xfId="1226"/>
    <cellStyle name="normální 56 3" xfId="1227"/>
    <cellStyle name="normální 57 2" xfId="1228"/>
    <cellStyle name="normální 57 3" xfId="1229"/>
    <cellStyle name="normální 58 2" xfId="1230"/>
    <cellStyle name="normální 58 3" xfId="1231"/>
    <cellStyle name="normální 59 2" xfId="1232"/>
    <cellStyle name="normální 59 3" xfId="1233"/>
    <cellStyle name="Normální 6" xfId="2"/>
    <cellStyle name="Normální 6 10" xfId="1625"/>
    <cellStyle name="Normální 6 11" xfId="3454"/>
    <cellStyle name="Normální 6 12" xfId="75"/>
    <cellStyle name="Normální 6 2" xfId="11"/>
    <cellStyle name="normální 6 2 2" xfId="2211"/>
    <cellStyle name="normální 6 2 3" xfId="1234"/>
    <cellStyle name="normální 6 3" xfId="1235"/>
    <cellStyle name="Normální 6 4" xfId="207"/>
    <cellStyle name="Normální 6 4 2" xfId="2210"/>
    <cellStyle name="Normální 6 5" xfId="1552"/>
    <cellStyle name="Normální 6 5 2" xfId="2467"/>
    <cellStyle name="Normální 6 6" xfId="1637"/>
    <cellStyle name="Normální 6 6 2" xfId="2448"/>
    <cellStyle name="Normální 6 7" xfId="1561"/>
    <cellStyle name="Normální 6 7 2" xfId="2471"/>
    <cellStyle name="Normální 6 8" xfId="1630"/>
    <cellStyle name="Normální 6 9" xfId="1568"/>
    <cellStyle name="normální 60 2" xfId="1236"/>
    <cellStyle name="normální 60 3" xfId="1237"/>
    <cellStyle name="normální 61" xfId="1238"/>
    <cellStyle name="normální 61 2" xfId="1239"/>
    <cellStyle name="normální 61 3" xfId="1240"/>
    <cellStyle name="normální 62 2" xfId="1241"/>
    <cellStyle name="normální 62 3" xfId="1242"/>
    <cellStyle name="normální 63 2" xfId="1243"/>
    <cellStyle name="normální 63 3" xfId="1244"/>
    <cellStyle name="normální 64 2" xfId="1245"/>
    <cellStyle name="normální 64 3" xfId="1246"/>
    <cellStyle name="normální 65 2" xfId="1247"/>
    <cellStyle name="normální 65 3" xfId="1248"/>
    <cellStyle name="normální 66 2" xfId="1249"/>
    <cellStyle name="normální 66 3" xfId="1250"/>
    <cellStyle name="normální 67" xfId="1251"/>
    <cellStyle name="normální 68 2" xfId="1252"/>
    <cellStyle name="normální 68 3" xfId="1253"/>
    <cellStyle name="normální 69 2" xfId="1254"/>
    <cellStyle name="normální 69 3" xfId="1255"/>
    <cellStyle name="Normální 7" xfId="12"/>
    <cellStyle name="Normální 7 10" xfId="1615"/>
    <cellStyle name="Normální 7 10 2" xfId="2447"/>
    <cellStyle name="Normální 7 10 2 2" xfId="2787"/>
    <cellStyle name="Normální 7 10 2 2 2" xfId="3170"/>
    <cellStyle name="Normální 7 10 2 2 2 2" xfId="5029"/>
    <cellStyle name="Normální 7 10 2 2 3" xfId="3873"/>
    <cellStyle name="Normální 7 10 2 2 3 2" xfId="5572"/>
    <cellStyle name="Normální 7 10 2 2 4" xfId="4709"/>
    <cellStyle name="Normální 7 10 2 3" xfId="3013"/>
    <cellStyle name="Normální 7 10 2 3 2" xfId="4880"/>
    <cellStyle name="Normální 7 10 2 4" xfId="3618"/>
    <cellStyle name="Normální 7 10 2 4 2" xfId="5321"/>
    <cellStyle name="Normální 7 10 2 5" xfId="4426"/>
    <cellStyle name="Normální 7 10 3" xfId="4104"/>
    <cellStyle name="Normální 7 10 3 2" xfId="5685"/>
    <cellStyle name="Normální 7 10 4" xfId="3491"/>
    <cellStyle name="Normální 7 11" xfId="1659"/>
    <cellStyle name="Normální 7 12" xfId="3453"/>
    <cellStyle name="Normální 7 13" xfId="80"/>
    <cellStyle name="normální 7 2" xfId="1256"/>
    <cellStyle name="normální 7 2 2" xfId="2213"/>
    <cellStyle name="normální 7 3" xfId="1257"/>
    <cellStyle name="Normální 7 3 2" xfId="2214"/>
    <cellStyle name="Normální 7 4" xfId="1535"/>
    <cellStyle name="Normální 7 4 2" xfId="2215"/>
    <cellStyle name="Normální 7 5" xfId="1643"/>
    <cellStyle name="Normální 7 5 2" xfId="2216"/>
    <cellStyle name="Normální 7 6" xfId="1555"/>
    <cellStyle name="Normální 7 6 2" xfId="2217"/>
    <cellStyle name="Normální 7 7" xfId="1635"/>
    <cellStyle name="Normální 7 7 2" xfId="2218"/>
    <cellStyle name="Normální 7 8" xfId="1564"/>
    <cellStyle name="Normální 7 8 2" xfId="2212"/>
    <cellStyle name="Normální 7 8 2 2" xfId="2713"/>
    <cellStyle name="Normální 7 8 2 2 2" xfId="3159"/>
    <cellStyle name="Normální 7 8 2 2 2 2" xfId="5021"/>
    <cellStyle name="Normální 7 8 2 2 3" xfId="3807"/>
    <cellStyle name="Normální 7 8 2 2 3 2" xfId="5506"/>
    <cellStyle name="Normální 7 8 2 2 4" xfId="4638"/>
    <cellStyle name="Normální 7 8 2 3" xfId="2984"/>
    <cellStyle name="Normální 7 8 2 3 2" xfId="4864"/>
    <cellStyle name="Normální 7 8 2 4" xfId="3544"/>
    <cellStyle name="Normální 7 8 2 4 2" xfId="5252"/>
    <cellStyle name="Normální 7 8 2 5" xfId="4340"/>
    <cellStyle name="Normální 7 8 3" xfId="4087"/>
    <cellStyle name="Normální 7 8 3 2" xfId="5674"/>
    <cellStyle name="Normální 7 9" xfId="1627"/>
    <cellStyle name="Normální 7 9 2" xfId="2468"/>
    <cellStyle name="Normální 7 9 2 2" xfId="2793"/>
    <cellStyle name="Normální 7 9 2 2 2" xfId="3175"/>
    <cellStyle name="Normální 7 9 2 2 2 2" xfId="5034"/>
    <cellStyle name="Normální 7 9 2 2 3" xfId="3877"/>
    <cellStyle name="Normální 7 9 2 2 3 2" xfId="5576"/>
    <cellStyle name="Normální 7 9 2 2 4" xfId="4715"/>
    <cellStyle name="Normální 7 9 2 3" xfId="3019"/>
    <cellStyle name="Normální 7 9 2 3 2" xfId="4886"/>
    <cellStyle name="Normální 7 9 2 4" xfId="3622"/>
    <cellStyle name="Normální 7 9 2 4 2" xfId="5325"/>
    <cellStyle name="Normální 7 9 2 5" xfId="4437"/>
    <cellStyle name="Normální 7 9 3" xfId="4108"/>
    <cellStyle name="Normální 7 9 3 2" xfId="5689"/>
    <cellStyle name="normální 70 2" xfId="1258"/>
    <cellStyle name="normální 70 3" xfId="1259"/>
    <cellStyle name="normální 71 2" xfId="1260"/>
    <cellStyle name="normální 71 3" xfId="1261"/>
    <cellStyle name="normální 72" xfId="1262"/>
    <cellStyle name="normální 72 2" xfId="1263"/>
    <cellStyle name="normální 72 3" xfId="1264"/>
    <cellStyle name="normální 73 2" xfId="1265"/>
    <cellStyle name="normální 73 3" xfId="1266"/>
    <cellStyle name="normální 74 2" xfId="1267"/>
    <cellStyle name="normální 74 3" xfId="1268"/>
    <cellStyle name="normální 75 2" xfId="1269"/>
    <cellStyle name="normální 75 3" xfId="1270"/>
    <cellStyle name="normální 76 2" xfId="1271"/>
    <cellStyle name="normální 76 3" xfId="1272"/>
    <cellStyle name="normální 77 2" xfId="1273"/>
    <cellStyle name="normální 77 3" xfId="1274"/>
    <cellStyle name="normální 78 2" xfId="1275"/>
    <cellStyle name="normální 78 3" xfId="1276"/>
    <cellStyle name="normální 79" xfId="1277"/>
    <cellStyle name="Normální 8" xfId="13"/>
    <cellStyle name="Normální 8 10" xfId="2446"/>
    <cellStyle name="Normální 8 10 2" xfId="2786"/>
    <cellStyle name="Normální 8 10 2 2" xfId="3169"/>
    <cellStyle name="Normální 8 10 2 2 2" xfId="5028"/>
    <cellStyle name="Normální 8 10 2 3" xfId="3872"/>
    <cellStyle name="Normální 8 10 2 3 2" xfId="5571"/>
    <cellStyle name="Normální 8 10 2 4" xfId="4708"/>
    <cellStyle name="Normální 8 10 3" xfId="3012"/>
    <cellStyle name="Normální 8 10 3 2" xfId="4103"/>
    <cellStyle name="Normální 8 10 3 2 2" xfId="5684"/>
    <cellStyle name="Normální 8 10 3 3" xfId="4879"/>
    <cellStyle name="Normální 8 10 4" xfId="3617"/>
    <cellStyle name="Normální 8 10 4 2" xfId="5320"/>
    <cellStyle name="Normální 8 10 5" xfId="4425"/>
    <cellStyle name="Normální 8 11" xfId="1660"/>
    <cellStyle name="Normální 8 11 2" xfId="3497"/>
    <cellStyle name="Normální 8 12" xfId="2499"/>
    <cellStyle name="Normální 8 12 2" xfId="2806"/>
    <cellStyle name="Normální 8 12 2 2" xfId="3184"/>
    <cellStyle name="Normální 8 12 2 2 2" xfId="5043"/>
    <cellStyle name="Normální 8 12 2 3" xfId="3889"/>
    <cellStyle name="Normální 8 12 2 3 2" xfId="5588"/>
    <cellStyle name="Normální 8 12 2 4" xfId="4728"/>
    <cellStyle name="Normální 8 12 3" xfId="3028"/>
    <cellStyle name="Normální 8 12 3 2" xfId="4895"/>
    <cellStyle name="Normální 8 12 4" xfId="3636"/>
    <cellStyle name="Normální 8 12 4 2" xfId="5337"/>
    <cellStyle name="Normální 8 12 5" xfId="4450"/>
    <cellStyle name="Normální 8 13" xfId="2508"/>
    <cellStyle name="Normální 8 13 2" xfId="2815"/>
    <cellStyle name="Normální 8 13 2 2" xfId="3193"/>
    <cellStyle name="Normální 8 13 2 2 2" xfId="5052"/>
    <cellStyle name="Normální 8 13 2 3" xfId="3898"/>
    <cellStyle name="Normální 8 13 2 3 2" xfId="5597"/>
    <cellStyle name="Normální 8 13 2 4" xfId="4737"/>
    <cellStyle name="Normální 8 13 3" xfId="3037"/>
    <cellStyle name="Normální 8 13 3 2" xfId="4904"/>
    <cellStyle name="Normální 8 13 4" xfId="3645"/>
    <cellStyle name="Normální 8 13 4 2" xfId="5346"/>
    <cellStyle name="Normální 8 13 5" xfId="4459"/>
    <cellStyle name="Normální 8 14" xfId="2542"/>
    <cellStyle name="Normální 8 14 2" xfId="3059"/>
    <cellStyle name="Normální 8 14 2 2" xfId="4924"/>
    <cellStyle name="Normální 8 14 3" xfId="3670"/>
    <cellStyle name="Normální 8 14 3 2" xfId="5369"/>
    <cellStyle name="Normální 8 14 4" xfId="4485"/>
    <cellStyle name="Normální 8 15" xfId="69"/>
    <cellStyle name="Normální 8 15 2" xfId="3459"/>
    <cellStyle name="Normální 8 15 2 2" xfId="5215"/>
    <cellStyle name="Normální 8 15 3" xfId="4173"/>
    <cellStyle name="Normální 8 16" xfId="2837"/>
    <cellStyle name="Normální 8 16 2" xfId="4043"/>
    <cellStyle name="Normální 8 16 3" xfId="4758"/>
    <cellStyle name="Normální 8 17" xfId="3216"/>
    <cellStyle name="Normální 8 17 2" xfId="5075"/>
    <cellStyle name="Normální 8 18" xfId="3247"/>
    <cellStyle name="Normální 8 18 2" xfId="5095"/>
    <cellStyle name="Normální 8 19" xfId="4165"/>
    <cellStyle name="Normální 8 2" xfId="211"/>
    <cellStyle name="normální 8 2 2" xfId="1278"/>
    <cellStyle name="normální 8 2 2 2" xfId="2220"/>
    <cellStyle name="Normální 8 2 3" xfId="2611"/>
    <cellStyle name="Normální 8 2 3 2" xfId="3113"/>
    <cellStyle name="Normální 8 2 3 2 2" xfId="4978"/>
    <cellStyle name="Normální 8 2 3 3" xfId="3723"/>
    <cellStyle name="Normální 8 2 3 3 2" xfId="5422"/>
    <cellStyle name="Normální 8 2 3 4" xfId="4550"/>
    <cellStyle name="Normální 8 2 4" xfId="2855"/>
    <cellStyle name="Normální 8 2 4 2" xfId="3394"/>
    <cellStyle name="Normální 8 2 4 2 2" xfId="5202"/>
    <cellStyle name="Normální 8 2 4 3" xfId="4770"/>
    <cellStyle name="Normální 8 2 5" xfId="3380"/>
    <cellStyle name="Normální 8 2 5 2" xfId="5194"/>
    <cellStyle name="Normální 8 2 6" xfId="3919"/>
    <cellStyle name="Normální 8 2 6 2" xfId="5612"/>
    <cellStyle name="Normální 8 2 7" xfId="4189"/>
    <cellStyle name="Normální 8 2 8" xfId="4269"/>
    <cellStyle name="normální 8 3" xfId="1279"/>
    <cellStyle name="Normální 8 3 2" xfId="2221"/>
    <cellStyle name="Normální 8 4" xfId="1536"/>
    <cellStyle name="Normální 8 4 2" xfId="2222"/>
    <cellStyle name="Normální 8 4 3" xfId="3369"/>
    <cellStyle name="Normální 8 5" xfId="1644"/>
    <cellStyle name="Normální 8 5 2" xfId="2223"/>
    <cellStyle name="Normální 8 5 3" xfId="3468"/>
    <cellStyle name="Normální 8 6" xfId="1554"/>
    <cellStyle name="Normální 8 6 2" xfId="2224"/>
    <cellStyle name="Normální 8 6 3" xfId="3377"/>
    <cellStyle name="Normální 8 7" xfId="1636"/>
    <cellStyle name="Normální 8 7 2" xfId="2225"/>
    <cellStyle name="Normální 8 7 3" xfId="3466"/>
    <cellStyle name="Normální 8 8" xfId="1563"/>
    <cellStyle name="Normální 8 8 2" xfId="2219"/>
    <cellStyle name="Normální 8 8 2 2" xfId="2714"/>
    <cellStyle name="Normální 8 8 2 2 2" xfId="3160"/>
    <cellStyle name="Normální 8 8 2 2 2 2" xfId="5022"/>
    <cellStyle name="Normální 8 8 2 2 3" xfId="3808"/>
    <cellStyle name="Normální 8 8 2 2 3 2" xfId="5507"/>
    <cellStyle name="Normální 8 8 2 2 4" xfId="4639"/>
    <cellStyle name="Normální 8 8 2 3" xfId="2985"/>
    <cellStyle name="Normální 8 8 2 3 2" xfId="4865"/>
    <cellStyle name="Normální 8 8 2 4" xfId="3545"/>
    <cellStyle name="Normální 8 8 2 4 2" xfId="5253"/>
    <cellStyle name="Normální 8 8 2 5" xfId="4341"/>
    <cellStyle name="Normální 8 8 3" xfId="4088"/>
    <cellStyle name="Normální 8 8 3 2" xfId="5675"/>
    <cellStyle name="Normální 8 8 4" xfId="3481"/>
    <cellStyle name="Normální 8 9" xfId="1628"/>
    <cellStyle name="Normální 8 9 2" xfId="2469"/>
    <cellStyle name="Normální 8 9 2 2" xfId="2794"/>
    <cellStyle name="Normální 8 9 2 2 2" xfId="3176"/>
    <cellStyle name="Normální 8 9 2 2 2 2" xfId="5035"/>
    <cellStyle name="Normální 8 9 2 2 3" xfId="3878"/>
    <cellStyle name="Normální 8 9 2 2 3 2" xfId="5577"/>
    <cellStyle name="Normální 8 9 2 2 4" xfId="4716"/>
    <cellStyle name="Normální 8 9 2 3" xfId="3020"/>
    <cellStyle name="Normální 8 9 2 3 2" xfId="4887"/>
    <cellStyle name="Normální 8 9 2 4" xfId="3623"/>
    <cellStyle name="Normální 8 9 2 4 2" xfId="5326"/>
    <cellStyle name="Normální 8 9 2 5" xfId="4438"/>
    <cellStyle name="Normální 8 9 3" xfId="4109"/>
    <cellStyle name="Normální 8 9 3 2" xfId="5690"/>
    <cellStyle name="Normální 8 9 4" xfId="3496"/>
    <cellStyle name="normální 80" xfId="241"/>
    <cellStyle name="normální 80 10" xfId="1280"/>
    <cellStyle name="normální 80 2" xfId="1281"/>
    <cellStyle name="normální 80 3" xfId="1282"/>
    <cellStyle name="normální 80 4" xfId="1283"/>
    <cellStyle name="normální 80 5" xfId="1284"/>
    <cellStyle name="normální 80 6" xfId="1285"/>
    <cellStyle name="normální 80 7" xfId="1286"/>
    <cellStyle name="normální 80 8" xfId="1287"/>
    <cellStyle name="normální 80 9" xfId="1288"/>
    <cellStyle name="normální 81 2" xfId="1289"/>
    <cellStyle name="normální 81 3" xfId="1290"/>
    <cellStyle name="normální 84" xfId="1291"/>
    <cellStyle name="Normální 9" xfId="14"/>
    <cellStyle name="Normální 9 10" xfId="1661"/>
    <cellStyle name="Normální 9 11" xfId="3388"/>
    <cellStyle name="Normální 9 12" xfId="225"/>
    <cellStyle name="normální 9 2" xfId="1292"/>
    <cellStyle name="Normální 9 2 2" xfId="2227"/>
    <cellStyle name="normální 9 3" xfId="1293"/>
    <cellStyle name="Normální 9 4" xfId="1537"/>
    <cellStyle name="Normální 9 4 2" xfId="2226"/>
    <cellStyle name="Normální 9 5" xfId="1645"/>
    <cellStyle name="Normální 9 5 2" xfId="2470"/>
    <cellStyle name="Normální 9 6" xfId="1553"/>
    <cellStyle name="Normální 9 6 2" xfId="2445"/>
    <cellStyle name="Normální 9 7" xfId="1648"/>
    <cellStyle name="Normální 9 7 2" xfId="2472"/>
    <cellStyle name="Normální 9 8" xfId="1562"/>
    <cellStyle name="Normální 9 9" xfId="1629"/>
    <cellStyle name="normální vzor" xfId="1294"/>
    <cellStyle name="normální_POL.XLS" xfId="4"/>
    <cellStyle name="normální_POL.XLS 2" xfId="3"/>
    <cellStyle name="normální_příčky - var. 007 2" xfId="6"/>
    <cellStyle name="Normalny 2" xfId="2228"/>
    <cellStyle name="Normalny 2 2" xfId="2229"/>
    <cellStyle name="Normalny 3" xfId="2230"/>
    <cellStyle name="Normalny 4" xfId="2231"/>
    <cellStyle name="Normalny 5" xfId="2232"/>
    <cellStyle name="Normalny_Ceny jedn" xfId="1698"/>
    <cellStyle name="O…‹aO‚e [0.00]_Region Orders (2)" xfId="2233"/>
    <cellStyle name="O…‹aO‚e_Region Orders (2)" xfId="2234"/>
    <cellStyle name="per.style" xfId="2235"/>
    <cellStyle name="Percent ()" xfId="141"/>
    <cellStyle name="Percent () 10" xfId="1296"/>
    <cellStyle name="Percent () 10 2" xfId="1297"/>
    <cellStyle name="Percent () 10 3" xfId="1298"/>
    <cellStyle name="Percent () 11" xfId="1299"/>
    <cellStyle name="Percent () 11 2" xfId="1300"/>
    <cellStyle name="Percent () 11 3" xfId="1301"/>
    <cellStyle name="Percent () 12" xfId="1302"/>
    <cellStyle name="Percent () 12 2" xfId="1303"/>
    <cellStyle name="Percent () 12 3" xfId="1304"/>
    <cellStyle name="Percent () 13" xfId="1305"/>
    <cellStyle name="Percent () 13 2" xfId="1306"/>
    <cellStyle name="Percent () 13 3" xfId="1307"/>
    <cellStyle name="Percent () 14" xfId="1308"/>
    <cellStyle name="Percent () 14 2" xfId="1309"/>
    <cellStyle name="Percent () 14 3" xfId="1310"/>
    <cellStyle name="Percent () 15" xfId="1311"/>
    <cellStyle name="Percent () 15 2" xfId="1312"/>
    <cellStyle name="Percent () 15 3" xfId="1313"/>
    <cellStyle name="Percent () 16" xfId="1314"/>
    <cellStyle name="Percent () 16 2" xfId="1315"/>
    <cellStyle name="Percent () 16 3" xfId="1316"/>
    <cellStyle name="Percent () 17" xfId="1317"/>
    <cellStyle name="Percent () 17 2" xfId="1318"/>
    <cellStyle name="Percent () 17 3" xfId="1319"/>
    <cellStyle name="Percent () 18" xfId="1320"/>
    <cellStyle name="Percent () 18 2" xfId="1321"/>
    <cellStyle name="Percent () 18 3" xfId="1322"/>
    <cellStyle name="Percent () 19" xfId="1323"/>
    <cellStyle name="Percent () 19 2" xfId="1324"/>
    <cellStyle name="Percent () 19 3" xfId="1325"/>
    <cellStyle name="Percent () 2" xfId="1326"/>
    <cellStyle name="Percent () 2 2" xfId="1327"/>
    <cellStyle name="Percent () 2 3" xfId="1328"/>
    <cellStyle name="Percent () 20" xfId="1329"/>
    <cellStyle name="Percent () 20 2" xfId="1330"/>
    <cellStyle name="Percent () 20 3" xfId="1331"/>
    <cellStyle name="Percent () 21" xfId="1332"/>
    <cellStyle name="Percent () 21 2" xfId="1333"/>
    <cellStyle name="Percent () 21 3" xfId="1334"/>
    <cellStyle name="Percent () 22" xfId="1335"/>
    <cellStyle name="Percent () 22 2" xfId="1336"/>
    <cellStyle name="Percent () 22 3" xfId="1337"/>
    <cellStyle name="Percent () 23" xfId="1338"/>
    <cellStyle name="Percent () 23 2" xfId="1339"/>
    <cellStyle name="Percent () 23 3" xfId="1340"/>
    <cellStyle name="Percent () 24" xfId="1341"/>
    <cellStyle name="Percent () 25" xfId="1342"/>
    <cellStyle name="Percent () 26" xfId="1295"/>
    <cellStyle name="Percent () 26 2" xfId="2236"/>
    <cellStyle name="Percent () 27" xfId="3427"/>
    <cellStyle name="Percent () 3" xfId="1343"/>
    <cellStyle name="Percent () 3 2" xfId="1344"/>
    <cellStyle name="Percent () 3 3" xfId="1345"/>
    <cellStyle name="Percent () 4" xfId="1346"/>
    <cellStyle name="Percent () 4 2" xfId="1347"/>
    <cellStyle name="Percent () 4 3" xfId="1348"/>
    <cellStyle name="Percent () 5" xfId="1349"/>
    <cellStyle name="Percent () 5 2" xfId="1350"/>
    <cellStyle name="Percent () 5 3" xfId="1351"/>
    <cellStyle name="Percent () 6" xfId="1352"/>
    <cellStyle name="Percent () 6 2" xfId="1353"/>
    <cellStyle name="Percent () 6 3" xfId="1354"/>
    <cellStyle name="Percent () 7" xfId="1355"/>
    <cellStyle name="Percent () 7 2" xfId="1356"/>
    <cellStyle name="Percent () 7 3" xfId="1357"/>
    <cellStyle name="Percent () 8" xfId="1358"/>
    <cellStyle name="Percent () 8 2" xfId="1359"/>
    <cellStyle name="Percent () 8 3" xfId="1360"/>
    <cellStyle name="Percent () 9" xfId="1361"/>
    <cellStyle name="Percent () 9 2" xfId="1362"/>
    <cellStyle name="Percent () 9 3" xfId="1363"/>
    <cellStyle name="Percent (0)" xfId="142"/>
    <cellStyle name="Percent (0) 2" xfId="1365"/>
    <cellStyle name="Percent (0) 3" xfId="1366"/>
    <cellStyle name="Percent (0) 4" xfId="1364"/>
    <cellStyle name="Percent (0) 4 2" xfId="2237"/>
    <cellStyle name="Percent (0) 5" xfId="3426"/>
    <cellStyle name="Percent (1)" xfId="143"/>
    <cellStyle name="Percent (1) 2" xfId="1368"/>
    <cellStyle name="Percent (1) 3" xfId="1369"/>
    <cellStyle name="Percent (1) 4" xfId="1367"/>
    <cellStyle name="Percent (1) 4 2" xfId="2238"/>
    <cellStyle name="Percent (1) 5" xfId="3425"/>
    <cellStyle name="Percent [0]" xfId="2239"/>
    <cellStyle name="Percent [00]" xfId="2240"/>
    <cellStyle name="Percent [2]" xfId="2241"/>
    <cellStyle name="Percent 1" xfId="144"/>
    <cellStyle name="Percent 1 2" xfId="1371"/>
    <cellStyle name="Percent 1 3" xfId="1372"/>
    <cellStyle name="Percent 1 4" xfId="1370"/>
    <cellStyle name="Percent 1 4 2" xfId="2242"/>
    <cellStyle name="Percent 1 5" xfId="3424"/>
    <cellStyle name="Percent 2" xfId="41"/>
    <cellStyle name="Percent 2 2" xfId="145"/>
    <cellStyle name="Percent 2 2 2" xfId="1374"/>
    <cellStyle name="Percent 2 2 3" xfId="1609"/>
    <cellStyle name="Percent 2 2 4" xfId="3423"/>
    <cellStyle name="Percent 2 3" xfId="215"/>
    <cellStyle name="Percent 2 3 2" xfId="1375"/>
    <cellStyle name="Percent 2 3 3" xfId="3391"/>
    <cellStyle name="Percent 2 4" xfId="1373"/>
    <cellStyle name="Percent 2 4 2" xfId="2243"/>
    <cellStyle name="Percent 2 5" xfId="65"/>
    <cellStyle name="Percent_#6 Temps &amp; Contractors" xfId="2244"/>
    <cellStyle name="Pevné texty v krycím listu" xfId="146"/>
    <cellStyle name="Pevné texty v krycím listu 2" xfId="2444"/>
    <cellStyle name="Pevné texty v krycím listu 2 2" xfId="2785"/>
    <cellStyle name="Pevné texty v krycím listu 2 2 2" xfId="3168"/>
    <cellStyle name="Pevné texty v krycím listu 2 3" xfId="3011"/>
    <cellStyle name="Pevné texty v krycím listu 3" xfId="2522"/>
    <cellStyle name="Pevné texty v krycím listu 3 2" xfId="3046"/>
    <cellStyle name="Pevné texty v krycím listu 4" xfId="2844"/>
    <cellStyle name="Podhlavička" xfId="2245"/>
    <cellStyle name="Podnadpis" xfId="1376"/>
    <cellStyle name="popis" xfId="1377"/>
    <cellStyle name="POPIS 2" xfId="2246"/>
    <cellStyle name="popis polozky" xfId="22"/>
    <cellStyle name="popis polozky 2" xfId="2830"/>
    <cellStyle name="popis polozky 2 2" xfId="4751"/>
    <cellStyle name="popis polozky 3" xfId="4158"/>
    <cellStyle name="PoradCisloPolozky" xfId="147"/>
    <cellStyle name="PorizovaniSkutecnosti" xfId="148"/>
    <cellStyle name="pozice" xfId="1378"/>
    <cellStyle name="pozice 2" xfId="2247"/>
    <cellStyle name="pozice 2 2" xfId="4089"/>
    <cellStyle name="pozice 2 3" xfId="3546"/>
    <cellStyle name="Poznámka 2" xfId="149"/>
    <cellStyle name="Poznámka 2 10" xfId="3335"/>
    <cellStyle name="Poznámka 2 10 2" xfId="5158"/>
    <cellStyle name="Poznámka 2 11" xfId="4178"/>
    <cellStyle name="Poznámka 2 2" xfId="1380"/>
    <cellStyle name="Poznámka 2 2 2" xfId="2248"/>
    <cellStyle name="Poznámka 2 2 2 2" xfId="2715"/>
    <cellStyle name="Poznámka 2 2 2 2 2" xfId="3809"/>
    <cellStyle name="Poznámka 2 2 2 2 2 2" xfId="5508"/>
    <cellStyle name="Poznámka 2 2 2 2 3" xfId="4640"/>
    <cellStyle name="Poznámka 2 2 2 3" xfId="3547"/>
    <cellStyle name="Poznámka 2 2 2 3 2" xfId="5254"/>
    <cellStyle name="Poznámka 2 2 2 4" xfId="4342"/>
    <cellStyle name="Poznámka 2 2 3" xfId="2443"/>
    <cellStyle name="Poznámka 2 2 3 2" xfId="2784"/>
    <cellStyle name="Poznámka 2 2 3 2 2" xfId="3871"/>
    <cellStyle name="Poznámka 2 2 3 2 2 2" xfId="5570"/>
    <cellStyle name="Poznámka 2 2 3 2 3" xfId="4707"/>
    <cellStyle name="Poznámka 2 2 3 3" xfId="3616"/>
    <cellStyle name="Poznámka 2 2 3 3 2" xfId="5319"/>
    <cellStyle name="Poznámka 2 2 3 4" xfId="4424"/>
    <cellStyle name="Poznámka 2 2 4" xfId="2620"/>
    <cellStyle name="Poznámka 2 2 4 2" xfId="3732"/>
    <cellStyle name="Poznámka 2 2 4 2 2" xfId="5431"/>
    <cellStyle name="Poznámka 2 2 4 3" xfId="4559"/>
    <cellStyle name="Poznámka 2 2 5" xfId="3336"/>
    <cellStyle name="Poznámka 2 2 5 2" xfId="5159"/>
    <cellStyle name="Poznámka 2 2 6" xfId="4263"/>
    <cellStyle name="Poznámka 2 3" xfId="1381"/>
    <cellStyle name="Poznámka 2 3 2" xfId="2249"/>
    <cellStyle name="Poznámka 2 3 2 2" xfId="2716"/>
    <cellStyle name="Poznámka 2 3 2 2 2" xfId="3810"/>
    <cellStyle name="Poznámka 2 3 2 2 2 2" xfId="5509"/>
    <cellStyle name="Poznámka 2 3 2 2 3" xfId="4641"/>
    <cellStyle name="Poznámka 2 3 2 3" xfId="3548"/>
    <cellStyle name="Poznámka 2 3 2 3 2" xfId="5255"/>
    <cellStyle name="Poznámka 2 3 2 4" xfId="4343"/>
    <cellStyle name="Poznámka 2 3 3" xfId="2442"/>
    <cellStyle name="Poznámka 2 3 3 2" xfId="2783"/>
    <cellStyle name="Poznámka 2 3 3 2 2" xfId="3870"/>
    <cellStyle name="Poznámka 2 3 3 2 2 2" xfId="5569"/>
    <cellStyle name="Poznámka 2 3 3 2 3" xfId="4706"/>
    <cellStyle name="Poznámka 2 3 3 3" xfId="3615"/>
    <cellStyle name="Poznámka 2 3 3 3 2" xfId="5318"/>
    <cellStyle name="Poznámka 2 3 3 4" xfId="4423"/>
    <cellStyle name="Poznámka 2 3 4" xfId="2621"/>
    <cellStyle name="Poznámka 2 3 4 2" xfId="3733"/>
    <cellStyle name="Poznámka 2 3 4 2 2" xfId="5432"/>
    <cellStyle name="Poznámka 2 3 4 3" xfId="4560"/>
    <cellStyle name="Poznámka 2 3 5" xfId="3337"/>
    <cellStyle name="Poznámka 2 3 5 2" xfId="5160"/>
    <cellStyle name="Poznámka 2 3 6" xfId="4264"/>
    <cellStyle name="Poznámka 2 4" xfId="1379"/>
    <cellStyle name="Poznámka 2 4 2" xfId="2441"/>
    <cellStyle name="Poznámka 2 4 2 2" xfId="2782"/>
    <cellStyle name="Poznámka 2 4 2 2 2" xfId="3869"/>
    <cellStyle name="Poznámka 2 4 2 2 2 2" xfId="5568"/>
    <cellStyle name="Poznámka 2 4 2 2 3" xfId="4705"/>
    <cellStyle name="Poznámka 2 4 2 3" xfId="3614"/>
    <cellStyle name="Poznámka 2 4 2 3 2" xfId="5317"/>
    <cellStyle name="Poznámka 2 4 2 4" xfId="4422"/>
    <cellStyle name="Poznámka 2 4 3" xfId="2250"/>
    <cellStyle name="Poznámka 2 4 3 2" xfId="2717"/>
    <cellStyle name="Poznámka 2 4 3 2 2" xfId="3811"/>
    <cellStyle name="Poznámka 2 4 3 2 2 2" xfId="5510"/>
    <cellStyle name="Poznámka 2 4 3 2 3" xfId="4642"/>
    <cellStyle name="Poznámka 2 4 3 3" xfId="3549"/>
    <cellStyle name="Poznámka 2 4 3 3 2" xfId="5256"/>
    <cellStyle name="Poznámka 2 4 3 4" xfId="4344"/>
    <cellStyle name="Poznámka 2 4 4" xfId="2684"/>
    <cellStyle name="Poznámka 2 4 4 2" xfId="3782"/>
    <cellStyle name="Poznámka 2 4 4 2 2" xfId="5481"/>
    <cellStyle name="Poznámka 2 4 4 3" xfId="4610"/>
    <cellStyle name="Poznámka 2 4 5" xfId="3471"/>
    <cellStyle name="Poznámka 2 4 5 2" xfId="5222"/>
    <cellStyle name="Poznámka 2 4 6" xfId="4262"/>
    <cellStyle name="Poznámka 2 5" xfId="1699"/>
    <cellStyle name="Poznámka 2 5 2" xfId="2700"/>
    <cellStyle name="Poznámka 2 5 2 2" xfId="3796"/>
    <cellStyle name="Poznámka 2 5 2 2 2" xfId="5495"/>
    <cellStyle name="Poznámka 2 5 2 3" xfId="4625"/>
    <cellStyle name="Poznámka 2 5 3" xfId="3505"/>
    <cellStyle name="Poznámka 2 5 3 2" xfId="5235"/>
    <cellStyle name="Poznámka 2 5 4" xfId="4318"/>
    <cellStyle name="Poznámka 2 6" xfId="2478"/>
    <cellStyle name="Poznámka 2 6 2" xfId="2797"/>
    <cellStyle name="Poznámka 2 6 2 2" xfId="3881"/>
    <cellStyle name="Poznámka 2 6 2 2 2" xfId="5580"/>
    <cellStyle name="Poznámka 2 6 2 3" xfId="4719"/>
    <cellStyle name="Poznámka 2 6 3" xfId="3626"/>
    <cellStyle name="Poznámka 2 6 3 2" xfId="5329"/>
    <cellStyle name="Poznámka 2 6 4" xfId="4441"/>
    <cellStyle name="Poznámka 2 7" xfId="2534"/>
    <cellStyle name="Poznámka 2 7 2" xfId="3663"/>
    <cellStyle name="Poznámka 2 7 2 2" xfId="5362"/>
    <cellStyle name="Poznámka 2 7 3" xfId="4477"/>
    <cellStyle name="Poznámka 2 8" xfId="2619"/>
    <cellStyle name="Poznámka 2 8 2" xfId="3731"/>
    <cellStyle name="Poznámka 2 8 2 2" xfId="5430"/>
    <cellStyle name="Poznámka 2 8 3" xfId="4558"/>
    <cellStyle name="Poznámka 2 9" xfId="3422"/>
    <cellStyle name="Poznámka 2 9 2" xfId="5210"/>
    <cellStyle name="Poznámka 3" xfId="1382"/>
    <cellStyle name="Poznámka 3 2" xfId="1383"/>
    <cellStyle name="Poznámka 3 2 2" xfId="2252"/>
    <cellStyle name="Poznámka 3 2 2 2" xfId="2719"/>
    <cellStyle name="Poznámka 3 2 2 2 2" xfId="3813"/>
    <cellStyle name="Poznámka 3 2 2 2 2 2" xfId="5512"/>
    <cellStyle name="Poznámka 3 2 2 2 3" xfId="4644"/>
    <cellStyle name="Poznámka 3 2 2 3" xfId="3551"/>
    <cellStyle name="Poznámka 3 2 2 3 2" xfId="5258"/>
    <cellStyle name="Poznámka 3 2 2 4" xfId="4346"/>
    <cellStyle name="Poznámka 3 2 3" xfId="2439"/>
    <cellStyle name="Poznámka 3 2 3 2" xfId="2780"/>
    <cellStyle name="Poznámka 3 2 3 2 2" xfId="3867"/>
    <cellStyle name="Poznámka 3 2 3 2 2 2" xfId="5566"/>
    <cellStyle name="Poznámka 3 2 3 2 3" xfId="4703"/>
    <cellStyle name="Poznámka 3 2 3 3" xfId="3612"/>
    <cellStyle name="Poznámka 3 2 3 3 2" xfId="5315"/>
    <cellStyle name="Poznámka 3 2 3 4" xfId="4420"/>
    <cellStyle name="Poznámka 3 2 4" xfId="2623"/>
    <cellStyle name="Poznámka 3 2 4 2" xfId="3735"/>
    <cellStyle name="Poznámka 3 2 4 2 2" xfId="5434"/>
    <cellStyle name="Poznámka 3 2 4 3" xfId="4562"/>
    <cellStyle name="Poznámka 3 2 5" xfId="3339"/>
    <cellStyle name="Poznámka 3 2 5 2" xfId="5162"/>
    <cellStyle name="Poznámka 3 2 6" xfId="4266"/>
    <cellStyle name="Poznámka 3 3" xfId="2253"/>
    <cellStyle name="Poznámka 3 3 2" xfId="2438"/>
    <cellStyle name="Poznámka 3 3 2 2" xfId="2779"/>
    <cellStyle name="Poznámka 3 3 2 2 2" xfId="3866"/>
    <cellStyle name="Poznámka 3 3 2 2 2 2" xfId="5565"/>
    <cellStyle name="Poznámka 3 3 2 2 3" xfId="4702"/>
    <cellStyle name="Poznámka 3 3 2 3" xfId="3611"/>
    <cellStyle name="Poznámka 3 3 2 3 2" xfId="5314"/>
    <cellStyle name="Poznámka 3 3 2 4" xfId="4419"/>
    <cellStyle name="Poznámka 3 3 3" xfId="2720"/>
    <cellStyle name="Poznámka 3 3 3 2" xfId="3814"/>
    <cellStyle name="Poznámka 3 3 3 2 2" xfId="5513"/>
    <cellStyle name="Poznámka 3 3 3 3" xfId="4645"/>
    <cellStyle name="Poznámka 3 3 4" xfId="3552"/>
    <cellStyle name="Poznámka 3 3 4 2" xfId="5259"/>
    <cellStyle name="Poznámka 3 3 5" xfId="4347"/>
    <cellStyle name="Poznámka 3 4" xfId="2251"/>
    <cellStyle name="Poznámka 3 4 2" xfId="2718"/>
    <cellStyle name="Poznámka 3 4 2 2" xfId="3812"/>
    <cellStyle name="Poznámka 3 4 2 2 2" xfId="5511"/>
    <cellStyle name="Poznámka 3 4 2 3" xfId="4643"/>
    <cellStyle name="Poznámka 3 4 3" xfId="4090"/>
    <cellStyle name="Poznámka 3 4 3 2" xfId="5676"/>
    <cellStyle name="Poznámka 3 4 4" xfId="3550"/>
    <cellStyle name="Poznámka 3 4 4 2" xfId="5257"/>
    <cellStyle name="Poznámka 3 4 5" xfId="4345"/>
    <cellStyle name="Poznámka 3 5" xfId="2440"/>
    <cellStyle name="Poznámka 3 5 2" xfId="2781"/>
    <cellStyle name="Poznámka 3 5 2 2" xfId="3868"/>
    <cellStyle name="Poznámka 3 5 2 2 2" xfId="5567"/>
    <cellStyle name="Poznámka 3 5 2 3" xfId="4704"/>
    <cellStyle name="Poznámka 3 5 3" xfId="4102"/>
    <cellStyle name="Poznámka 3 5 3 2" xfId="5683"/>
    <cellStyle name="Poznámka 3 5 4" xfId="3613"/>
    <cellStyle name="Poznámka 3 5 4 2" xfId="5316"/>
    <cellStyle name="Poznámka 3 5 5" xfId="4421"/>
    <cellStyle name="Poznámka 3 6" xfId="2622"/>
    <cellStyle name="Poznámka 3 6 2" xfId="3734"/>
    <cellStyle name="Poznámka 3 6 2 2" xfId="5433"/>
    <cellStyle name="Poznámka 3 6 3" xfId="4561"/>
    <cellStyle name="Poznámka 3 7" xfId="3338"/>
    <cellStyle name="Poznámka 3 7 2" xfId="5161"/>
    <cellStyle name="Poznámka 3 8" xfId="4265"/>
    <cellStyle name="Poznámka 4" xfId="1384"/>
    <cellStyle name="Poznámka 4 2" xfId="1385"/>
    <cellStyle name="Poznámka 4 2 2" xfId="2625"/>
    <cellStyle name="Poznámka 4 2 2 2" xfId="3737"/>
    <cellStyle name="Poznámka 4 2 2 2 2" xfId="5436"/>
    <cellStyle name="Poznámka 4 2 2 3" xfId="4564"/>
    <cellStyle name="Poznámka 4 2 3" xfId="3341"/>
    <cellStyle name="Poznámka 4 2 3 2" xfId="5164"/>
    <cellStyle name="Poznámka 4 2 4" xfId="4268"/>
    <cellStyle name="Poznámka 4 3" xfId="2254"/>
    <cellStyle name="Poznámka 4 3 2" xfId="2721"/>
    <cellStyle name="Poznámka 4 3 2 2" xfId="3815"/>
    <cellStyle name="Poznámka 4 3 2 2 2" xfId="5514"/>
    <cellStyle name="Poznámka 4 3 2 3" xfId="4646"/>
    <cellStyle name="Poznámka 4 3 3" xfId="3553"/>
    <cellStyle name="Poznámka 4 3 3 2" xfId="5260"/>
    <cellStyle name="Poznámka 4 3 4" xfId="4348"/>
    <cellStyle name="Poznámka 4 4" xfId="2437"/>
    <cellStyle name="Poznámka 4 4 2" xfId="2778"/>
    <cellStyle name="Poznámka 4 4 2 2" xfId="3865"/>
    <cellStyle name="Poznámka 4 4 2 2 2" xfId="5564"/>
    <cellStyle name="Poznámka 4 4 2 3" xfId="4701"/>
    <cellStyle name="Poznámka 4 4 3" xfId="3610"/>
    <cellStyle name="Poznámka 4 4 3 2" xfId="5313"/>
    <cellStyle name="Poznámka 4 4 4" xfId="4418"/>
    <cellStyle name="Poznámka 4 5" xfId="2624"/>
    <cellStyle name="Poznámka 4 5 2" xfId="3736"/>
    <cellStyle name="Poznámka 4 5 2 2" xfId="5435"/>
    <cellStyle name="Poznámka 4 5 3" xfId="4563"/>
    <cellStyle name="Poznámka 4 6" xfId="3340"/>
    <cellStyle name="Poznámka 4 6 2" xfId="5163"/>
    <cellStyle name="Poznámka 4 7" xfId="4267"/>
    <cellStyle name="Poznámka 5" xfId="2255"/>
    <cellStyle name="Poznámka 5 2" xfId="2436"/>
    <cellStyle name="Poznámka 5 2 2" xfId="2777"/>
    <cellStyle name="Poznámka 5 2 2 2" xfId="3864"/>
    <cellStyle name="Poznámka 5 2 2 2 2" xfId="5563"/>
    <cellStyle name="Poznámka 5 2 2 3" xfId="4700"/>
    <cellStyle name="Poznámka 5 2 3" xfId="4101"/>
    <cellStyle name="Poznámka 5 2 3 2" xfId="5682"/>
    <cellStyle name="Poznámka 5 2 4" xfId="3609"/>
    <cellStyle name="Poznámka 5 2 4 2" xfId="5312"/>
    <cellStyle name="Poznámka 5 2 5" xfId="4417"/>
    <cellStyle name="Poznámka 5 3" xfId="2722"/>
    <cellStyle name="Poznámka 5 3 2" xfId="3816"/>
    <cellStyle name="Poznámka 5 3 2 2" xfId="5515"/>
    <cellStyle name="Poznámka 5 3 3" xfId="4647"/>
    <cellStyle name="Poznámka 5 4" xfId="4091"/>
    <cellStyle name="Poznámka 5 4 2" xfId="5677"/>
    <cellStyle name="Poznámka 5 5" xfId="3554"/>
    <cellStyle name="Poznámka 5 5 2" xfId="5261"/>
    <cellStyle name="Poznámka 5 6" xfId="4349"/>
    <cellStyle name="Poznámka 6" xfId="2523"/>
    <cellStyle name="Poznámka 6 2" xfId="3655"/>
    <cellStyle name="Poznámka 6 2 2" xfId="5355"/>
    <cellStyle name="Poznámka 6 3" xfId="4469"/>
    <cellStyle name="PrázdnýŘádek" xfId="2256"/>
    <cellStyle name="Prepojená bunka" xfId="2257"/>
    <cellStyle name="Prepojená bunka 2" xfId="2258"/>
    <cellStyle name="PrePop Currency (0)" xfId="2259"/>
    <cellStyle name="PrePop Currency (2)" xfId="2260"/>
    <cellStyle name="PrePop Units (0)" xfId="2261"/>
    <cellStyle name="PrePop Units (1)" xfId="2262"/>
    <cellStyle name="PrePop Units (2)" xfId="2263"/>
    <cellStyle name="pricing" xfId="2264"/>
    <cellStyle name="procent 2" xfId="42"/>
    <cellStyle name="procent 2 2" xfId="214"/>
    <cellStyle name="procent 2 3" xfId="2265"/>
    <cellStyle name="procent 2 3 2" xfId="3555"/>
    <cellStyle name="procent 2 4" xfId="66"/>
    <cellStyle name="procent 2 5" xfId="4092"/>
    <cellStyle name="procent 3" xfId="2266"/>
    <cellStyle name="Procenta 2" xfId="1547"/>
    <cellStyle name="Procenta 2 2" xfId="2267"/>
    <cellStyle name="Procenta 3" xfId="237"/>
    <cellStyle name="Procenta 3 2" xfId="2269"/>
    <cellStyle name="Procenta 3 2 2" xfId="4093"/>
    <cellStyle name="Procenta 3 2 3" xfId="3556"/>
    <cellStyle name="Procenta 3 3" xfId="2270"/>
    <cellStyle name="Procenta 3 4" xfId="2268"/>
    <cellStyle name="Procenta 4" xfId="2271"/>
    <cellStyle name="Procenta 4 2" xfId="4094"/>
    <cellStyle name="Procenta 4 3" xfId="3557"/>
    <cellStyle name="Procenta 5" xfId="2272"/>
    <cellStyle name="Procenta 5 2" xfId="4095"/>
    <cellStyle name="Procenta 5 3" xfId="3558"/>
    <cellStyle name="ProcentoPrirazPol" xfId="150"/>
    <cellStyle name="Propojená buňka 2" xfId="151"/>
    <cellStyle name="Propojená buňka 2 2" xfId="1387"/>
    <cellStyle name="Propojená buňka 2 2 2" xfId="2273"/>
    <cellStyle name="Propojená buňka 2 3" xfId="1388"/>
    <cellStyle name="Propojená buňka 2 4" xfId="1386"/>
    <cellStyle name="Propojená buňka 2 4 2" xfId="1700"/>
    <cellStyle name="Propojená buňka 2 5" xfId="3421"/>
    <cellStyle name="Propojená buňka 3" xfId="1389"/>
    <cellStyle name="Propojená buňka 3 2" xfId="1390"/>
    <cellStyle name="Propojená buňka 3 3" xfId="2274"/>
    <cellStyle name="Propojená buňka 4" xfId="1391"/>
    <cellStyle name="Propojená buňka 4 2" xfId="1392"/>
    <cellStyle name="Propojená buňka 4 3" xfId="2275"/>
    <cellStyle name="PSChar" xfId="2276"/>
    <cellStyle name="R_price" xfId="2277"/>
    <cellStyle name="R_price 2" xfId="2435"/>
    <cellStyle name="R_price 2 2" xfId="3010"/>
    <cellStyle name="R_price 2 2 2" xfId="4878"/>
    <cellStyle name="R_price 2 3" xfId="4416"/>
    <cellStyle name="R_price 3" xfId="2990"/>
    <cellStyle name="R_price 3 2" xfId="4866"/>
    <cellStyle name="R_price 4" xfId="4350"/>
    <cellStyle name="R_text" xfId="2278"/>
    <cellStyle name="R_text 2" xfId="2434"/>
    <cellStyle name="R_text 2 2" xfId="3009"/>
    <cellStyle name="R_text 2 2 2" xfId="4877"/>
    <cellStyle name="R_text 2 3" xfId="4415"/>
    <cellStyle name="R_text 3" xfId="2991"/>
    <cellStyle name="R_text 3 2" xfId="4867"/>
    <cellStyle name="R_text 4" xfId="4351"/>
    <cellStyle name="R_type" xfId="2279"/>
    <cellStyle name="R_type 2" xfId="2433"/>
    <cellStyle name="R_type 2 2" xfId="3008"/>
    <cellStyle name="R_type 2 2 2" xfId="4876"/>
    <cellStyle name="R_type 2 3" xfId="4414"/>
    <cellStyle name="R_type 3" xfId="2992"/>
    <cellStyle name="R_type 3 2" xfId="4868"/>
    <cellStyle name="R_type 4" xfId="4352"/>
    <cellStyle name="RekapCisloOdd" xfId="152"/>
    <cellStyle name="RekapNazOdd" xfId="153"/>
    <cellStyle name="RekapOddiluSoucet" xfId="154"/>
    <cellStyle name="RekapTonaz" xfId="155"/>
    <cellStyle name="RevList" xfId="2280"/>
    <cellStyle name="rozpočet" xfId="21"/>
    <cellStyle name="Shaded" xfId="156"/>
    <cellStyle name="Shaded 2" xfId="1394"/>
    <cellStyle name="Shaded 3" xfId="1395"/>
    <cellStyle name="Shaded 4" xfId="1393"/>
    <cellStyle name="Shaded 4 2" xfId="2281"/>
    <cellStyle name="Shaded 5" xfId="3420"/>
    <cellStyle name="SKP" xfId="2282"/>
    <cellStyle name="SoucetHmotOddilu" xfId="157"/>
    <cellStyle name="SoucetMontaziOddilu" xfId="158"/>
    <cellStyle name="součet" xfId="2283"/>
    <cellStyle name="součet 2" xfId="2432"/>
    <cellStyle name="součet 2 2" xfId="4413"/>
    <cellStyle name="součet 3" xfId="4353"/>
    <cellStyle name="Specifikace" xfId="43"/>
    <cellStyle name="Specifikace 2" xfId="1397"/>
    <cellStyle name="Specifikace 3" xfId="1398"/>
    <cellStyle name="Specifikace 4" xfId="1396"/>
    <cellStyle name="Specifikace 5" xfId="3244"/>
    <cellStyle name="Spolu" xfId="2284"/>
    <cellStyle name="Spolu 2" xfId="2285"/>
    <cellStyle name="Spolu 2 2" xfId="2430"/>
    <cellStyle name="Spolu 2 2 2" xfId="2775"/>
    <cellStyle name="Spolu 2 2 2 2" xfId="4149"/>
    <cellStyle name="Spolu 2 2 2 2 2" xfId="5721"/>
    <cellStyle name="Spolu 2 2 2 3" xfId="4698"/>
    <cellStyle name="Spolu 2 2 3" xfId="4125"/>
    <cellStyle name="Spolu 2 2 3 2" xfId="5698"/>
    <cellStyle name="Spolu 2 2 4" xfId="4411"/>
    <cellStyle name="Spolu 2 3" xfId="2724"/>
    <cellStyle name="Spolu 2 3 2" xfId="4148"/>
    <cellStyle name="Spolu 2 3 2 2" xfId="5720"/>
    <cellStyle name="Spolu 2 3 3" xfId="4649"/>
    <cellStyle name="Spolu 2 4" xfId="4124"/>
    <cellStyle name="Spolu 2 4 2" xfId="5697"/>
    <cellStyle name="Spolu 2 5" xfId="4355"/>
    <cellStyle name="Spolu 3" xfId="2431"/>
    <cellStyle name="Spolu 3 2" xfId="2776"/>
    <cellStyle name="Spolu 3 2 2" xfId="4150"/>
    <cellStyle name="Spolu 3 2 2 2" xfId="5722"/>
    <cellStyle name="Spolu 3 2 3" xfId="4699"/>
    <cellStyle name="Spolu 3 3" xfId="4126"/>
    <cellStyle name="Spolu 3 3 2" xfId="5699"/>
    <cellStyle name="Spolu 3 4" xfId="4412"/>
    <cellStyle name="Spolu 4" xfId="2723"/>
    <cellStyle name="Spolu 4 2" xfId="4147"/>
    <cellStyle name="Spolu 4 2 2" xfId="5719"/>
    <cellStyle name="Spolu 4 3" xfId="4648"/>
    <cellStyle name="Spolu 5" xfId="4123"/>
    <cellStyle name="Spolu 5 2" xfId="5696"/>
    <cellStyle name="Spolu 6" xfId="4354"/>
    <cellStyle name="Správně 2" xfId="159"/>
    <cellStyle name="Správně 2 2" xfId="1400"/>
    <cellStyle name="Správně 2 2 2" xfId="2286"/>
    <cellStyle name="Správně 2 3" xfId="1401"/>
    <cellStyle name="Správně 2 3 2" xfId="2287"/>
    <cellStyle name="Správně 2 4" xfId="1399"/>
    <cellStyle name="Správně 2 4 2" xfId="2288"/>
    <cellStyle name="Správně 2 5" xfId="1701"/>
    <cellStyle name="Správně 2 6" xfId="3419"/>
    <cellStyle name="Správně 3" xfId="1402"/>
    <cellStyle name="Správně 3 2" xfId="1403"/>
    <cellStyle name="Správně 3 2 2" xfId="2290"/>
    <cellStyle name="Správně 3 3" xfId="2289"/>
    <cellStyle name="Správně 4" xfId="1404"/>
    <cellStyle name="Správně 4 2" xfId="1405"/>
    <cellStyle name="Správně 4 3" xfId="2291"/>
    <cellStyle name="Správně 5" xfId="2292"/>
    <cellStyle name="Standard_--&gt;2-1" xfId="1702"/>
    <cellStyle name="standardní-Courier12" xfId="1406"/>
    <cellStyle name="standardní-podtržený" xfId="1407"/>
    <cellStyle name="standardní-podtržený-šikmý" xfId="1408"/>
    <cellStyle name="standardní-tučně" xfId="1409"/>
    <cellStyle name="standard-podtr" xfId="1410"/>
    <cellStyle name="standard-podtr/tučně" xfId="1411"/>
    <cellStyle name="Stín+tučně" xfId="1412"/>
    <cellStyle name="Stín+tučně+velké písmo" xfId="1413"/>
    <cellStyle name="Styl 1" xfId="160"/>
    <cellStyle name="Styl 1 2" xfId="1415"/>
    <cellStyle name="Styl 1 2 2" xfId="2293"/>
    <cellStyle name="Styl 1 3" xfId="1416"/>
    <cellStyle name="Styl 1 4" xfId="1417"/>
    <cellStyle name="Styl 1 5" xfId="1414"/>
    <cellStyle name="Styl 1 5 2" xfId="1703"/>
    <cellStyle name="Styl 1 6" xfId="3418"/>
    <cellStyle name="Styl 1_rozp_YAZZ_výběr_konec" xfId="1418"/>
    <cellStyle name="Styl 2" xfId="1419"/>
    <cellStyle name="Styl 3" xfId="1420"/>
    <cellStyle name="Style 1" xfId="44"/>
    <cellStyle name="Style 1 2" xfId="2294"/>
    <cellStyle name="Subtotal" xfId="2295"/>
    <cellStyle name="Sum" xfId="161"/>
    <cellStyle name="Sum %of HV" xfId="162"/>
    <cellStyle name="Sum %of HV 2" xfId="1423"/>
    <cellStyle name="Sum %of HV 3" xfId="1424"/>
    <cellStyle name="Sum %of HV 4" xfId="1422"/>
    <cellStyle name="Sum %of HV 4 2" xfId="2297"/>
    <cellStyle name="Sum %of HV 5" xfId="3416"/>
    <cellStyle name="Sum 10" xfId="1656"/>
    <cellStyle name="Sum 11" xfId="1622"/>
    <cellStyle name="Sum 12" xfId="2626"/>
    <cellStyle name="Sum 13" xfId="2978"/>
    <cellStyle name="Sum 13 2" xfId="3417"/>
    <cellStyle name="Sum 14" xfId="2934"/>
    <cellStyle name="Sum 14 2" xfId="3472"/>
    <cellStyle name="Sum 15" xfId="2960"/>
    <cellStyle name="Sum 15 2" xfId="3916"/>
    <cellStyle name="Sum 16" xfId="3118"/>
    <cellStyle name="Sum 17" xfId="2919"/>
    <cellStyle name="Sum 18" xfId="3167"/>
    <cellStyle name="Sum 19" xfId="2921"/>
    <cellStyle name="Sum 2" xfId="1425"/>
    <cellStyle name="Sum 20" xfId="3007"/>
    <cellStyle name="Sum 21" xfId="2979"/>
    <cellStyle name="Sum 22" xfId="2933"/>
    <cellStyle name="Sum 23" xfId="3342"/>
    <cellStyle name="Sum 24" xfId="3310"/>
    <cellStyle name="Sum 3" xfId="1426"/>
    <cellStyle name="Sum 4" xfId="1421"/>
    <cellStyle name="Sum 4 2" xfId="2296"/>
    <cellStyle name="Sum 5" xfId="1620"/>
    <cellStyle name="Sum 5 2" xfId="2473"/>
    <cellStyle name="Sum 6" xfId="1569"/>
    <cellStyle name="Sum 6 2" xfId="2429"/>
    <cellStyle name="Sum 7" xfId="1619"/>
    <cellStyle name="Sum 7 2" xfId="2474"/>
    <cellStyle name="Sum 8" xfId="1570"/>
    <cellStyle name="Sum 9" xfId="1618"/>
    <cellStyle name="Špatně 2" xfId="121"/>
    <cellStyle name="tabulka cenník" xfId="20"/>
    <cellStyle name="tabulka cenník 2" xfId="2537"/>
    <cellStyle name="tabulka cenník 2 2" xfId="3054"/>
    <cellStyle name="tabulka cenník 2 2 2" xfId="4919"/>
    <cellStyle name="tabulka cenník 2 3" xfId="4480"/>
    <cellStyle name="tabulka cenník 3" xfId="2831"/>
    <cellStyle name="tabulka cenník 3 2" xfId="4752"/>
    <cellStyle name="tabulka cenník 4" xfId="4159"/>
    <cellStyle name="text" xfId="1427"/>
    <cellStyle name="Text Indent A" xfId="2298"/>
    <cellStyle name="Text Indent B" xfId="2299"/>
    <cellStyle name="Text Indent C" xfId="2300"/>
    <cellStyle name="Text upozornění 2" xfId="163"/>
    <cellStyle name="Text upozornění 2 2" xfId="1429"/>
    <cellStyle name="Text upozornění 2 3" xfId="1430"/>
    <cellStyle name="Text upozornění 2 4" xfId="1428"/>
    <cellStyle name="Text upozornění 2 4 2" xfId="1704"/>
    <cellStyle name="Text upozornění 2 5" xfId="3415"/>
    <cellStyle name="Text upozornění 3" xfId="1431"/>
    <cellStyle name="Text upozornění 3 2" xfId="1432"/>
    <cellStyle name="Text upozornění 3 3" xfId="2301"/>
    <cellStyle name="Text upozornění 4" xfId="1433"/>
    <cellStyle name="Text upozornění 4 2" xfId="1434"/>
    <cellStyle name="Text upozornění 4 3" xfId="2302"/>
    <cellStyle name="Text upozornenia" xfId="2303"/>
    <cellStyle name="Text upozornenia 2" xfId="2304"/>
    <cellStyle name="Text v krycím listu" xfId="164"/>
    <cellStyle name="Text v krycím listu 2" xfId="2395"/>
    <cellStyle name="Text v krycím listu 2 2" xfId="2749"/>
    <cellStyle name="Text v krycím listu 2 2 2" xfId="3162"/>
    <cellStyle name="Text v krycím listu 2 3" xfId="3001"/>
    <cellStyle name="Text v krycím listu 3" xfId="2524"/>
    <cellStyle name="Text v krycím listu 3 2" xfId="3047"/>
    <cellStyle name="Text v krycím listu 4" xfId="2846"/>
    <cellStyle name="Thousands (0)" xfId="165"/>
    <cellStyle name="Thousands (0) 2" xfId="1436"/>
    <cellStyle name="Thousands (0) 3" xfId="1437"/>
    <cellStyle name="Thousands (0) 4" xfId="1435"/>
    <cellStyle name="Thousands (0) 4 2" xfId="2305"/>
    <cellStyle name="Thousands (0) 5" xfId="3414"/>
    <cellStyle name="Thousands (1)" xfId="166"/>
    <cellStyle name="Thousands (1) 2" xfId="1439"/>
    <cellStyle name="Thousands (1) 3" xfId="1440"/>
    <cellStyle name="Thousands (1) 4" xfId="1438"/>
    <cellStyle name="Thousands (1) 4 2" xfId="2306"/>
    <cellStyle name="Thousands (1) 5" xfId="3413"/>
    <cellStyle name="time" xfId="167"/>
    <cellStyle name="time 2" xfId="1442"/>
    <cellStyle name="time 2 2" xfId="1443"/>
    <cellStyle name="time 3" xfId="1444"/>
    <cellStyle name="time 3 2" xfId="1445"/>
    <cellStyle name="time 4" xfId="1441"/>
    <cellStyle name="time 4 2" xfId="2307"/>
    <cellStyle name="time 5" xfId="3412"/>
    <cellStyle name="Titul" xfId="2308"/>
    <cellStyle name="Titul 2" xfId="2309"/>
    <cellStyle name="TonazSute" xfId="168"/>
    <cellStyle name="Total" xfId="169"/>
    <cellStyle name="Total 2" xfId="1447"/>
    <cellStyle name="Total 2 2" xfId="4270"/>
    <cellStyle name="Total 3" xfId="1448"/>
    <cellStyle name="Total 3 2" xfId="4271"/>
    <cellStyle name="Total 4" xfId="1446"/>
    <cellStyle name="Total 4 2" xfId="2310"/>
    <cellStyle name="Total 4 2 2" xfId="2725"/>
    <cellStyle name="Total 4 3" xfId="2685"/>
    <cellStyle name="Total 5" xfId="2525"/>
    <cellStyle name="Total 6" xfId="2628"/>
    <cellStyle name="Total 7" xfId="3411"/>
    <cellStyle name="Tučně" xfId="1449"/>
    <cellStyle name="TYP ŘÁDKU_2" xfId="1450"/>
    <cellStyle name="Underline 2" xfId="170"/>
    <cellStyle name="Underline 2 2" xfId="1452"/>
    <cellStyle name="Underline 2 3" xfId="1453"/>
    <cellStyle name="Underline 2 4" xfId="1451"/>
    <cellStyle name="Underline 2 4 2" xfId="2311"/>
    <cellStyle name="Underline 2 5" xfId="3410"/>
    <cellStyle name="Vstup 2" xfId="171"/>
    <cellStyle name="Vstup 2 10" xfId="3343"/>
    <cellStyle name="Vstup 2 10 2" xfId="5165"/>
    <cellStyle name="Vstup 2 11" xfId="4179"/>
    <cellStyle name="Vstup 2 2" xfId="1455"/>
    <cellStyle name="Vstup 2 2 2" xfId="2312"/>
    <cellStyle name="Vstup 2 2 2 2" xfId="2726"/>
    <cellStyle name="Vstup 2 2 2 2 2" xfId="3817"/>
    <cellStyle name="Vstup 2 2 2 2 2 2" xfId="5516"/>
    <cellStyle name="Vstup 2 2 2 2 3" xfId="4650"/>
    <cellStyle name="Vstup 2 2 2 3" xfId="3559"/>
    <cellStyle name="Vstup 2 2 2 3 2" xfId="5262"/>
    <cellStyle name="Vstup 2 2 2 4" xfId="4357"/>
    <cellStyle name="Vstup 2 2 3" xfId="2428"/>
    <cellStyle name="Vstup 2 2 3 2" xfId="2774"/>
    <cellStyle name="Vstup 2 2 3 2 2" xfId="3863"/>
    <cellStyle name="Vstup 2 2 3 2 2 2" xfId="5562"/>
    <cellStyle name="Vstup 2 2 3 2 3" xfId="4697"/>
    <cellStyle name="Vstup 2 2 3 3" xfId="3608"/>
    <cellStyle name="Vstup 2 2 3 3 2" xfId="5311"/>
    <cellStyle name="Vstup 2 2 3 4" xfId="4410"/>
    <cellStyle name="Vstup 2 2 4" xfId="2630"/>
    <cellStyle name="Vstup 2 2 4 2" xfId="3739"/>
    <cellStyle name="Vstup 2 2 4 2 2" xfId="5438"/>
    <cellStyle name="Vstup 2 2 4 3" xfId="4567"/>
    <cellStyle name="Vstup 2 2 5" xfId="3344"/>
    <cellStyle name="Vstup 2 2 5 2" xfId="5166"/>
    <cellStyle name="Vstup 2 2 6" xfId="4273"/>
    <cellStyle name="Vstup 2 3" xfId="1456"/>
    <cellStyle name="Vstup 2 3 2" xfId="2313"/>
    <cellStyle name="Vstup 2 3 2 2" xfId="2727"/>
    <cellStyle name="Vstup 2 3 2 2 2" xfId="3818"/>
    <cellStyle name="Vstup 2 3 2 2 2 2" xfId="5517"/>
    <cellStyle name="Vstup 2 3 2 2 3" xfId="4651"/>
    <cellStyle name="Vstup 2 3 2 3" xfId="3560"/>
    <cellStyle name="Vstup 2 3 2 3 2" xfId="5263"/>
    <cellStyle name="Vstup 2 3 2 4" xfId="4358"/>
    <cellStyle name="Vstup 2 3 3" xfId="2427"/>
    <cellStyle name="Vstup 2 3 3 2" xfId="2773"/>
    <cellStyle name="Vstup 2 3 3 2 2" xfId="3862"/>
    <cellStyle name="Vstup 2 3 3 2 2 2" xfId="5561"/>
    <cellStyle name="Vstup 2 3 3 2 3" xfId="4696"/>
    <cellStyle name="Vstup 2 3 3 3" xfId="3607"/>
    <cellStyle name="Vstup 2 3 3 3 2" xfId="5310"/>
    <cellStyle name="Vstup 2 3 3 4" xfId="4409"/>
    <cellStyle name="Vstup 2 3 4" xfId="2631"/>
    <cellStyle name="Vstup 2 3 4 2" xfId="3740"/>
    <cellStyle name="Vstup 2 3 4 2 2" xfId="5439"/>
    <cellStyle name="Vstup 2 3 4 3" xfId="4568"/>
    <cellStyle name="Vstup 2 3 5" xfId="3345"/>
    <cellStyle name="Vstup 2 3 5 2" xfId="5167"/>
    <cellStyle name="Vstup 2 3 6" xfId="4274"/>
    <cellStyle name="Vstup 2 4" xfId="1457"/>
    <cellStyle name="Vstup 2 4 2" xfId="2314"/>
    <cellStyle name="Vstup 2 4 2 2" xfId="2728"/>
    <cellStyle name="Vstup 2 4 2 2 2" xfId="3819"/>
    <cellStyle name="Vstup 2 4 2 2 2 2" xfId="5518"/>
    <cellStyle name="Vstup 2 4 2 2 3" xfId="4652"/>
    <cellStyle name="Vstup 2 4 2 3" xfId="3561"/>
    <cellStyle name="Vstup 2 4 2 3 2" xfId="5264"/>
    <cellStyle name="Vstup 2 4 2 4" xfId="4359"/>
    <cellStyle name="Vstup 2 4 3" xfId="2426"/>
    <cellStyle name="Vstup 2 4 3 2" xfId="2772"/>
    <cellStyle name="Vstup 2 4 3 2 2" xfId="3861"/>
    <cellStyle name="Vstup 2 4 3 2 2 2" xfId="5560"/>
    <cellStyle name="Vstup 2 4 3 2 3" xfId="4695"/>
    <cellStyle name="Vstup 2 4 3 3" xfId="3606"/>
    <cellStyle name="Vstup 2 4 3 3 2" xfId="5309"/>
    <cellStyle name="Vstup 2 4 3 4" xfId="4408"/>
    <cellStyle name="Vstup 2 4 4" xfId="2632"/>
    <cellStyle name="Vstup 2 4 4 2" xfId="3741"/>
    <cellStyle name="Vstup 2 4 4 2 2" xfId="5440"/>
    <cellStyle name="Vstup 2 4 4 3" xfId="4569"/>
    <cellStyle name="Vstup 2 4 5" xfId="3346"/>
    <cellStyle name="Vstup 2 4 5 2" xfId="5168"/>
    <cellStyle name="Vstup 2 4 6" xfId="4275"/>
    <cellStyle name="Vstup 2 5" xfId="1454"/>
    <cellStyle name="Vstup 2 5 2" xfId="1705"/>
    <cellStyle name="Vstup 2 5 2 2" xfId="2701"/>
    <cellStyle name="Vstup 2 5 2 2 2" xfId="3797"/>
    <cellStyle name="Vstup 2 5 2 2 2 2" xfId="5496"/>
    <cellStyle name="Vstup 2 5 2 2 3" xfId="4626"/>
    <cellStyle name="Vstup 2 5 2 3" xfId="3506"/>
    <cellStyle name="Vstup 2 5 2 3 2" xfId="5236"/>
    <cellStyle name="Vstup 2 5 2 4" xfId="4319"/>
    <cellStyle name="Vstup 2 5 3" xfId="2686"/>
    <cellStyle name="Vstup 2 5 3 2" xfId="3783"/>
    <cellStyle name="Vstup 2 5 3 2 2" xfId="5482"/>
    <cellStyle name="Vstup 2 5 3 3" xfId="4611"/>
    <cellStyle name="Vstup 2 5 4" xfId="3474"/>
    <cellStyle name="Vstup 2 5 4 2" xfId="5223"/>
    <cellStyle name="Vstup 2 5 5" xfId="4272"/>
    <cellStyle name="Vstup 2 6" xfId="2404"/>
    <cellStyle name="Vstup 2 6 2" xfId="2751"/>
    <cellStyle name="Vstup 2 6 2 2" xfId="3841"/>
    <cellStyle name="Vstup 2 6 2 2 2" xfId="5540"/>
    <cellStyle name="Vstup 2 6 2 3" xfId="4674"/>
    <cellStyle name="Vstup 2 6 3" xfId="3586"/>
    <cellStyle name="Vstup 2 6 3 2" xfId="5289"/>
    <cellStyle name="Vstup 2 6 4" xfId="4387"/>
    <cellStyle name="Vstup 2 7" xfId="2629"/>
    <cellStyle name="Vstup 2 7 2" xfId="3738"/>
    <cellStyle name="Vstup 2 7 2 2" xfId="5437"/>
    <cellStyle name="Vstup 2 7 3" xfId="4566"/>
    <cellStyle name="Vstup 2 8" xfId="2618"/>
    <cellStyle name="Vstup 2 8 2" xfId="3730"/>
    <cellStyle name="Vstup 2 8 2 2" xfId="5429"/>
    <cellStyle name="Vstup 2 8 3" xfId="4557"/>
    <cellStyle name="Vstup 2 9" xfId="3469"/>
    <cellStyle name="Vstup 2 9 2" xfId="5221"/>
    <cellStyle name="Vstup 3" xfId="1458"/>
    <cellStyle name="Vstup 3 2" xfId="1459"/>
    <cellStyle name="Vstup 3 2 2" xfId="2316"/>
    <cellStyle name="Vstup 3 2 2 2" xfId="2730"/>
    <cellStyle name="Vstup 3 2 2 2 2" xfId="3821"/>
    <cellStyle name="Vstup 3 2 2 2 2 2" xfId="5520"/>
    <cellStyle name="Vstup 3 2 2 2 3" xfId="4654"/>
    <cellStyle name="Vstup 3 2 2 3" xfId="3563"/>
    <cellStyle name="Vstup 3 2 2 3 2" xfId="5266"/>
    <cellStyle name="Vstup 3 2 2 4" xfId="4361"/>
    <cellStyle name="Vstup 3 2 3" xfId="2424"/>
    <cellStyle name="Vstup 3 2 3 2" xfId="2770"/>
    <cellStyle name="Vstup 3 2 3 2 2" xfId="3859"/>
    <cellStyle name="Vstup 3 2 3 2 2 2" xfId="5558"/>
    <cellStyle name="Vstup 3 2 3 2 3" xfId="4693"/>
    <cellStyle name="Vstup 3 2 3 3" xfId="3604"/>
    <cellStyle name="Vstup 3 2 3 3 2" xfId="5307"/>
    <cellStyle name="Vstup 3 2 3 4" xfId="4406"/>
    <cellStyle name="Vstup 3 2 4" xfId="2634"/>
    <cellStyle name="Vstup 3 2 4 2" xfId="3743"/>
    <cellStyle name="Vstup 3 2 4 2 2" xfId="5442"/>
    <cellStyle name="Vstup 3 2 4 3" xfId="4571"/>
    <cellStyle name="Vstup 3 2 5" xfId="3348"/>
    <cellStyle name="Vstup 3 2 5 2" xfId="5170"/>
    <cellStyle name="Vstup 3 2 6" xfId="4277"/>
    <cellStyle name="Vstup 3 3" xfId="2315"/>
    <cellStyle name="Vstup 3 3 2" xfId="2729"/>
    <cellStyle name="Vstup 3 3 2 2" xfId="3820"/>
    <cellStyle name="Vstup 3 3 2 2 2" xfId="5519"/>
    <cellStyle name="Vstup 3 3 2 3" xfId="4653"/>
    <cellStyle name="Vstup 3 3 3" xfId="3562"/>
    <cellStyle name="Vstup 3 3 3 2" xfId="5265"/>
    <cellStyle name="Vstup 3 3 4" xfId="4360"/>
    <cellStyle name="Vstup 3 4" xfId="2425"/>
    <cellStyle name="Vstup 3 4 2" xfId="2771"/>
    <cellStyle name="Vstup 3 4 2 2" xfId="3860"/>
    <cellStyle name="Vstup 3 4 2 2 2" xfId="5559"/>
    <cellStyle name="Vstup 3 4 2 3" xfId="4694"/>
    <cellStyle name="Vstup 3 4 3" xfId="3605"/>
    <cellStyle name="Vstup 3 4 3 2" xfId="5308"/>
    <cellStyle name="Vstup 3 4 4" xfId="4407"/>
    <cellStyle name="Vstup 3 5" xfId="2633"/>
    <cellStyle name="Vstup 3 5 2" xfId="3742"/>
    <cellStyle name="Vstup 3 5 2 2" xfId="5441"/>
    <cellStyle name="Vstup 3 5 3" xfId="4570"/>
    <cellStyle name="Vstup 3 6" xfId="3347"/>
    <cellStyle name="Vstup 3 6 2" xfId="5169"/>
    <cellStyle name="Vstup 3 7" xfId="4276"/>
    <cellStyle name="Vstup 4" xfId="1460"/>
    <cellStyle name="Vstup 4 2" xfId="1461"/>
    <cellStyle name="Vstup 4 2 2" xfId="2636"/>
    <cellStyle name="Vstup 4 2 2 2" xfId="3745"/>
    <cellStyle name="Vstup 4 2 2 2 2" xfId="5444"/>
    <cellStyle name="Vstup 4 2 2 3" xfId="4573"/>
    <cellStyle name="Vstup 4 2 3" xfId="3350"/>
    <cellStyle name="Vstup 4 2 3 2" xfId="5172"/>
    <cellStyle name="Vstup 4 2 4" xfId="4279"/>
    <cellStyle name="Vstup 4 3" xfId="2317"/>
    <cellStyle name="Vstup 4 3 2" xfId="2731"/>
    <cellStyle name="Vstup 4 3 2 2" xfId="3822"/>
    <cellStyle name="Vstup 4 3 2 2 2" xfId="5521"/>
    <cellStyle name="Vstup 4 3 2 3" xfId="4655"/>
    <cellStyle name="Vstup 4 3 3" xfId="3564"/>
    <cellStyle name="Vstup 4 3 3 2" xfId="5267"/>
    <cellStyle name="Vstup 4 3 4" xfId="4362"/>
    <cellStyle name="Vstup 4 4" xfId="2423"/>
    <cellStyle name="Vstup 4 4 2" xfId="2769"/>
    <cellStyle name="Vstup 4 4 2 2" xfId="3858"/>
    <cellStyle name="Vstup 4 4 2 2 2" xfId="5557"/>
    <cellStyle name="Vstup 4 4 2 3" xfId="4692"/>
    <cellStyle name="Vstup 4 4 3" xfId="3603"/>
    <cellStyle name="Vstup 4 4 3 2" xfId="5306"/>
    <cellStyle name="Vstup 4 4 4" xfId="4405"/>
    <cellStyle name="Vstup 4 5" xfId="2635"/>
    <cellStyle name="Vstup 4 5 2" xfId="3744"/>
    <cellStyle name="Vstup 4 5 2 2" xfId="5443"/>
    <cellStyle name="Vstup 4 5 3" xfId="4572"/>
    <cellStyle name="Vstup 4 6" xfId="3349"/>
    <cellStyle name="Vstup 4 6 2" xfId="5171"/>
    <cellStyle name="Vstup 4 7" xfId="4278"/>
    <cellStyle name="Vstup 5" xfId="2318"/>
    <cellStyle name="Vstup 5 2" xfId="2422"/>
    <cellStyle name="Vstup 5 2 2" xfId="2768"/>
    <cellStyle name="Vstup 5 2 2 2" xfId="3857"/>
    <cellStyle name="Vstup 5 2 2 2 2" xfId="5556"/>
    <cellStyle name="Vstup 5 2 2 3" xfId="4691"/>
    <cellStyle name="Vstup 5 2 3" xfId="3602"/>
    <cellStyle name="Vstup 5 2 3 2" xfId="5305"/>
    <cellStyle name="Vstup 5 2 4" xfId="4404"/>
    <cellStyle name="Vstup 5 3" xfId="2732"/>
    <cellStyle name="Vstup 5 3 2" xfId="3823"/>
    <cellStyle name="Vstup 5 3 2 2" xfId="5522"/>
    <cellStyle name="Vstup 5 3 3" xfId="4656"/>
    <cellStyle name="Vstup 5 4" xfId="3565"/>
    <cellStyle name="Vstup 5 4 2" xfId="5268"/>
    <cellStyle name="Vstup 5 5" xfId="4363"/>
    <cellStyle name="Vstup 6" xfId="2526"/>
    <cellStyle name="Vstup 6 2" xfId="3656"/>
    <cellStyle name="Vstup 6 2 2" xfId="5356"/>
    <cellStyle name="Vstup 6 3" xfId="4470"/>
    <cellStyle name="VykazPolozka" xfId="172"/>
    <cellStyle name="VykazPorCisPolozky" xfId="173"/>
    <cellStyle name="VykazVzorec" xfId="174"/>
    <cellStyle name="VypocetSkutecnosti" xfId="175"/>
    <cellStyle name="Výpočet 2" xfId="176"/>
    <cellStyle name="Výpočet 2 10" xfId="3351"/>
    <cellStyle name="Výpočet 2 10 2" xfId="5173"/>
    <cellStyle name="Výpočet 2 11" xfId="4180"/>
    <cellStyle name="Výpočet 2 2" xfId="1463"/>
    <cellStyle name="Výpočet 2 2 2" xfId="2319"/>
    <cellStyle name="Výpočet 2 2 2 2" xfId="2733"/>
    <cellStyle name="Výpočet 2 2 2 2 2" xfId="3824"/>
    <cellStyle name="Výpočet 2 2 2 2 2 2" xfId="5523"/>
    <cellStyle name="Výpočet 2 2 2 2 3" xfId="4657"/>
    <cellStyle name="Výpočet 2 2 2 3" xfId="3566"/>
    <cellStyle name="Výpočet 2 2 2 3 2" xfId="5269"/>
    <cellStyle name="Výpočet 2 2 2 4" xfId="4364"/>
    <cellStyle name="Výpočet 2 2 3" xfId="2421"/>
    <cellStyle name="Výpočet 2 2 3 2" xfId="2767"/>
    <cellStyle name="Výpočet 2 2 3 2 2" xfId="3856"/>
    <cellStyle name="Výpočet 2 2 3 2 2 2" xfId="5555"/>
    <cellStyle name="Výpočet 2 2 3 2 3" xfId="4690"/>
    <cellStyle name="Výpočet 2 2 3 3" xfId="3601"/>
    <cellStyle name="Výpočet 2 2 3 3 2" xfId="5304"/>
    <cellStyle name="Výpočet 2 2 3 4" xfId="4403"/>
    <cellStyle name="Výpočet 2 2 4" xfId="2638"/>
    <cellStyle name="Výpočet 2 2 4 2" xfId="3747"/>
    <cellStyle name="Výpočet 2 2 4 2 2" xfId="5446"/>
    <cellStyle name="Výpočet 2 2 4 3" xfId="4575"/>
    <cellStyle name="Výpočet 2 2 5" xfId="3352"/>
    <cellStyle name="Výpočet 2 2 5 2" xfId="5174"/>
    <cellStyle name="Výpočet 2 2 6" xfId="4281"/>
    <cellStyle name="Výpočet 2 3" xfId="1464"/>
    <cellStyle name="Výpočet 2 3 2" xfId="2320"/>
    <cellStyle name="Výpočet 2 3 2 2" xfId="2734"/>
    <cellStyle name="Výpočet 2 3 2 2 2" xfId="3825"/>
    <cellStyle name="Výpočet 2 3 2 2 2 2" xfId="5524"/>
    <cellStyle name="Výpočet 2 3 2 2 3" xfId="4658"/>
    <cellStyle name="Výpočet 2 3 2 3" xfId="3567"/>
    <cellStyle name="Výpočet 2 3 2 3 2" xfId="5270"/>
    <cellStyle name="Výpočet 2 3 2 4" xfId="4365"/>
    <cellStyle name="Výpočet 2 3 3" xfId="2420"/>
    <cellStyle name="Výpočet 2 3 3 2" xfId="2766"/>
    <cellStyle name="Výpočet 2 3 3 2 2" xfId="3855"/>
    <cellStyle name="Výpočet 2 3 3 2 2 2" xfId="5554"/>
    <cellStyle name="Výpočet 2 3 3 2 3" xfId="4689"/>
    <cellStyle name="Výpočet 2 3 3 3" xfId="3600"/>
    <cellStyle name="Výpočet 2 3 3 3 2" xfId="5303"/>
    <cellStyle name="Výpočet 2 3 3 4" xfId="4402"/>
    <cellStyle name="Výpočet 2 3 4" xfId="2639"/>
    <cellStyle name="Výpočet 2 3 4 2" xfId="3748"/>
    <cellStyle name="Výpočet 2 3 4 2 2" xfId="5447"/>
    <cellStyle name="Výpočet 2 3 4 3" xfId="4576"/>
    <cellStyle name="Výpočet 2 3 5" xfId="3353"/>
    <cellStyle name="Výpočet 2 3 5 2" xfId="5175"/>
    <cellStyle name="Výpočet 2 3 6" xfId="4282"/>
    <cellStyle name="Výpočet 2 4" xfId="1465"/>
    <cellStyle name="Výpočet 2 4 2" xfId="2321"/>
    <cellStyle name="Výpočet 2 4 2 2" xfId="2735"/>
    <cellStyle name="Výpočet 2 4 2 2 2" xfId="3826"/>
    <cellStyle name="Výpočet 2 4 2 2 2 2" xfId="5525"/>
    <cellStyle name="Výpočet 2 4 2 2 3" xfId="4659"/>
    <cellStyle name="Výpočet 2 4 2 3" xfId="3568"/>
    <cellStyle name="Výpočet 2 4 2 3 2" xfId="5271"/>
    <cellStyle name="Výpočet 2 4 2 4" xfId="4366"/>
    <cellStyle name="Výpočet 2 4 3" xfId="2419"/>
    <cellStyle name="Výpočet 2 4 3 2" xfId="2765"/>
    <cellStyle name="Výpočet 2 4 3 2 2" xfId="3854"/>
    <cellStyle name="Výpočet 2 4 3 2 2 2" xfId="5553"/>
    <cellStyle name="Výpočet 2 4 3 2 3" xfId="4688"/>
    <cellStyle name="Výpočet 2 4 3 3" xfId="3599"/>
    <cellStyle name="Výpočet 2 4 3 3 2" xfId="5302"/>
    <cellStyle name="Výpočet 2 4 3 4" xfId="4401"/>
    <cellStyle name="Výpočet 2 4 4" xfId="2640"/>
    <cellStyle name="Výpočet 2 4 4 2" xfId="3749"/>
    <cellStyle name="Výpočet 2 4 4 2 2" xfId="5448"/>
    <cellStyle name="Výpočet 2 4 4 3" xfId="4577"/>
    <cellStyle name="Výpočet 2 4 5" xfId="3354"/>
    <cellStyle name="Výpočet 2 4 5 2" xfId="5176"/>
    <cellStyle name="Výpočet 2 4 6" xfId="4283"/>
    <cellStyle name="Výpočet 2 5" xfId="1462"/>
    <cellStyle name="Výpočet 2 5 2" xfId="1706"/>
    <cellStyle name="Výpočet 2 5 2 2" xfId="2702"/>
    <cellStyle name="Výpočet 2 5 2 2 2" xfId="3798"/>
    <cellStyle name="Výpočet 2 5 2 2 2 2" xfId="5497"/>
    <cellStyle name="Výpočet 2 5 2 2 3" xfId="4627"/>
    <cellStyle name="Výpočet 2 5 2 3" xfId="3507"/>
    <cellStyle name="Výpočet 2 5 2 3 2" xfId="5237"/>
    <cellStyle name="Výpočet 2 5 2 4" xfId="4320"/>
    <cellStyle name="Výpočet 2 5 3" xfId="2687"/>
    <cellStyle name="Výpočet 2 5 3 2" xfId="3784"/>
    <cellStyle name="Výpočet 2 5 3 2 2" xfId="5483"/>
    <cellStyle name="Výpočet 2 5 3 3" xfId="4612"/>
    <cellStyle name="Výpočet 2 5 4" xfId="3475"/>
    <cellStyle name="Výpočet 2 5 4 2" xfId="5224"/>
    <cellStyle name="Výpočet 2 5 5" xfId="4280"/>
    <cellStyle name="Výpočet 2 6" xfId="2477"/>
    <cellStyle name="Výpočet 2 6 2" xfId="2796"/>
    <cellStyle name="Výpočet 2 6 2 2" xfId="3880"/>
    <cellStyle name="Výpočet 2 6 2 2 2" xfId="5579"/>
    <cellStyle name="Výpočet 2 6 2 3" xfId="4718"/>
    <cellStyle name="Výpočet 2 6 3" xfId="3625"/>
    <cellStyle name="Výpočet 2 6 3 2" xfId="5328"/>
    <cellStyle name="Výpočet 2 6 4" xfId="4440"/>
    <cellStyle name="Výpočet 2 7" xfId="2637"/>
    <cellStyle name="Výpočet 2 7 2" xfId="3746"/>
    <cellStyle name="Výpočet 2 7 2 2" xfId="5445"/>
    <cellStyle name="Výpočet 2 7 3" xfId="4574"/>
    <cellStyle name="Výpočet 2 8" xfId="2617"/>
    <cellStyle name="Výpočet 2 8 2" xfId="3729"/>
    <cellStyle name="Výpočet 2 8 2 2" xfId="5428"/>
    <cellStyle name="Výpočet 2 8 3" xfId="4556"/>
    <cellStyle name="Výpočet 2 9" xfId="3409"/>
    <cellStyle name="Výpočet 2 9 2" xfId="5209"/>
    <cellStyle name="Výpočet 3" xfId="1466"/>
    <cellStyle name="Výpočet 3 2" xfId="1467"/>
    <cellStyle name="Výpočet 3 2 2" xfId="2323"/>
    <cellStyle name="Výpočet 3 2 2 2" xfId="2737"/>
    <cellStyle name="Výpočet 3 2 2 2 2" xfId="3828"/>
    <cellStyle name="Výpočet 3 2 2 2 2 2" xfId="5527"/>
    <cellStyle name="Výpočet 3 2 2 2 3" xfId="4661"/>
    <cellStyle name="Výpočet 3 2 2 3" xfId="3570"/>
    <cellStyle name="Výpočet 3 2 2 3 2" xfId="5273"/>
    <cellStyle name="Výpočet 3 2 2 4" xfId="4368"/>
    <cellStyle name="Výpočet 3 2 3" xfId="2417"/>
    <cellStyle name="Výpočet 3 2 3 2" xfId="2763"/>
    <cellStyle name="Výpočet 3 2 3 2 2" xfId="3852"/>
    <cellStyle name="Výpočet 3 2 3 2 2 2" xfId="5551"/>
    <cellStyle name="Výpočet 3 2 3 2 3" xfId="4686"/>
    <cellStyle name="Výpočet 3 2 3 3" xfId="3597"/>
    <cellStyle name="Výpočet 3 2 3 3 2" xfId="5300"/>
    <cellStyle name="Výpočet 3 2 3 4" xfId="4399"/>
    <cellStyle name="Výpočet 3 2 4" xfId="2642"/>
    <cellStyle name="Výpočet 3 2 4 2" xfId="3751"/>
    <cellStyle name="Výpočet 3 2 4 2 2" xfId="5450"/>
    <cellStyle name="Výpočet 3 2 4 3" xfId="4579"/>
    <cellStyle name="Výpočet 3 2 5" xfId="3356"/>
    <cellStyle name="Výpočet 3 2 5 2" xfId="5178"/>
    <cellStyle name="Výpočet 3 2 6" xfId="4285"/>
    <cellStyle name="Výpočet 3 3" xfId="2322"/>
    <cellStyle name="Výpočet 3 3 2" xfId="2736"/>
    <cellStyle name="Výpočet 3 3 2 2" xfId="3827"/>
    <cellStyle name="Výpočet 3 3 2 2 2" xfId="5526"/>
    <cellStyle name="Výpočet 3 3 2 3" xfId="4660"/>
    <cellStyle name="Výpočet 3 3 3" xfId="3569"/>
    <cellStyle name="Výpočet 3 3 3 2" xfId="5272"/>
    <cellStyle name="Výpočet 3 3 4" xfId="4367"/>
    <cellStyle name="Výpočet 3 4" xfId="2418"/>
    <cellStyle name="Výpočet 3 4 2" xfId="2764"/>
    <cellStyle name="Výpočet 3 4 2 2" xfId="3853"/>
    <cellStyle name="Výpočet 3 4 2 2 2" xfId="5552"/>
    <cellStyle name="Výpočet 3 4 2 3" xfId="4687"/>
    <cellStyle name="Výpočet 3 4 3" xfId="3598"/>
    <cellStyle name="Výpočet 3 4 3 2" xfId="5301"/>
    <cellStyle name="Výpočet 3 4 4" xfId="4400"/>
    <cellStyle name="Výpočet 3 5" xfId="2641"/>
    <cellStyle name="Výpočet 3 5 2" xfId="3750"/>
    <cellStyle name="Výpočet 3 5 2 2" xfId="5449"/>
    <cellStyle name="Výpočet 3 5 3" xfId="4578"/>
    <cellStyle name="Výpočet 3 6" xfId="3355"/>
    <cellStyle name="Výpočet 3 6 2" xfId="5177"/>
    <cellStyle name="Výpočet 3 7" xfId="4284"/>
    <cellStyle name="Výpočet 4" xfId="1468"/>
    <cellStyle name="Výpočet 4 2" xfId="1469"/>
    <cellStyle name="Výpočet 4 2 2" xfId="2644"/>
    <cellStyle name="Výpočet 4 2 2 2" xfId="3753"/>
    <cellStyle name="Výpočet 4 2 2 2 2" xfId="5452"/>
    <cellStyle name="Výpočet 4 2 2 3" xfId="4581"/>
    <cellStyle name="Výpočet 4 2 3" xfId="3358"/>
    <cellStyle name="Výpočet 4 2 3 2" xfId="5180"/>
    <cellStyle name="Výpočet 4 2 4" xfId="4287"/>
    <cellStyle name="Výpočet 4 3" xfId="2324"/>
    <cellStyle name="Výpočet 4 3 2" xfId="2738"/>
    <cellStyle name="Výpočet 4 3 2 2" xfId="3829"/>
    <cellStyle name="Výpočet 4 3 2 2 2" xfId="5528"/>
    <cellStyle name="Výpočet 4 3 2 3" xfId="4662"/>
    <cellStyle name="Výpočet 4 3 3" xfId="3571"/>
    <cellStyle name="Výpočet 4 3 3 2" xfId="5274"/>
    <cellStyle name="Výpočet 4 3 4" xfId="4369"/>
    <cellStyle name="Výpočet 4 4" xfId="2416"/>
    <cellStyle name="Výpočet 4 4 2" xfId="2762"/>
    <cellStyle name="Výpočet 4 4 2 2" xfId="3851"/>
    <cellStyle name="Výpočet 4 4 2 2 2" xfId="5550"/>
    <cellStyle name="Výpočet 4 4 2 3" xfId="4685"/>
    <cellStyle name="Výpočet 4 4 3" xfId="3596"/>
    <cellStyle name="Výpočet 4 4 3 2" xfId="5299"/>
    <cellStyle name="Výpočet 4 4 4" xfId="4398"/>
    <cellStyle name="Výpočet 4 5" xfId="2643"/>
    <cellStyle name="Výpočet 4 5 2" xfId="3752"/>
    <cellStyle name="Výpočet 4 5 2 2" xfId="5451"/>
    <cellStyle name="Výpočet 4 5 3" xfId="4580"/>
    <cellStyle name="Výpočet 4 6" xfId="3357"/>
    <cellStyle name="Výpočet 4 6 2" xfId="5179"/>
    <cellStyle name="Výpočet 4 7" xfId="4286"/>
    <cellStyle name="Výpočet 5" xfId="2325"/>
    <cellStyle name="Výpočet 5 2" xfId="2415"/>
    <cellStyle name="Výpočet 5 2 2" xfId="2761"/>
    <cellStyle name="Výpočet 5 2 2 2" xfId="3850"/>
    <cellStyle name="Výpočet 5 2 2 2 2" xfId="5549"/>
    <cellStyle name="Výpočet 5 2 2 3" xfId="4684"/>
    <cellStyle name="Výpočet 5 2 3" xfId="3595"/>
    <cellStyle name="Výpočet 5 2 3 2" xfId="5298"/>
    <cellStyle name="Výpočet 5 2 4" xfId="4397"/>
    <cellStyle name="Výpočet 5 3" xfId="2739"/>
    <cellStyle name="Výpočet 5 3 2" xfId="3830"/>
    <cellStyle name="Výpočet 5 3 2 2" xfId="5529"/>
    <cellStyle name="Výpočet 5 3 3" xfId="4663"/>
    <cellStyle name="Výpočet 5 4" xfId="3572"/>
    <cellStyle name="Výpočet 5 4 2" xfId="5275"/>
    <cellStyle name="Výpočet 5 5" xfId="4370"/>
    <cellStyle name="Výpočet 6" xfId="2527"/>
    <cellStyle name="Výpočet 6 2" xfId="3657"/>
    <cellStyle name="Výpočet 6 2 2" xfId="5357"/>
    <cellStyle name="Výpočet 6 3" xfId="4471"/>
    <cellStyle name="Výstup 2" xfId="177"/>
    <cellStyle name="Výstup 2 10" xfId="3359"/>
    <cellStyle name="Výstup 2 10 2" xfId="5181"/>
    <cellStyle name="Výstup 2 11" xfId="4181"/>
    <cellStyle name="Výstup 2 2" xfId="1471"/>
    <cellStyle name="Výstup 2 2 2" xfId="2326"/>
    <cellStyle name="Výstup 2 2 2 2" xfId="2740"/>
    <cellStyle name="Výstup 2 2 2 2 2" xfId="3831"/>
    <cellStyle name="Výstup 2 2 2 2 2 2" xfId="5530"/>
    <cellStyle name="Výstup 2 2 2 2 3" xfId="4664"/>
    <cellStyle name="Výstup 2 2 2 3" xfId="3573"/>
    <cellStyle name="Výstup 2 2 2 3 2" xfId="5276"/>
    <cellStyle name="Výstup 2 2 2 4" xfId="4371"/>
    <cellStyle name="Výstup 2 2 3" xfId="2414"/>
    <cellStyle name="Výstup 2 2 3 2" xfId="2760"/>
    <cellStyle name="Výstup 2 2 3 2 2" xfId="3849"/>
    <cellStyle name="Výstup 2 2 3 2 2 2" xfId="5548"/>
    <cellStyle name="Výstup 2 2 3 2 3" xfId="4683"/>
    <cellStyle name="Výstup 2 2 3 3" xfId="3594"/>
    <cellStyle name="Výstup 2 2 3 3 2" xfId="5297"/>
    <cellStyle name="Výstup 2 2 3 4" xfId="4396"/>
    <cellStyle name="Výstup 2 2 4" xfId="2646"/>
    <cellStyle name="Výstup 2 2 4 2" xfId="3755"/>
    <cellStyle name="Výstup 2 2 4 2 2" xfId="5454"/>
    <cellStyle name="Výstup 2 2 4 3" xfId="4583"/>
    <cellStyle name="Výstup 2 2 5" xfId="3360"/>
    <cellStyle name="Výstup 2 2 5 2" xfId="5182"/>
    <cellStyle name="Výstup 2 2 6" xfId="4289"/>
    <cellStyle name="Výstup 2 3" xfId="1472"/>
    <cellStyle name="Výstup 2 3 2" xfId="2327"/>
    <cellStyle name="Výstup 2 3 2 2" xfId="2741"/>
    <cellStyle name="Výstup 2 3 2 2 2" xfId="3832"/>
    <cellStyle name="Výstup 2 3 2 2 2 2" xfId="5531"/>
    <cellStyle name="Výstup 2 3 2 2 3" xfId="4665"/>
    <cellStyle name="Výstup 2 3 2 3" xfId="3574"/>
    <cellStyle name="Výstup 2 3 2 3 2" xfId="5277"/>
    <cellStyle name="Výstup 2 3 2 4" xfId="4372"/>
    <cellStyle name="Výstup 2 3 3" xfId="2413"/>
    <cellStyle name="Výstup 2 3 3 2" xfId="2759"/>
    <cellStyle name="Výstup 2 3 3 2 2" xfId="3848"/>
    <cellStyle name="Výstup 2 3 3 2 2 2" xfId="5547"/>
    <cellStyle name="Výstup 2 3 3 2 3" xfId="4682"/>
    <cellStyle name="Výstup 2 3 3 3" xfId="3593"/>
    <cellStyle name="Výstup 2 3 3 3 2" xfId="5296"/>
    <cellStyle name="Výstup 2 3 3 4" xfId="4395"/>
    <cellStyle name="Výstup 2 3 4" xfId="2647"/>
    <cellStyle name="Výstup 2 3 4 2" xfId="3756"/>
    <cellStyle name="Výstup 2 3 4 2 2" xfId="5455"/>
    <cellStyle name="Výstup 2 3 4 3" xfId="4584"/>
    <cellStyle name="Výstup 2 3 5" xfId="3361"/>
    <cellStyle name="Výstup 2 3 5 2" xfId="5183"/>
    <cellStyle name="Výstup 2 3 6" xfId="4290"/>
    <cellStyle name="Výstup 2 4" xfId="1473"/>
    <cellStyle name="Výstup 2 4 2" xfId="2328"/>
    <cellStyle name="Výstup 2 4 2 2" xfId="2742"/>
    <cellStyle name="Výstup 2 4 2 2 2" xfId="3833"/>
    <cellStyle name="Výstup 2 4 2 2 2 2" xfId="5532"/>
    <cellStyle name="Výstup 2 4 2 2 3" xfId="4666"/>
    <cellStyle name="Výstup 2 4 2 3" xfId="3575"/>
    <cellStyle name="Výstup 2 4 2 3 2" xfId="5278"/>
    <cellStyle name="Výstup 2 4 2 4" xfId="4373"/>
    <cellStyle name="Výstup 2 4 3" xfId="2412"/>
    <cellStyle name="Výstup 2 4 3 2" xfId="2758"/>
    <cellStyle name="Výstup 2 4 3 2 2" xfId="3847"/>
    <cellStyle name="Výstup 2 4 3 2 2 2" xfId="5546"/>
    <cellStyle name="Výstup 2 4 3 2 3" xfId="4681"/>
    <cellStyle name="Výstup 2 4 3 3" xfId="3592"/>
    <cellStyle name="Výstup 2 4 3 3 2" xfId="5295"/>
    <cellStyle name="Výstup 2 4 3 4" xfId="4394"/>
    <cellStyle name="Výstup 2 4 4" xfId="2648"/>
    <cellStyle name="Výstup 2 4 4 2" xfId="3757"/>
    <cellStyle name="Výstup 2 4 4 2 2" xfId="5456"/>
    <cellStyle name="Výstup 2 4 4 3" xfId="4585"/>
    <cellStyle name="Výstup 2 4 5" xfId="3362"/>
    <cellStyle name="Výstup 2 4 5 2" xfId="5184"/>
    <cellStyle name="Výstup 2 4 6" xfId="4291"/>
    <cellStyle name="Výstup 2 5" xfId="1470"/>
    <cellStyle name="Výstup 2 5 2" xfId="1707"/>
    <cellStyle name="Výstup 2 5 2 2" xfId="2703"/>
    <cellStyle name="Výstup 2 5 2 2 2" xfId="3799"/>
    <cellStyle name="Výstup 2 5 2 2 2 2" xfId="5498"/>
    <cellStyle name="Výstup 2 5 2 2 3" xfId="4628"/>
    <cellStyle name="Výstup 2 5 2 3" xfId="3508"/>
    <cellStyle name="Výstup 2 5 2 3 2" xfId="5238"/>
    <cellStyle name="Výstup 2 5 2 4" xfId="4321"/>
    <cellStyle name="Výstup 2 5 3" xfId="2688"/>
    <cellStyle name="Výstup 2 5 3 2" xfId="3785"/>
    <cellStyle name="Výstup 2 5 3 2 2" xfId="5484"/>
    <cellStyle name="Výstup 2 5 3 3" xfId="4613"/>
    <cellStyle name="Výstup 2 5 4" xfId="3476"/>
    <cellStyle name="Výstup 2 5 4 2" xfId="5225"/>
    <cellStyle name="Výstup 2 5 5" xfId="4288"/>
    <cellStyle name="Výstup 2 6" xfId="2476"/>
    <cellStyle name="Výstup 2 6 2" xfId="2795"/>
    <cellStyle name="Výstup 2 6 2 2" xfId="3879"/>
    <cellStyle name="Výstup 2 6 2 2 2" xfId="5578"/>
    <cellStyle name="Výstup 2 6 2 3" xfId="4717"/>
    <cellStyle name="Výstup 2 6 3" xfId="3624"/>
    <cellStyle name="Výstup 2 6 3 2" xfId="5327"/>
    <cellStyle name="Výstup 2 6 4" xfId="4439"/>
    <cellStyle name="Výstup 2 7" xfId="2645"/>
    <cellStyle name="Výstup 2 7 2" xfId="3754"/>
    <cellStyle name="Výstup 2 7 2 2" xfId="5453"/>
    <cellStyle name="Výstup 2 7 3" xfId="4582"/>
    <cellStyle name="Výstup 2 8" xfId="2616"/>
    <cellStyle name="Výstup 2 8 2" xfId="3728"/>
    <cellStyle name="Výstup 2 8 2 2" xfId="5427"/>
    <cellStyle name="Výstup 2 8 3" xfId="4555"/>
    <cellStyle name="Výstup 2 9" xfId="3408"/>
    <cellStyle name="Výstup 2 9 2" xfId="5208"/>
    <cellStyle name="Výstup 3" xfId="1474"/>
    <cellStyle name="Výstup 3 2" xfId="1475"/>
    <cellStyle name="Výstup 3 2 2" xfId="2330"/>
    <cellStyle name="Výstup 3 2 2 2" xfId="2744"/>
    <cellStyle name="Výstup 3 2 2 2 2" xfId="3835"/>
    <cellStyle name="Výstup 3 2 2 2 2 2" xfId="5534"/>
    <cellStyle name="Výstup 3 2 2 2 3" xfId="4668"/>
    <cellStyle name="Výstup 3 2 2 3" xfId="3577"/>
    <cellStyle name="Výstup 3 2 2 3 2" xfId="5280"/>
    <cellStyle name="Výstup 3 2 2 4" xfId="4375"/>
    <cellStyle name="Výstup 3 2 3" xfId="2410"/>
    <cellStyle name="Výstup 3 2 3 2" xfId="2756"/>
    <cellStyle name="Výstup 3 2 3 2 2" xfId="3845"/>
    <cellStyle name="Výstup 3 2 3 2 2 2" xfId="5544"/>
    <cellStyle name="Výstup 3 2 3 2 3" xfId="4679"/>
    <cellStyle name="Výstup 3 2 3 3" xfId="3590"/>
    <cellStyle name="Výstup 3 2 3 3 2" xfId="5293"/>
    <cellStyle name="Výstup 3 2 3 4" xfId="4392"/>
    <cellStyle name="Výstup 3 2 4" xfId="2650"/>
    <cellStyle name="Výstup 3 2 4 2" xfId="3759"/>
    <cellStyle name="Výstup 3 2 4 2 2" xfId="5458"/>
    <cellStyle name="Výstup 3 2 4 3" xfId="4587"/>
    <cellStyle name="Výstup 3 2 5" xfId="3364"/>
    <cellStyle name="Výstup 3 2 5 2" xfId="5186"/>
    <cellStyle name="Výstup 3 2 6" xfId="4293"/>
    <cellStyle name="Výstup 3 3" xfId="2329"/>
    <cellStyle name="Výstup 3 3 2" xfId="2743"/>
    <cellStyle name="Výstup 3 3 2 2" xfId="3834"/>
    <cellStyle name="Výstup 3 3 2 2 2" xfId="5533"/>
    <cellStyle name="Výstup 3 3 2 3" xfId="4667"/>
    <cellStyle name="Výstup 3 3 3" xfId="3576"/>
    <cellStyle name="Výstup 3 3 3 2" xfId="5279"/>
    <cellStyle name="Výstup 3 3 4" xfId="4374"/>
    <cellStyle name="Výstup 3 4" xfId="2411"/>
    <cellStyle name="Výstup 3 4 2" xfId="2757"/>
    <cellStyle name="Výstup 3 4 2 2" xfId="3846"/>
    <cellStyle name="Výstup 3 4 2 2 2" xfId="5545"/>
    <cellStyle name="Výstup 3 4 2 3" xfId="4680"/>
    <cellStyle name="Výstup 3 4 3" xfId="3591"/>
    <cellStyle name="Výstup 3 4 3 2" xfId="5294"/>
    <cellStyle name="Výstup 3 4 4" xfId="4393"/>
    <cellStyle name="Výstup 3 5" xfId="2649"/>
    <cellStyle name="Výstup 3 5 2" xfId="3758"/>
    <cellStyle name="Výstup 3 5 2 2" xfId="5457"/>
    <cellStyle name="Výstup 3 5 3" xfId="4586"/>
    <cellStyle name="Výstup 3 6" xfId="3363"/>
    <cellStyle name="Výstup 3 6 2" xfId="5185"/>
    <cellStyle name="Výstup 3 7" xfId="4292"/>
    <cellStyle name="Výstup 4" xfId="1476"/>
    <cellStyle name="Výstup 4 2" xfId="1477"/>
    <cellStyle name="Výstup 4 2 2" xfId="2652"/>
    <cellStyle name="Výstup 4 2 2 2" xfId="3761"/>
    <cellStyle name="Výstup 4 2 2 2 2" xfId="5460"/>
    <cellStyle name="Výstup 4 2 2 3" xfId="4589"/>
    <cellStyle name="Výstup 4 2 3" xfId="3366"/>
    <cellStyle name="Výstup 4 2 3 2" xfId="5188"/>
    <cellStyle name="Výstup 4 2 4" xfId="4295"/>
    <cellStyle name="Výstup 4 3" xfId="2331"/>
    <cellStyle name="Výstup 4 3 2" xfId="2745"/>
    <cellStyle name="Výstup 4 3 2 2" xfId="3836"/>
    <cellStyle name="Výstup 4 3 2 2 2" xfId="5535"/>
    <cellStyle name="Výstup 4 3 2 3" xfId="4669"/>
    <cellStyle name="Výstup 4 3 3" xfId="3578"/>
    <cellStyle name="Výstup 4 3 3 2" xfId="5281"/>
    <cellStyle name="Výstup 4 3 4" xfId="4376"/>
    <cellStyle name="Výstup 4 4" xfId="2409"/>
    <cellStyle name="Výstup 4 4 2" xfId="2755"/>
    <cellStyle name="Výstup 4 4 2 2" xfId="3844"/>
    <cellStyle name="Výstup 4 4 2 2 2" xfId="5543"/>
    <cellStyle name="Výstup 4 4 2 3" xfId="4678"/>
    <cellStyle name="Výstup 4 4 3" xfId="3589"/>
    <cellStyle name="Výstup 4 4 3 2" xfId="5292"/>
    <cellStyle name="Výstup 4 4 4" xfId="4391"/>
    <cellStyle name="Výstup 4 5" xfId="2651"/>
    <cellStyle name="Výstup 4 5 2" xfId="3760"/>
    <cellStyle name="Výstup 4 5 2 2" xfId="5459"/>
    <cellStyle name="Výstup 4 5 3" xfId="4588"/>
    <cellStyle name="Výstup 4 6" xfId="3365"/>
    <cellStyle name="Výstup 4 6 2" xfId="5187"/>
    <cellStyle name="Výstup 4 7" xfId="4294"/>
    <cellStyle name="Výstup 5" xfId="2332"/>
    <cellStyle name="Výstup 5 2" xfId="2394"/>
    <cellStyle name="Výstup 5 2 2" xfId="2748"/>
    <cellStyle name="Výstup 5 2 2 2" xfId="3839"/>
    <cellStyle name="Výstup 5 2 2 2 2" xfId="5538"/>
    <cellStyle name="Výstup 5 2 2 3" xfId="4672"/>
    <cellStyle name="Výstup 5 2 3" xfId="3582"/>
    <cellStyle name="Výstup 5 2 3 2" xfId="5285"/>
    <cellStyle name="Výstup 5 2 4" xfId="4382"/>
    <cellStyle name="Výstup 5 3" xfId="2746"/>
    <cellStyle name="Výstup 5 3 2" xfId="3837"/>
    <cellStyle name="Výstup 5 3 2 2" xfId="5536"/>
    <cellStyle name="Výstup 5 3 3" xfId="4670"/>
    <cellStyle name="Výstup 5 4" xfId="3579"/>
    <cellStyle name="Výstup 5 4 2" xfId="5282"/>
    <cellStyle name="Výstup 5 5" xfId="4377"/>
    <cellStyle name="Výstup 6" xfId="2528"/>
    <cellStyle name="Výstup 6 2" xfId="3658"/>
    <cellStyle name="Výstup 6 2 2" xfId="5358"/>
    <cellStyle name="Výstup 6 3" xfId="4472"/>
    <cellStyle name="Vysvětlující text 2" xfId="178"/>
    <cellStyle name="Vysvětlující text 2 2" xfId="1479"/>
    <cellStyle name="Vysvětlující text 2 3" xfId="1480"/>
    <cellStyle name="Vysvětlující text 2 4" xfId="1478"/>
    <cellStyle name="Vysvětlující text 2 4 2" xfId="1708"/>
    <cellStyle name="Vysvětlující text 2 5" xfId="3407"/>
    <cellStyle name="Vysvětlující text 3" xfId="1481"/>
    <cellStyle name="Vysvětlující text 3 2" xfId="1482"/>
    <cellStyle name="Vysvětlující text 3 3" xfId="2333"/>
    <cellStyle name="Vysvětlující text 4" xfId="1483"/>
    <cellStyle name="Vysvětlující text 4 2" xfId="1484"/>
    <cellStyle name="Vysvětlující text 4 3" xfId="2334"/>
    <cellStyle name="Vysvetľujúci text" xfId="2335"/>
    <cellStyle name="Vysvetľujúci text 2" xfId="2336"/>
    <cellStyle name="Währung [0]_--&gt;2-1" xfId="1709"/>
    <cellStyle name="Währung_--&gt;2-1" xfId="1710"/>
    <cellStyle name="Walutowy [0]_laroux" xfId="45"/>
    <cellStyle name="Walutowy 2" xfId="2337"/>
    <cellStyle name="Walutowy_laroux" xfId="46"/>
    <cellStyle name="Wהhrung [0]_--&gt;2-1" xfId="1711"/>
    <cellStyle name="Wהhrung_--&gt;2-1" xfId="1712"/>
    <cellStyle name="Year" xfId="179"/>
    <cellStyle name="Year 2" xfId="1486"/>
    <cellStyle name="Year 3" xfId="1487"/>
    <cellStyle name="Year 4" xfId="2407"/>
    <cellStyle name="Year 4 2" xfId="2753"/>
    <cellStyle name="Year 4 2 2" xfId="3165"/>
    <cellStyle name="Year 4 2 2 2" xfId="5026"/>
    <cellStyle name="Year 4 2 3" xfId="4676"/>
    <cellStyle name="Year 4 3" xfId="3005"/>
    <cellStyle name="Year 4 3 2" xfId="4874"/>
    <cellStyle name="Year 4 4" xfId="4389"/>
    <cellStyle name="Year 5" xfId="2529"/>
    <cellStyle name="Year 5 2" xfId="3048"/>
    <cellStyle name="Year 5 2 2" xfId="4913"/>
    <cellStyle name="Year 5 3" xfId="4473"/>
    <cellStyle name="Year 6" xfId="2847"/>
    <cellStyle name="Year 6 2" xfId="4763"/>
    <cellStyle name="Year 7" xfId="4182"/>
    <cellStyle name="základní" xfId="1488"/>
    <cellStyle name="zbozi_c" xfId="180"/>
    <cellStyle name="Zlá" xfId="2338"/>
    <cellStyle name="Zlá 2" xfId="2339"/>
    <cellStyle name="Zvýraznění 1 2" xfId="181"/>
    <cellStyle name="Zvýraznění 1 2 2" xfId="1490"/>
    <cellStyle name="Zvýraznění 1 2 2 2" xfId="2340"/>
    <cellStyle name="Zvýraznění 1 2 3" xfId="1491"/>
    <cellStyle name="Zvýraznění 1 2 3 2" xfId="2341"/>
    <cellStyle name="Zvýraznění 1 2 4" xfId="1489"/>
    <cellStyle name="Zvýraznění 1 2 4 2" xfId="2342"/>
    <cellStyle name="Zvýraznění 1 2 5" xfId="1713"/>
    <cellStyle name="Zvýraznění 1 2 6" xfId="3406"/>
    <cellStyle name="Zvýraznění 1 3" xfId="1492"/>
    <cellStyle name="Zvýraznění 1 3 2" xfId="1493"/>
    <cellStyle name="Zvýraznění 1 3 2 2" xfId="2344"/>
    <cellStyle name="Zvýraznění 1 3 3" xfId="2343"/>
    <cellStyle name="Zvýraznění 1 4" xfId="1494"/>
    <cellStyle name="Zvýraznění 1 4 2" xfId="1495"/>
    <cellStyle name="Zvýraznění 1 4 3" xfId="2345"/>
    <cellStyle name="Zvýraznění 1 5" xfId="2346"/>
    <cellStyle name="Zvýraznění 2 2" xfId="182"/>
    <cellStyle name="Zvýraznění 2 2 2" xfId="1497"/>
    <cellStyle name="Zvýraznění 2 2 2 2" xfId="2347"/>
    <cellStyle name="Zvýraznění 2 2 3" xfId="1498"/>
    <cellStyle name="Zvýraznění 2 2 3 2" xfId="2348"/>
    <cellStyle name="Zvýraznění 2 2 4" xfId="1496"/>
    <cellStyle name="Zvýraznění 2 2 4 2" xfId="2349"/>
    <cellStyle name="Zvýraznění 2 2 5" xfId="1714"/>
    <cellStyle name="Zvýraznění 2 2 6" xfId="3405"/>
    <cellStyle name="Zvýraznění 2 3" xfId="1499"/>
    <cellStyle name="Zvýraznění 2 3 2" xfId="1500"/>
    <cellStyle name="Zvýraznění 2 3 2 2" xfId="2351"/>
    <cellStyle name="Zvýraznění 2 3 3" xfId="2350"/>
    <cellStyle name="Zvýraznění 2 4" xfId="1501"/>
    <cellStyle name="Zvýraznění 2 4 2" xfId="1502"/>
    <cellStyle name="Zvýraznění 2 4 3" xfId="2352"/>
    <cellStyle name="Zvýraznění 2 5" xfId="2353"/>
    <cellStyle name="Zvýraznění 3 2" xfId="183"/>
    <cellStyle name="Zvýraznění 3 2 2" xfId="1504"/>
    <cellStyle name="Zvýraznění 3 2 2 2" xfId="2354"/>
    <cellStyle name="Zvýraznění 3 2 3" xfId="1505"/>
    <cellStyle name="Zvýraznění 3 2 3 2" xfId="2355"/>
    <cellStyle name="Zvýraznění 3 2 4" xfId="1503"/>
    <cellStyle name="Zvýraznění 3 2 4 2" xfId="2356"/>
    <cellStyle name="Zvýraznění 3 2 5" xfId="1715"/>
    <cellStyle name="Zvýraznění 3 2 6" xfId="3404"/>
    <cellStyle name="Zvýraznění 3 3" xfId="1506"/>
    <cellStyle name="Zvýraznění 3 3 2" xfId="1507"/>
    <cellStyle name="Zvýraznění 3 3 2 2" xfId="2358"/>
    <cellStyle name="Zvýraznění 3 3 3" xfId="2357"/>
    <cellStyle name="Zvýraznění 3 4" xfId="1508"/>
    <cellStyle name="Zvýraznění 3 4 2" xfId="1509"/>
    <cellStyle name="Zvýraznění 3 4 3" xfId="2359"/>
    <cellStyle name="Zvýraznění 3 5" xfId="2360"/>
    <cellStyle name="Zvýraznění 4 2" xfId="184"/>
    <cellStyle name="Zvýraznění 4 2 2" xfId="1511"/>
    <cellStyle name="Zvýraznění 4 2 2 2" xfId="2361"/>
    <cellStyle name="Zvýraznění 4 2 3" xfId="1512"/>
    <cellStyle name="Zvýraznění 4 2 3 2" xfId="2362"/>
    <cellStyle name="Zvýraznění 4 2 4" xfId="1510"/>
    <cellStyle name="Zvýraznění 4 2 4 2" xfId="2363"/>
    <cellStyle name="Zvýraznění 4 2 5" xfId="1716"/>
    <cellStyle name="Zvýraznění 4 2 6" xfId="3403"/>
    <cellStyle name="Zvýraznění 4 3" xfId="1513"/>
    <cellStyle name="Zvýraznění 4 3 2" xfId="1514"/>
    <cellStyle name="Zvýraznění 4 3 2 2" xfId="2365"/>
    <cellStyle name="Zvýraznění 4 3 3" xfId="2364"/>
    <cellStyle name="Zvýraznění 4 4" xfId="1515"/>
    <cellStyle name="Zvýraznění 4 4 2" xfId="1516"/>
    <cellStyle name="Zvýraznění 4 4 3" xfId="2366"/>
    <cellStyle name="Zvýraznění 4 5" xfId="2367"/>
    <cellStyle name="Zvýraznění 5 2" xfId="185"/>
    <cellStyle name="Zvýraznění 5 2 2" xfId="1518"/>
    <cellStyle name="Zvýraznění 5 2 2 2" xfId="2368"/>
    <cellStyle name="Zvýraznění 5 2 3" xfId="1519"/>
    <cellStyle name="Zvýraznění 5 2 3 2" xfId="2369"/>
    <cellStyle name="Zvýraznění 5 2 4" xfId="1520"/>
    <cellStyle name="Zvýraznění 5 2 4 2" xfId="2370"/>
    <cellStyle name="Zvýraznění 5 2 5" xfId="1517"/>
    <cellStyle name="Zvýraznění 5 2 5 2" xfId="1717"/>
    <cellStyle name="Zvýraznění 5 2 6" xfId="3402"/>
    <cellStyle name="Zvýraznění 5 3" xfId="1521"/>
    <cellStyle name="Zvýraznění 5 3 2" xfId="1522"/>
    <cellStyle name="Zvýraznění 5 3 3" xfId="2371"/>
    <cellStyle name="Zvýraznění 5 4" xfId="1523"/>
    <cellStyle name="Zvýraznění 5 4 2" xfId="1524"/>
    <cellStyle name="Zvýraznění 5 4 3" xfId="2372"/>
    <cellStyle name="Zvýraznění 5 5" xfId="2373"/>
    <cellStyle name="Zvýraznění 6 2" xfId="186"/>
    <cellStyle name="Zvýraznění 6 2 2" xfId="1526"/>
    <cellStyle name="Zvýraznění 6 2 2 2" xfId="2374"/>
    <cellStyle name="Zvýraznění 6 2 3" xfId="1527"/>
    <cellStyle name="Zvýraznění 6 2 3 2" xfId="2375"/>
    <cellStyle name="Zvýraznění 6 2 4" xfId="1525"/>
    <cellStyle name="Zvýraznění 6 2 4 2" xfId="2376"/>
    <cellStyle name="Zvýraznění 6 2 5" xfId="1718"/>
    <cellStyle name="Zvýraznění 6 2 6" xfId="3401"/>
    <cellStyle name="Zvýraznění 6 3" xfId="1528"/>
    <cellStyle name="Zvýraznění 6 3 2" xfId="1529"/>
    <cellStyle name="Zvýraznění 6 3 2 2" xfId="2378"/>
    <cellStyle name="Zvýraznění 6 3 3" xfId="2377"/>
    <cellStyle name="Zvýraznění 6 4" xfId="1530"/>
    <cellStyle name="Zvýraznění 6 4 2" xfId="1531"/>
    <cellStyle name="Zvýraznění 6 4 3" xfId="2379"/>
    <cellStyle name="Zvýraznění 6 5" xfId="2380"/>
    <cellStyle name="Zvýraznenie1" xfId="2381"/>
    <cellStyle name="Zvýraznenie1 2" xfId="2382"/>
    <cellStyle name="Zvýraznenie2" xfId="2383"/>
    <cellStyle name="Zvýraznenie2 2" xfId="2384"/>
    <cellStyle name="Zvýraznenie3" xfId="2385"/>
    <cellStyle name="Zvýraznenie3 2" xfId="2386"/>
    <cellStyle name="Zvýraznenie4" xfId="2387"/>
    <cellStyle name="Zvýraznenie4 2" xfId="2388"/>
    <cellStyle name="Zvýraznenie5" xfId="2389"/>
    <cellStyle name="Zvýraznenie5 2" xfId="2390"/>
    <cellStyle name="Zvýraznenie6" xfId="2391"/>
    <cellStyle name="Zvýraznenie6 2" xfId="2392"/>
    <cellStyle name="Zvýrazni" xfId="1532"/>
    <cellStyle name="Zvýrazni 2" xfId="1533"/>
    <cellStyle name="Zvýrazni 3" xfId="15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2"/>
  <sheetViews>
    <sheetView showGridLines="0" tabSelected="1" topLeftCell="B4" zoomScaleNormal="100" zoomScaleSheetLayoutView="75" workbookViewId="0">
      <selection activeCell="G29" sqref="G29:I29"/>
    </sheetView>
  </sheetViews>
  <sheetFormatPr defaultColWidth="9" defaultRowHeight="12.75"/>
  <cols>
    <col min="1" max="1" width="8.42578125" style="292" hidden="1" customWidth="1"/>
    <col min="2" max="2" width="9.140625" style="292" customWidth="1"/>
    <col min="3" max="3" width="7.42578125" style="292" customWidth="1"/>
    <col min="4" max="4" width="13.42578125" style="292" customWidth="1"/>
    <col min="5" max="5" width="12.140625" style="292" customWidth="1"/>
    <col min="6" max="6" width="11.42578125" style="292" customWidth="1"/>
    <col min="7" max="9" width="12.7109375" style="292" customWidth="1"/>
    <col min="10" max="10" width="6.7109375" style="292" customWidth="1"/>
    <col min="11" max="11" width="4.28515625" style="292" customWidth="1"/>
    <col min="12" max="15" width="10.7109375" style="292" customWidth="1"/>
    <col min="16" max="51" width="9" style="292"/>
    <col min="52" max="52" width="93.140625" style="292" customWidth="1"/>
    <col min="53" max="16384" width="9" style="292"/>
  </cols>
  <sheetData>
    <row r="1" spans="1:15" ht="33.75" customHeight="1">
      <c r="A1" s="291" t="s">
        <v>34</v>
      </c>
      <c r="B1" s="569" t="s">
        <v>915</v>
      </c>
      <c r="C1" s="570"/>
      <c r="D1" s="570"/>
      <c r="E1" s="570"/>
      <c r="F1" s="570"/>
      <c r="G1" s="570"/>
      <c r="H1" s="570"/>
      <c r="I1" s="570"/>
      <c r="J1" s="571"/>
    </row>
    <row r="2" spans="1:15" ht="23.25" customHeight="1">
      <c r="A2" s="293"/>
      <c r="B2" s="20" t="s">
        <v>20</v>
      </c>
      <c r="C2" s="294"/>
      <c r="D2" s="295" t="s">
        <v>130</v>
      </c>
      <c r="E2" s="295" t="s">
        <v>322</v>
      </c>
      <c r="F2" s="296"/>
      <c r="G2" s="296"/>
      <c r="H2" s="296"/>
      <c r="I2" s="296"/>
      <c r="J2" s="297"/>
      <c r="O2" s="1"/>
    </row>
    <row r="3" spans="1:15" ht="23.25" hidden="1" customHeight="1">
      <c r="A3" s="293"/>
      <c r="B3" s="298"/>
      <c r="C3" s="294"/>
      <c r="D3" s="299"/>
      <c r="E3" s="299"/>
      <c r="F3" s="300"/>
      <c r="G3" s="300"/>
      <c r="H3" s="294"/>
      <c r="I3" s="301"/>
      <c r="J3" s="302"/>
    </row>
    <row r="4" spans="1:15" ht="23.25" customHeight="1">
      <c r="A4" s="293"/>
      <c r="B4" s="303"/>
      <c r="C4" s="304"/>
      <c r="D4" s="305"/>
      <c r="E4" s="305" t="s">
        <v>789</v>
      </c>
      <c r="F4" s="306"/>
      <c r="G4" s="306"/>
      <c r="H4" s="306"/>
      <c r="I4" s="306"/>
      <c r="J4" s="307"/>
    </row>
    <row r="5" spans="1:15" ht="24" customHeight="1">
      <c r="A5" s="293"/>
      <c r="B5" s="308" t="s">
        <v>19</v>
      </c>
      <c r="D5" s="10" t="s">
        <v>772</v>
      </c>
      <c r="E5" s="309"/>
      <c r="F5" s="309"/>
      <c r="G5" s="309"/>
      <c r="H5" s="310" t="s">
        <v>773</v>
      </c>
      <c r="I5" s="311" t="s">
        <v>774</v>
      </c>
      <c r="J5" s="312"/>
    </row>
    <row r="6" spans="1:15" ht="15.75" customHeight="1">
      <c r="A6" s="293"/>
      <c r="B6" s="15"/>
      <c r="C6" s="309"/>
      <c r="D6" s="10" t="s">
        <v>775</v>
      </c>
      <c r="E6" s="309"/>
      <c r="F6" s="309"/>
      <c r="G6" s="309"/>
      <c r="H6" s="310" t="s">
        <v>32</v>
      </c>
      <c r="I6" s="311"/>
      <c r="J6" s="312"/>
    </row>
    <row r="7" spans="1:15" ht="15.75" customHeight="1">
      <c r="A7" s="293"/>
      <c r="B7" s="16"/>
      <c r="C7" s="313"/>
      <c r="D7" s="314" t="s">
        <v>776</v>
      </c>
      <c r="E7" s="11"/>
      <c r="F7" s="11"/>
      <c r="G7" s="11"/>
      <c r="H7" s="315"/>
      <c r="I7" s="316"/>
      <c r="J7" s="317"/>
    </row>
    <row r="8" spans="1:15" ht="24" hidden="1" customHeight="1">
      <c r="A8" s="293"/>
      <c r="B8" s="308" t="s">
        <v>17</v>
      </c>
      <c r="D8" s="10"/>
      <c r="H8" s="310" t="s">
        <v>773</v>
      </c>
      <c r="I8" s="318"/>
      <c r="J8" s="312"/>
    </row>
    <row r="9" spans="1:15" ht="15.75" hidden="1" customHeight="1">
      <c r="A9" s="293"/>
      <c r="B9" s="293"/>
      <c r="D9" s="10"/>
      <c r="H9" s="310" t="s">
        <v>32</v>
      </c>
      <c r="I9" s="318"/>
      <c r="J9" s="312"/>
    </row>
    <row r="10" spans="1:15" ht="15.75" hidden="1" customHeight="1">
      <c r="A10" s="293"/>
      <c r="B10" s="319"/>
      <c r="C10" s="313"/>
      <c r="D10" s="314"/>
      <c r="E10" s="315"/>
      <c r="F10" s="315"/>
      <c r="G10" s="320"/>
      <c r="H10" s="320"/>
      <c r="I10" s="321"/>
      <c r="J10" s="317"/>
    </row>
    <row r="11" spans="1:15" ht="24" customHeight="1">
      <c r="A11" s="293"/>
      <c r="B11" s="308" t="s">
        <v>16</v>
      </c>
      <c r="D11" s="576" t="s">
        <v>777</v>
      </c>
      <c r="E11" s="576"/>
      <c r="F11" s="576"/>
      <c r="G11" s="576"/>
      <c r="H11" s="322" t="s">
        <v>773</v>
      </c>
      <c r="I11" s="311" t="s">
        <v>778</v>
      </c>
      <c r="J11" s="312"/>
    </row>
    <row r="12" spans="1:15" ht="15.75" customHeight="1">
      <c r="A12" s="293"/>
      <c r="B12" s="15"/>
      <c r="C12" s="309"/>
      <c r="D12" s="565" t="s">
        <v>779</v>
      </c>
      <c r="E12" s="565"/>
      <c r="F12" s="565"/>
      <c r="G12" s="565"/>
      <c r="H12" s="322" t="s">
        <v>32</v>
      </c>
      <c r="I12" s="311" t="s">
        <v>780</v>
      </c>
      <c r="J12" s="312"/>
    </row>
    <row r="13" spans="1:15" ht="15.75" customHeight="1">
      <c r="A13" s="293"/>
      <c r="B13" s="16"/>
      <c r="C13" s="313"/>
      <c r="D13" s="566" t="s">
        <v>781</v>
      </c>
      <c r="E13" s="566"/>
      <c r="F13" s="566"/>
      <c r="G13" s="566"/>
      <c r="H13" s="323"/>
      <c r="I13" s="316"/>
      <c r="J13" s="317"/>
    </row>
    <row r="14" spans="1:15" ht="24" customHeight="1">
      <c r="A14" s="293"/>
      <c r="B14" s="324" t="s">
        <v>18</v>
      </c>
      <c r="C14" s="325"/>
      <c r="D14" s="326" t="s">
        <v>782</v>
      </c>
      <c r="E14" s="327"/>
      <c r="F14" s="327"/>
      <c r="G14" s="327"/>
      <c r="H14" s="328"/>
      <c r="I14" s="329"/>
      <c r="J14" s="330"/>
    </row>
    <row r="15" spans="1:15" ht="32.25" customHeight="1">
      <c r="A15" s="293"/>
      <c r="B15" s="319" t="s">
        <v>30</v>
      </c>
      <c r="C15" s="331"/>
      <c r="D15" s="320"/>
      <c r="E15" s="575"/>
      <c r="F15" s="575"/>
      <c r="G15" s="577"/>
      <c r="H15" s="577"/>
      <c r="I15" s="577" t="s">
        <v>27</v>
      </c>
      <c r="J15" s="578"/>
    </row>
    <row r="16" spans="1:15" ht="23.25" customHeight="1">
      <c r="A16" s="332" t="s">
        <v>22</v>
      </c>
      <c r="B16" s="333" t="s">
        <v>783</v>
      </c>
      <c r="C16" s="334"/>
      <c r="D16" s="335"/>
      <c r="E16" s="558"/>
      <c r="F16" s="559"/>
      <c r="G16" s="558"/>
      <c r="H16" s="559"/>
      <c r="I16" s="558">
        <f>rekapitulace!G7</f>
        <v>0</v>
      </c>
      <c r="J16" s="560"/>
    </row>
    <row r="17" spans="1:10" ht="23.25" customHeight="1">
      <c r="A17" s="332" t="s">
        <v>23</v>
      </c>
      <c r="B17" s="333" t="s">
        <v>784</v>
      </c>
      <c r="C17" s="334"/>
      <c r="D17" s="335"/>
      <c r="E17" s="558"/>
      <c r="F17" s="559"/>
      <c r="G17" s="558"/>
      <c r="H17" s="559"/>
      <c r="I17" s="558">
        <f>rekapitulace!G14</f>
        <v>0</v>
      </c>
      <c r="J17" s="560"/>
    </row>
    <row r="18" spans="1:10" ht="23.25" customHeight="1">
      <c r="A18" s="332" t="s">
        <v>24</v>
      </c>
      <c r="B18" s="333"/>
      <c r="C18" s="334"/>
      <c r="D18" s="335"/>
      <c r="E18" s="558"/>
      <c r="F18" s="559"/>
      <c r="G18" s="558"/>
      <c r="H18" s="559"/>
      <c r="I18" s="558">
        <v>0</v>
      </c>
      <c r="J18" s="560"/>
    </row>
    <row r="19" spans="1:10" ht="23.25" customHeight="1">
      <c r="A19" s="332" t="s">
        <v>80</v>
      </c>
      <c r="B19" s="333"/>
      <c r="C19" s="334"/>
      <c r="D19" s="335"/>
      <c r="E19" s="558"/>
      <c r="F19" s="559"/>
      <c r="G19" s="558"/>
      <c r="H19" s="559"/>
      <c r="I19" s="558">
        <v>0</v>
      </c>
      <c r="J19" s="560"/>
    </row>
    <row r="20" spans="1:10" ht="23.25" customHeight="1">
      <c r="A20" s="332" t="s">
        <v>81</v>
      </c>
      <c r="B20" s="333" t="s">
        <v>785</v>
      </c>
      <c r="C20" s="334"/>
      <c r="D20" s="335"/>
      <c r="E20" s="558" t="s">
        <v>0</v>
      </c>
      <c r="F20" s="559"/>
      <c r="G20" s="558">
        <v>3</v>
      </c>
      <c r="H20" s="559"/>
      <c r="I20" s="558">
        <f>(I16+I17)/100*G20</f>
        <v>0</v>
      </c>
      <c r="J20" s="560"/>
    </row>
    <row r="21" spans="1:10" ht="23.25" customHeight="1">
      <c r="A21" s="293"/>
      <c r="B21" s="17" t="s">
        <v>27</v>
      </c>
      <c r="C21" s="336"/>
      <c r="D21" s="337"/>
      <c r="E21" s="561"/>
      <c r="F21" s="579"/>
      <c r="G21" s="561"/>
      <c r="H21" s="579"/>
      <c r="I21" s="561">
        <f>SUM(I16:J20)</f>
        <v>0</v>
      </c>
      <c r="J21" s="562"/>
    </row>
    <row r="22" spans="1:10" ht="33" customHeight="1">
      <c r="A22" s="293"/>
      <c r="B22" s="338" t="s">
        <v>31</v>
      </c>
      <c r="C22" s="334"/>
      <c r="D22" s="335"/>
      <c r="E22" s="339"/>
      <c r="F22" s="340"/>
      <c r="G22" s="341"/>
      <c r="H22" s="341"/>
      <c r="I22" s="341"/>
      <c r="J22" s="342"/>
    </row>
    <row r="23" spans="1:10" ht="23.25" customHeight="1">
      <c r="A23" s="293"/>
      <c r="B23" s="333" t="s">
        <v>12</v>
      </c>
      <c r="C23" s="334"/>
      <c r="D23" s="335"/>
      <c r="E23" s="343">
        <v>15</v>
      </c>
      <c r="F23" s="340" t="s">
        <v>0</v>
      </c>
      <c r="G23" s="556">
        <v>0</v>
      </c>
      <c r="H23" s="557"/>
      <c r="I23" s="557"/>
      <c r="J23" s="342" t="str">
        <f t="shared" ref="J23:J28" si="0">Mena</f>
        <v>CZK</v>
      </c>
    </row>
    <row r="24" spans="1:10" ht="23.25" customHeight="1">
      <c r="A24" s="293"/>
      <c r="B24" s="333" t="s">
        <v>13</v>
      </c>
      <c r="C24" s="334"/>
      <c r="D24" s="335"/>
      <c r="E24" s="343">
        <f>SazbaDPH1</f>
        <v>15</v>
      </c>
      <c r="F24" s="340" t="s">
        <v>0</v>
      </c>
      <c r="G24" s="554">
        <f>ZakladDPHSni/100*15</f>
        <v>0</v>
      </c>
      <c r="H24" s="555"/>
      <c r="I24" s="555"/>
      <c r="J24" s="342" t="str">
        <f t="shared" si="0"/>
        <v>CZK</v>
      </c>
    </row>
    <row r="25" spans="1:10" ht="23.25" customHeight="1">
      <c r="A25" s="293"/>
      <c r="B25" s="333" t="s">
        <v>14</v>
      </c>
      <c r="C25" s="334"/>
      <c r="D25" s="335"/>
      <c r="E25" s="343">
        <v>21</v>
      </c>
      <c r="F25" s="340" t="s">
        <v>0</v>
      </c>
      <c r="G25" s="556">
        <f>I21</f>
        <v>0</v>
      </c>
      <c r="H25" s="557"/>
      <c r="I25" s="557"/>
      <c r="J25" s="342" t="str">
        <f t="shared" si="0"/>
        <v>CZK</v>
      </c>
    </row>
    <row r="26" spans="1:10" ht="23.25" customHeight="1">
      <c r="A26" s="293"/>
      <c r="B26" s="344" t="s">
        <v>15</v>
      </c>
      <c r="C26" s="345"/>
      <c r="D26" s="320"/>
      <c r="E26" s="346">
        <f>SazbaDPH2</f>
        <v>21</v>
      </c>
      <c r="F26" s="347" t="s">
        <v>0</v>
      </c>
      <c r="G26" s="572">
        <f>I21/100*21</f>
        <v>0</v>
      </c>
      <c r="H26" s="573"/>
      <c r="I26" s="573"/>
      <c r="J26" s="348" t="str">
        <f t="shared" si="0"/>
        <v>CZK</v>
      </c>
    </row>
    <row r="27" spans="1:10" ht="23.25" customHeight="1" thickBot="1">
      <c r="A27" s="293"/>
      <c r="B27" s="308" t="s">
        <v>4</v>
      </c>
      <c r="C27" s="349"/>
      <c r="D27" s="350"/>
      <c r="E27" s="349"/>
      <c r="F27" s="351"/>
      <c r="G27" s="574">
        <v>0</v>
      </c>
      <c r="H27" s="574"/>
      <c r="I27" s="574"/>
      <c r="J27" s="352" t="str">
        <f t="shared" si="0"/>
        <v>CZK</v>
      </c>
    </row>
    <row r="28" spans="1:10" ht="27.75" hidden="1" customHeight="1" thickBot="1">
      <c r="A28" s="293"/>
      <c r="B28" s="21" t="s">
        <v>21</v>
      </c>
      <c r="C28" s="353"/>
      <c r="D28" s="353"/>
      <c r="E28" s="354"/>
      <c r="F28" s="22"/>
      <c r="G28" s="563">
        <v>2917647.49</v>
      </c>
      <c r="H28" s="564"/>
      <c r="I28" s="564"/>
      <c r="J28" s="355" t="str">
        <f t="shared" si="0"/>
        <v>CZK</v>
      </c>
    </row>
    <row r="29" spans="1:10" ht="27.75" customHeight="1" thickBot="1">
      <c r="A29" s="293"/>
      <c r="B29" s="21" t="s">
        <v>33</v>
      </c>
      <c r="C29" s="356"/>
      <c r="D29" s="356"/>
      <c r="E29" s="356"/>
      <c r="F29" s="356"/>
      <c r="G29" s="563">
        <f>ZakladDPHZakl+DPHZakl+Zaokrouhleni</f>
        <v>0</v>
      </c>
      <c r="H29" s="563"/>
      <c r="I29" s="563"/>
      <c r="J29" s="23" t="s">
        <v>39</v>
      </c>
    </row>
    <row r="30" spans="1:10" ht="12.75" customHeight="1">
      <c r="A30" s="293"/>
      <c r="B30" s="293"/>
      <c r="J30" s="357"/>
    </row>
    <row r="31" spans="1:10" ht="30" customHeight="1">
      <c r="A31" s="293"/>
      <c r="B31" s="293"/>
      <c r="J31" s="357"/>
    </row>
    <row r="32" spans="1:10" ht="18.75" customHeight="1">
      <c r="A32" s="293"/>
      <c r="B32" s="358"/>
      <c r="C32" s="359" t="s">
        <v>11</v>
      </c>
      <c r="D32" s="13" t="s">
        <v>786</v>
      </c>
      <c r="E32" s="13"/>
      <c r="F32" s="359" t="s">
        <v>10</v>
      </c>
      <c r="G32" s="13"/>
      <c r="H32" s="14">
        <v>45400</v>
      </c>
      <c r="I32" s="13"/>
      <c r="J32" s="357"/>
    </row>
    <row r="33" spans="1:10" ht="47.25" customHeight="1">
      <c r="A33" s="293"/>
      <c r="B33" s="293"/>
      <c r="J33" s="357"/>
    </row>
    <row r="34" spans="1:10" s="9" customFormat="1" ht="18.75" customHeight="1">
      <c r="A34" s="8"/>
      <c r="B34" s="8"/>
      <c r="D34" s="360"/>
      <c r="E34" s="360"/>
      <c r="G34" s="360"/>
      <c r="H34" s="360"/>
      <c r="I34" s="360"/>
      <c r="J34" s="12"/>
    </row>
    <row r="35" spans="1:10" ht="12.75" customHeight="1">
      <c r="A35" s="293"/>
      <c r="B35" s="293"/>
      <c r="D35" s="553" t="s">
        <v>2</v>
      </c>
      <c r="E35" s="553"/>
      <c r="H35" s="361" t="s">
        <v>3</v>
      </c>
      <c r="J35" s="357"/>
    </row>
    <row r="36" spans="1:10" ht="13.5" customHeight="1" thickBot="1">
      <c r="A36" s="362"/>
      <c r="B36" s="362"/>
      <c r="C36" s="363"/>
      <c r="D36" s="363"/>
      <c r="E36" s="363"/>
      <c r="F36" s="363"/>
      <c r="G36" s="363"/>
      <c r="H36" s="363"/>
      <c r="I36" s="363"/>
      <c r="J36" s="364"/>
    </row>
    <row r="37" spans="1:10">
      <c r="B37" s="292" t="s">
        <v>787</v>
      </c>
    </row>
    <row r="38" spans="1:10" ht="35.25" customHeight="1">
      <c r="B38" s="567" t="s">
        <v>788</v>
      </c>
      <c r="C38" s="568"/>
      <c r="D38" s="568"/>
      <c r="E38" s="568"/>
      <c r="F38" s="568"/>
      <c r="G38" s="568"/>
      <c r="H38" s="568"/>
      <c r="I38" s="568"/>
      <c r="J38" s="568"/>
    </row>
    <row r="39" spans="1:10" ht="29.25" customHeight="1">
      <c r="B39" s="567" t="s">
        <v>850</v>
      </c>
      <c r="C39" s="568"/>
      <c r="D39" s="568"/>
      <c r="E39" s="568"/>
      <c r="F39" s="568"/>
      <c r="G39" s="568"/>
      <c r="H39" s="568"/>
      <c r="I39" s="568"/>
      <c r="J39" s="568"/>
    </row>
    <row r="40" spans="1:10">
      <c r="F40" s="365"/>
      <c r="G40" s="365"/>
      <c r="H40" s="365"/>
      <c r="I40" s="365"/>
      <c r="J40" s="366"/>
    </row>
    <row r="41" spans="1:10">
      <c r="F41" s="365"/>
      <c r="G41" s="365"/>
      <c r="H41" s="365"/>
      <c r="I41" s="365"/>
      <c r="J41" s="366"/>
    </row>
    <row r="42" spans="1:10">
      <c r="F42" s="365"/>
      <c r="G42" s="365"/>
      <c r="H42" s="365"/>
      <c r="I42" s="365"/>
      <c r="J42" s="36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5">
    <mergeCell ref="B38:J38"/>
    <mergeCell ref="B39:J39"/>
    <mergeCell ref="B1:J1"/>
    <mergeCell ref="G26:I26"/>
    <mergeCell ref="G27:I27"/>
    <mergeCell ref="G18:H18"/>
    <mergeCell ref="I17:J17"/>
    <mergeCell ref="I18:J18"/>
    <mergeCell ref="E18:F18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G16:H16"/>
    <mergeCell ref="G17:H17"/>
    <mergeCell ref="E16:F16"/>
    <mergeCell ref="D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2" customWidth="1"/>
    <col min="2" max="2" width="14.42578125" style="2" customWidth="1"/>
    <col min="3" max="3" width="38.28515625" style="6" customWidth="1"/>
    <col min="4" max="4" width="4.5703125" style="2" customWidth="1"/>
    <col min="5" max="5" width="10.5703125" style="2" customWidth="1"/>
    <col min="6" max="6" width="9.85546875" style="2" customWidth="1"/>
    <col min="7" max="7" width="12.7109375" style="2" customWidth="1"/>
    <col min="8" max="16384" width="9.140625" style="2"/>
  </cols>
  <sheetData>
    <row r="1" spans="1:7" ht="15.75">
      <c r="A1" s="580" t="s">
        <v>6</v>
      </c>
      <c r="B1" s="580"/>
      <c r="C1" s="581"/>
      <c r="D1" s="580"/>
      <c r="E1" s="580"/>
      <c r="F1" s="580"/>
      <c r="G1" s="580"/>
    </row>
    <row r="2" spans="1:7" ht="24.95" customHeight="1">
      <c r="A2" s="19" t="s">
        <v>7</v>
      </c>
      <c r="B2" s="18"/>
      <c r="C2" s="582"/>
      <c r="D2" s="582"/>
      <c r="E2" s="582"/>
      <c r="F2" s="582"/>
      <c r="G2" s="583"/>
    </row>
    <row r="3" spans="1:7" ht="24.95" customHeight="1">
      <c r="A3" s="19" t="s">
        <v>8</v>
      </c>
      <c r="B3" s="18"/>
      <c r="C3" s="582"/>
      <c r="D3" s="582"/>
      <c r="E3" s="582"/>
      <c r="F3" s="582"/>
      <c r="G3" s="583"/>
    </row>
    <row r="4" spans="1:7" ht="24.95" customHeight="1">
      <c r="A4" s="19" t="s">
        <v>9</v>
      </c>
      <c r="B4" s="18"/>
      <c r="C4" s="582"/>
      <c r="D4" s="582"/>
      <c r="E4" s="582"/>
      <c r="F4" s="582"/>
      <c r="G4" s="583"/>
    </row>
    <row r="5" spans="1:7">
      <c r="B5" s="3"/>
      <c r="C5" s="4"/>
      <c r="D5" s="5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H4665"/>
  <sheetViews>
    <sheetView zoomScaleNormal="100" workbookViewId="0">
      <selection activeCell="G28" sqref="G28"/>
    </sheetView>
  </sheetViews>
  <sheetFormatPr defaultRowHeight="12.75" outlineLevelRow="1"/>
  <cols>
    <col min="1" max="1" width="4.28515625" style="87" customWidth="1"/>
    <col min="2" max="2" width="14.42578125" style="24" customWidth="1"/>
    <col min="3" max="3" width="38.28515625" style="24" customWidth="1"/>
    <col min="4" max="4" width="4.5703125" style="87" customWidth="1"/>
    <col min="5" max="6" width="10.5703125" style="87" customWidth="1"/>
    <col min="7" max="7" width="12.7109375" style="87" customWidth="1"/>
    <col min="8" max="19" width="0" style="87" hidden="1" customWidth="1"/>
    <col min="20" max="20" width="11.42578125" style="87" customWidth="1"/>
    <col min="21" max="28" width="9.140625" style="87"/>
    <col min="29" max="39" width="0" style="87" hidden="1" customWidth="1"/>
    <col min="40" max="256" width="9.140625" style="87"/>
    <col min="257" max="257" width="4.28515625" style="87" customWidth="1"/>
    <col min="258" max="258" width="14.42578125" style="87" customWidth="1"/>
    <col min="259" max="259" width="38.28515625" style="87" customWidth="1"/>
    <col min="260" max="260" width="4.5703125" style="87" customWidth="1"/>
    <col min="261" max="261" width="10.5703125" style="87" customWidth="1"/>
    <col min="262" max="262" width="9.85546875" style="87" customWidth="1"/>
    <col min="263" max="263" width="12.7109375" style="87" customWidth="1"/>
    <col min="264" max="275" width="0" style="87" hidden="1" customWidth="1"/>
    <col min="276" max="276" width="11.42578125" style="87" customWidth="1"/>
    <col min="277" max="284" width="9.140625" style="87"/>
    <col min="285" max="295" width="0" style="87" hidden="1" customWidth="1"/>
    <col min="296" max="512" width="9.140625" style="87"/>
    <col min="513" max="513" width="4.28515625" style="87" customWidth="1"/>
    <col min="514" max="514" width="14.42578125" style="87" customWidth="1"/>
    <col min="515" max="515" width="38.28515625" style="87" customWidth="1"/>
    <col min="516" max="516" width="4.5703125" style="87" customWidth="1"/>
    <col min="517" max="517" width="10.5703125" style="87" customWidth="1"/>
    <col min="518" max="518" width="9.85546875" style="87" customWidth="1"/>
    <col min="519" max="519" width="12.7109375" style="87" customWidth="1"/>
    <col min="520" max="531" width="0" style="87" hidden="1" customWidth="1"/>
    <col min="532" max="532" width="11.42578125" style="87" customWidth="1"/>
    <col min="533" max="540" width="9.140625" style="87"/>
    <col min="541" max="551" width="0" style="87" hidden="1" customWidth="1"/>
    <col min="552" max="768" width="9.140625" style="87"/>
    <col min="769" max="769" width="4.28515625" style="87" customWidth="1"/>
    <col min="770" max="770" width="14.42578125" style="87" customWidth="1"/>
    <col min="771" max="771" width="38.28515625" style="87" customWidth="1"/>
    <col min="772" max="772" width="4.5703125" style="87" customWidth="1"/>
    <col min="773" max="773" width="10.5703125" style="87" customWidth="1"/>
    <col min="774" max="774" width="9.85546875" style="87" customWidth="1"/>
    <col min="775" max="775" width="12.7109375" style="87" customWidth="1"/>
    <col min="776" max="787" width="0" style="87" hidden="1" customWidth="1"/>
    <col min="788" max="788" width="11.42578125" style="87" customWidth="1"/>
    <col min="789" max="796" width="9.140625" style="87"/>
    <col min="797" max="807" width="0" style="87" hidden="1" customWidth="1"/>
    <col min="808" max="1024" width="9.140625" style="87"/>
    <col min="1025" max="1025" width="4.28515625" style="87" customWidth="1"/>
    <col min="1026" max="1026" width="14.42578125" style="87" customWidth="1"/>
    <col min="1027" max="1027" width="38.28515625" style="87" customWidth="1"/>
    <col min="1028" max="1028" width="4.5703125" style="87" customWidth="1"/>
    <col min="1029" max="1029" width="10.5703125" style="87" customWidth="1"/>
    <col min="1030" max="1030" width="9.85546875" style="87" customWidth="1"/>
    <col min="1031" max="1031" width="12.7109375" style="87" customWidth="1"/>
    <col min="1032" max="1043" width="0" style="87" hidden="1" customWidth="1"/>
    <col min="1044" max="1044" width="11.42578125" style="87" customWidth="1"/>
    <col min="1045" max="1052" width="9.140625" style="87"/>
    <col min="1053" max="1063" width="0" style="87" hidden="1" customWidth="1"/>
    <col min="1064" max="1280" width="9.140625" style="87"/>
    <col min="1281" max="1281" width="4.28515625" style="87" customWidth="1"/>
    <col min="1282" max="1282" width="14.42578125" style="87" customWidth="1"/>
    <col min="1283" max="1283" width="38.28515625" style="87" customWidth="1"/>
    <col min="1284" max="1284" width="4.5703125" style="87" customWidth="1"/>
    <col min="1285" max="1285" width="10.5703125" style="87" customWidth="1"/>
    <col min="1286" max="1286" width="9.85546875" style="87" customWidth="1"/>
    <col min="1287" max="1287" width="12.7109375" style="87" customWidth="1"/>
    <col min="1288" max="1299" width="0" style="87" hidden="1" customWidth="1"/>
    <col min="1300" max="1300" width="11.42578125" style="87" customWidth="1"/>
    <col min="1301" max="1308" width="9.140625" style="87"/>
    <col min="1309" max="1319" width="0" style="87" hidden="1" customWidth="1"/>
    <col min="1320" max="1536" width="9.140625" style="87"/>
    <col min="1537" max="1537" width="4.28515625" style="87" customWidth="1"/>
    <col min="1538" max="1538" width="14.42578125" style="87" customWidth="1"/>
    <col min="1539" max="1539" width="38.28515625" style="87" customWidth="1"/>
    <col min="1540" max="1540" width="4.5703125" style="87" customWidth="1"/>
    <col min="1541" max="1541" width="10.5703125" style="87" customWidth="1"/>
    <col min="1542" max="1542" width="9.85546875" style="87" customWidth="1"/>
    <col min="1543" max="1543" width="12.7109375" style="87" customWidth="1"/>
    <col min="1544" max="1555" width="0" style="87" hidden="1" customWidth="1"/>
    <col min="1556" max="1556" width="11.42578125" style="87" customWidth="1"/>
    <col min="1557" max="1564" width="9.140625" style="87"/>
    <col min="1565" max="1575" width="0" style="87" hidden="1" customWidth="1"/>
    <col min="1576" max="1792" width="9.140625" style="87"/>
    <col min="1793" max="1793" width="4.28515625" style="87" customWidth="1"/>
    <col min="1794" max="1794" width="14.42578125" style="87" customWidth="1"/>
    <col min="1795" max="1795" width="38.28515625" style="87" customWidth="1"/>
    <col min="1796" max="1796" width="4.5703125" style="87" customWidth="1"/>
    <col min="1797" max="1797" width="10.5703125" style="87" customWidth="1"/>
    <col min="1798" max="1798" width="9.85546875" style="87" customWidth="1"/>
    <col min="1799" max="1799" width="12.7109375" style="87" customWidth="1"/>
    <col min="1800" max="1811" width="0" style="87" hidden="1" customWidth="1"/>
    <col min="1812" max="1812" width="11.42578125" style="87" customWidth="1"/>
    <col min="1813" max="1820" width="9.140625" style="87"/>
    <col min="1821" max="1831" width="0" style="87" hidden="1" customWidth="1"/>
    <col min="1832" max="2048" width="9.140625" style="87"/>
    <col min="2049" max="2049" width="4.28515625" style="87" customWidth="1"/>
    <col min="2050" max="2050" width="14.42578125" style="87" customWidth="1"/>
    <col min="2051" max="2051" width="38.28515625" style="87" customWidth="1"/>
    <col min="2052" max="2052" width="4.5703125" style="87" customWidth="1"/>
    <col min="2053" max="2053" width="10.5703125" style="87" customWidth="1"/>
    <col min="2054" max="2054" width="9.85546875" style="87" customWidth="1"/>
    <col min="2055" max="2055" width="12.7109375" style="87" customWidth="1"/>
    <col min="2056" max="2067" width="0" style="87" hidden="1" customWidth="1"/>
    <col min="2068" max="2068" width="11.42578125" style="87" customWidth="1"/>
    <col min="2069" max="2076" width="9.140625" style="87"/>
    <col min="2077" max="2087" width="0" style="87" hidden="1" customWidth="1"/>
    <col min="2088" max="2304" width="9.140625" style="87"/>
    <col min="2305" max="2305" width="4.28515625" style="87" customWidth="1"/>
    <col min="2306" max="2306" width="14.42578125" style="87" customWidth="1"/>
    <col min="2307" max="2307" width="38.28515625" style="87" customWidth="1"/>
    <col min="2308" max="2308" width="4.5703125" style="87" customWidth="1"/>
    <col min="2309" max="2309" width="10.5703125" style="87" customWidth="1"/>
    <col min="2310" max="2310" width="9.85546875" style="87" customWidth="1"/>
    <col min="2311" max="2311" width="12.7109375" style="87" customWidth="1"/>
    <col min="2312" max="2323" width="0" style="87" hidden="1" customWidth="1"/>
    <col min="2324" max="2324" width="11.42578125" style="87" customWidth="1"/>
    <col min="2325" max="2332" width="9.140625" style="87"/>
    <col min="2333" max="2343" width="0" style="87" hidden="1" customWidth="1"/>
    <col min="2344" max="2560" width="9.140625" style="87"/>
    <col min="2561" max="2561" width="4.28515625" style="87" customWidth="1"/>
    <col min="2562" max="2562" width="14.42578125" style="87" customWidth="1"/>
    <col min="2563" max="2563" width="38.28515625" style="87" customWidth="1"/>
    <col min="2564" max="2564" width="4.5703125" style="87" customWidth="1"/>
    <col min="2565" max="2565" width="10.5703125" style="87" customWidth="1"/>
    <col min="2566" max="2566" width="9.85546875" style="87" customWidth="1"/>
    <col min="2567" max="2567" width="12.7109375" style="87" customWidth="1"/>
    <col min="2568" max="2579" width="0" style="87" hidden="1" customWidth="1"/>
    <col min="2580" max="2580" width="11.42578125" style="87" customWidth="1"/>
    <col min="2581" max="2588" width="9.140625" style="87"/>
    <col min="2589" max="2599" width="0" style="87" hidden="1" customWidth="1"/>
    <col min="2600" max="2816" width="9.140625" style="87"/>
    <col min="2817" max="2817" width="4.28515625" style="87" customWidth="1"/>
    <col min="2818" max="2818" width="14.42578125" style="87" customWidth="1"/>
    <col min="2819" max="2819" width="38.28515625" style="87" customWidth="1"/>
    <col min="2820" max="2820" width="4.5703125" style="87" customWidth="1"/>
    <col min="2821" max="2821" width="10.5703125" style="87" customWidth="1"/>
    <col min="2822" max="2822" width="9.85546875" style="87" customWidth="1"/>
    <col min="2823" max="2823" width="12.7109375" style="87" customWidth="1"/>
    <col min="2824" max="2835" width="0" style="87" hidden="1" customWidth="1"/>
    <col min="2836" max="2836" width="11.42578125" style="87" customWidth="1"/>
    <col min="2837" max="2844" width="9.140625" style="87"/>
    <col min="2845" max="2855" width="0" style="87" hidden="1" customWidth="1"/>
    <col min="2856" max="3072" width="9.140625" style="87"/>
    <col min="3073" max="3073" width="4.28515625" style="87" customWidth="1"/>
    <col min="3074" max="3074" width="14.42578125" style="87" customWidth="1"/>
    <col min="3075" max="3075" width="38.28515625" style="87" customWidth="1"/>
    <col min="3076" max="3076" width="4.5703125" style="87" customWidth="1"/>
    <col min="3077" max="3077" width="10.5703125" style="87" customWidth="1"/>
    <col min="3078" max="3078" width="9.85546875" style="87" customWidth="1"/>
    <col min="3079" max="3079" width="12.7109375" style="87" customWidth="1"/>
    <col min="3080" max="3091" width="0" style="87" hidden="1" customWidth="1"/>
    <col min="3092" max="3092" width="11.42578125" style="87" customWidth="1"/>
    <col min="3093" max="3100" width="9.140625" style="87"/>
    <col min="3101" max="3111" width="0" style="87" hidden="1" customWidth="1"/>
    <col min="3112" max="3328" width="9.140625" style="87"/>
    <col min="3329" max="3329" width="4.28515625" style="87" customWidth="1"/>
    <col min="3330" max="3330" width="14.42578125" style="87" customWidth="1"/>
    <col min="3331" max="3331" width="38.28515625" style="87" customWidth="1"/>
    <col min="3332" max="3332" width="4.5703125" style="87" customWidth="1"/>
    <col min="3333" max="3333" width="10.5703125" style="87" customWidth="1"/>
    <col min="3334" max="3334" width="9.85546875" style="87" customWidth="1"/>
    <col min="3335" max="3335" width="12.7109375" style="87" customWidth="1"/>
    <col min="3336" max="3347" width="0" style="87" hidden="1" customWidth="1"/>
    <col min="3348" max="3348" width="11.42578125" style="87" customWidth="1"/>
    <col min="3349" max="3356" width="9.140625" style="87"/>
    <col min="3357" max="3367" width="0" style="87" hidden="1" customWidth="1"/>
    <col min="3368" max="3584" width="9.140625" style="87"/>
    <col min="3585" max="3585" width="4.28515625" style="87" customWidth="1"/>
    <col min="3586" max="3586" width="14.42578125" style="87" customWidth="1"/>
    <col min="3587" max="3587" width="38.28515625" style="87" customWidth="1"/>
    <col min="3588" max="3588" width="4.5703125" style="87" customWidth="1"/>
    <col min="3589" max="3589" width="10.5703125" style="87" customWidth="1"/>
    <col min="3590" max="3590" width="9.85546875" style="87" customWidth="1"/>
    <col min="3591" max="3591" width="12.7109375" style="87" customWidth="1"/>
    <col min="3592" max="3603" width="0" style="87" hidden="1" customWidth="1"/>
    <col min="3604" max="3604" width="11.42578125" style="87" customWidth="1"/>
    <col min="3605" max="3612" width="9.140625" style="87"/>
    <col min="3613" max="3623" width="0" style="87" hidden="1" customWidth="1"/>
    <col min="3624" max="3840" width="9.140625" style="87"/>
    <col min="3841" max="3841" width="4.28515625" style="87" customWidth="1"/>
    <col min="3842" max="3842" width="14.42578125" style="87" customWidth="1"/>
    <col min="3843" max="3843" width="38.28515625" style="87" customWidth="1"/>
    <col min="3844" max="3844" width="4.5703125" style="87" customWidth="1"/>
    <col min="3845" max="3845" width="10.5703125" style="87" customWidth="1"/>
    <col min="3846" max="3846" width="9.85546875" style="87" customWidth="1"/>
    <col min="3847" max="3847" width="12.7109375" style="87" customWidth="1"/>
    <col min="3848" max="3859" width="0" style="87" hidden="1" customWidth="1"/>
    <col min="3860" max="3860" width="11.42578125" style="87" customWidth="1"/>
    <col min="3861" max="3868" width="9.140625" style="87"/>
    <col min="3869" max="3879" width="0" style="87" hidden="1" customWidth="1"/>
    <col min="3880" max="4096" width="9.140625" style="87"/>
    <col min="4097" max="4097" width="4.28515625" style="87" customWidth="1"/>
    <col min="4098" max="4098" width="14.42578125" style="87" customWidth="1"/>
    <col min="4099" max="4099" width="38.28515625" style="87" customWidth="1"/>
    <col min="4100" max="4100" width="4.5703125" style="87" customWidth="1"/>
    <col min="4101" max="4101" width="10.5703125" style="87" customWidth="1"/>
    <col min="4102" max="4102" width="9.85546875" style="87" customWidth="1"/>
    <col min="4103" max="4103" width="12.7109375" style="87" customWidth="1"/>
    <col min="4104" max="4115" width="0" style="87" hidden="1" customWidth="1"/>
    <col min="4116" max="4116" width="11.42578125" style="87" customWidth="1"/>
    <col min="4117" max="4124" width="9.140625" style="87"/>
    <col min="4125" max="4135" width="0" style="87" hidden="1" customWidth="1"/>
    <col min="4136" max="4352" width="9.140625" style="87"/>
    <col min="4353" max="4353" width="4.28515625" style="87" customWidth="1"/>
    <col min="4354" max="4354" width="14.42578125" style="87" customWidth="1"/>
    <col min="4355" max="4355" width="38.28515625" style="87" customWidth="1"/>
    <col min="4356" max="4356" width="4.5703125" style="87" customWidth="1"/>
    <col min="4357" max="4357" width="10.5703125" style="87" customWidth="1"/>
    <col min="4358" max="4358" width="9.85546875" style="87" customWidth="1"/>
    <col min="4359" max="4359" width="12.7109375" style="87" customWidth="1"/>
    <col min="4360" max="4371" width="0" style="87" hidden="1" customWidth="1"/>
    <col min="4372" max="4372" width="11.42578125" style="87" customWidth="1"/>
    <col min="4373" max="4380" width="9.140625" style="87"/>
    <col min="4381" max="4391" width="0" style="87" hidden="1" customWidth="1"/>
    <col min="4392" max="4608" width="9.140625" style="87"/>
    <col min="4609" max="4609" width="4.28515625" style="87" customWidth="1"/>
    <col min="4610" max="4610" width="14.42578125" style="87" customWidth="1"/>
    <col min="4611" max="4611" width="38.28515625" style="87" customWidth="1"/>
    <col min="4612" max="4612" width="4.5703125" style="87" customWidth="1"/>
    <col min="4613" max="4613" width="10.5703125" style="87" customWidth="1"/>
    <col min="4614" max="4614" width="9.85546875" style="87" customWidth="1"/>
    <col min="4615" max="4615" width="12.7109375" style="87" customWidth="1"/>
    <col min="4616" max="4627" width="0" style="87" hidden="1" customWidth="1"/>
    <col min="4628" max="4628" width="11.42578125" style="87" customWidth="1"/>
    <col min="4629" max="4636" width="9.140625" style="87"/>
    <col min="4637" max="4647" width="0" style="87" hidden="1" customWidth="1"/>
    <col min="4648" max="4864" width="9.140625" style="87"/>
    <col min="4865" max="4865" width="4.28515625" style="87" customWidth="1"/>
    <col min="4866" max="4866" width="14.42578125" style="87" customWidth="1"/>
    <col min="4867" max="4867" width="38.28515625" style="87" customWidth="1"/>
    <col min="4868" max="4868" width="4.5703125" style="87" customWidth="1"/>
    <col min="4869" max="4869" width="10.5703125" style="87" customWidth="1"/>
    <col min="4870" max="4870" width="9.85546875" style="87" customWidth="1"/>
    <col min="4871" max="4871" width="12.7109375" style="87" customWidth="1"/>
    <col min="4872" max="4883" width="0" style="87" hidden="1" customWidth="1"/>
    <col min="4884" max="4884" width="11.42578125" style="87" customWidth="1"/>
    <col min="4885" max="4892" width="9.140625" style="87"/>
    <col min="4893" max="4903" width="0" style="87" hidden="1" customWidth="1"/>
    <col min="4904" max="5120" width="9.140625" style="87"/>
    <col min="5121" max="5121" width="4.28515625" style="87" customWidth="1"/>
    <col min="5122" max="5122" width="14.42578125" style="87" customWidth="1"/>
    <col min="5123" max="5123" width="38.28515625" style="87" customWidth="1"/>
    <col min="5124" max="5124" width="4.5703125" style="87" customWidth="1"/>
    <col min="5125" max="5125" width="10.5703125" style="87" customWidth="1"/>
    <col min="5126" max="5126" width="9.85546875" style="87" customWidth="1"/>
    <col min="5127" max="5127" width="12.7109375" style="87" customWidth="1"/>
    <col min="5128" max="5139" width="0" style="87" hidden="1" customWidth="1"/>
    <col min="5140" max="5140" width="11.42578125" style="87" customWidth="1"/>
    <col min="5141" max="5148" width="9.140625" style="87"/>
    <col min="5149" max="5159" width="0" style="87" hidden="1" customWidth="1"/>
    <col min="5160" max="5376" width="9.140625" style="87"/>
    <col min="5377" max="5377" width="4.28515625" style="87" customWidth="1"/>
    <col min="5378" max="5378" width="14.42578125" style="87" customWidth="1"/>
    <col min="5379" max="5379" width="38.28515625" style="87" customWidth="1"/>
    <col min="5380" max="5380" width="4.5703125" style="87" customWidth="1"/>
    <col min="5381" max="5381" width="10.5703125" style="87" customWidth="1"/>
    <col min="5382" max="5382" width="9.85546875" style="87" customWidth="1"/>
    <col min="5383" max="5383" width="12.7109375" style="87" customWidth="1"/>
    <col min="5384" max="5395" width="0" style="87" hidden="1" customWidth="1"/>
    <col min="5396" max="5396" width="11.42578125" style="87" customWidth="1"/>
    <col min="5397" max="5404" width="9.140625" style="87"/>
    <col min="5405" max="5415" width="0" style="87" hidden="1" customWidth="1"/>
    <col min="5416" max="5632" width="9.140625" style="87"/>
    <col min="5633" max="5633" width="4.28515625" style="87" customWidth="1"/>
    <col min="5634" max="5634" width="14.42578125" style="87" customWidth="1"/>
    <col min="5635" max="5635" width="38.28515625" style="87" customWidth="1"/>
    <col min="5636" max="5636" width="4.5703125" style="87" customWidth="1"/>
    <col min="5637" max="5637" width="10.5703125" style="87" customWidth="1"/>
    <col min="5638" max="5638" width="9.85546875" style="87" customWidth="1"/>
    <col min="5639" max="5639" width="12.7109375" style="87" customWidth="1"/>
    <col min="5640" max="5651" width="0" style="87" hidden="1" customWidth="1"/>
    <col min="5652" max="5652" width="11.42578125" style="87" customWidth="1"/>
    <col min="5653" max="5660" width="9.140625" style="87"/>
    <col min="5661" max="5671" width="0" style="87" hidden="1" customWidth="1"/>
    <col min="5672" max="5888" width="9.140625" style="87"/>
    <col min="5889" max="5889" width="4.28515625" style="87" customWidth="1"/>
    <col min="5890" max="5890" width="14.42578125" style="87" customWidth="1"/>
    <col min="5891" max="5891" width="38.28515625" style="87" customWidth="1"/>
    <col min="5892" max="5892" width="4.5703125" style="87" customWidth="1"/>
    <col min="5893" max="5893" width="10.5703125" style="87" customWidth="1"/>
    <col min="5894" max="5894" width="9.85546875" style="87" customWidth="1"/>
    <col min="5895" max="5895" width="12.7109375" style="87" customWidth="1"/>
    <col min="5896" max="5907" width="0" style="87" hidden="1" customWidth="1"/>
    <col min="5908" max="5908" width="11.42578125" style="87" customWidth="1"/>
    <col min="5909" max="5916" width="9.140625" style="87"/>
    <col min="5917" max="5927" width="0" style="87" hidden="1" customWidth="1"/>
    <col min="5928" max="6144" width="9.140625" style="87"/>
    <col min="6145" max="6145" width="4.28515625" style="87" customWidth="1"/>
    <col min="6146" max="6146" width="14.42578125" style="87" customWidth="1"/>
    <col min="6147" max="6147" width="38.28515625" style="87" customWidth="1"/>
    <col min="6148" max="6148" width="4.5703125" style="87" customWidth="1"/>
    <col min="6149" max="6149" width="10.5703125" style="87" customWidth="1"/>
    <col min="6150" max="6150" width="9.85546875" style="87" customWidth="1"/>
    <col min="6151" max="6151" width="12.7109375" style="87" customWidth="1"/>
    <col min="6152" max="6163" width="0" style="87" hidden="1" customWidth="1"/>
    <col min="6164" max="6164" width="11.42578125" style="87" customWidth="1"/>
    <col min="6165" max="6172" width="9.140625" style="87"/>
    <col min="6173" max="6183" width="0" style="87" hidden="1" customWidth="1"/>
    <col min="6184" max="6400" width="9.140625" style="87"/>
    <col min="6401" max="6401" width="4.28515625" style="87" customWidth="1"/>
    <col min="6402" max="6402" width="14.42578125" style="87" customWidth="1"/>
    <col min="6403" max="6403" width="38.28515625" style="87" customWidth="1"/>
    <col min="6404" max="6404" width="4.5703125" style="87" customWidth="1"/>
    <col min="6405" max="6405" width="10.5703125" style="87" customWidth="1"/>
    <col min="6406" max="6406" width="9.85546875" style="87" customWidth="1"/>
    <col min="6407" max="6407" width="12.7109375" style="87" customWidth="1"/>
    <col min="6408" max="6419" width="0" style="87" hidden="1" customWidth="1"/>
    <col min="6420" max="6420" width="11.42578125" style="87" customWidth="1"/>
    <col min="6421" max="6428" width="9.140625" style="87"/>
    <col min="6429" max="6439" width="0" style="87" hidden="1" customWidth="1"/>
    <col min="6440" max="6656" width="9.140625" style="87"/>
    <col min="6657" max="6657" width="4.28515625" style="87" customWidth="1"/>
    <col min="6658" max="6658" width="14.42578125" style="87" customWidth="1"/>
    <col min="6659" max="6659" width="38.28515625" style="87" customWidth="1"/>
    <col min="6660" max="6660" width="4.5703125" style="87" customWidth="1"/>
    <col min="6661" max="6661" width="10.5703125" style="87" customWidth="1"/>
    <col min="6662" max="6662" width="9.85546875" style="87" customWidth="1"/>
    <col min="6663" max="6663" width="12.7109375" style="87" customWidth="1"/>
    <col min="6664" max="6675" width="0" style="87" hidden="1" customWidth="1"/>
    <col min="6676" max="6676" width="11.42578125" style="87" customWidth="1"/>
    <col min="6677" max="6684" width="9.140625" style="87"/>
    <col min="6685" max="6695" width="0" style="87" hidden="1" customWidth="1"/>
    <col min="6696" max="6912" width="9.140625" style="87"/>
    <col min="6913" max="6913" width="4.28515625" style="87" customWidth="1"/>
    <col min="6914" max="6914" width="14.42578125" style="87" customWidth="1"/>
    <col min="6915" max="6915" width="38.28515625" style="87" customWidth="1"/>
    <col min="6916" max="6916" width="4.5703125" style="87" customWidth="1"/>
    <col min="6917" max="6917" width="10.5703125" style="87" customWidth="1"/>
    <col min="6918" max="6918" width="9.85546875" style="87" customWidth="1"/>
    <col min="6919" max="6919" width="12.7109375" style="87" customWidth="1"/>
    <col min="6920" max="6931" width="0" style="87" hidden="1" customWidth="1"/>
    <col min="6932" max="6932" width="11.42578125" style="87" customWidth="1"/>
    <col min="6933" max="6940" width="9.140625" style="87"/>
    <col min="6941" max="6951" width="0" style="87" hidden="1" customWidth="1"/>
    <col min="6952" max="7168" width="9.140625" style="87"/>
    <col min="7169" max="7169" width="4.28515625" style="87" customWidth="1"/>
    <col min="7170" max="7170" width="14.42578125" style="87" customWidth="1"/>
    <col min="7171" max="7171" width="38.28515625" style="87" customWidth="1"/>
    <col min="7172" max="7172" width="4.5703125" style="87" customWidth="1"/>
    <col min="7173" max="7173" width="10.5703125" style="87" customWidth="1"/>
    <col min="7174" max="7174" width="9.85546875" style="87" customWidth="1"/>
    <col min="7175" max="7175" width="12.7109375" style="87" customWidth="1"/>
    <col min="7176" max="7187" width="0" style="87" hidden="1" customWidth="1"/>
    <col min="7188" max="7188" width="11.42578125" style="87" customWidth="1"/>
    <col min="7189" max="7196" width="9.140625" style="87"/>
    <col min="7197" max="7207" width="0" style="87" hidden="1" customWidth="1"/>
    <col min="7208" max="7424" width="9.140625" style="87"/>
    <col min="7425" max="7425" width="4.28515625" style="87" customWidth="1"/>
    <col min="7426" max="7426" width="14.42578125" style="87" customWidth="1"/>
    <col min="7427" max="7427" width="38.28515625" style="87" customWidth="1"/>
    <col min="7428" max="7428" width="4.5703125" style="87" customWidth="1"/>
    <col min="7429" max="7429" width="10.5703125" style="87" customWidth="1"/>
    <col min="7430" max="7430" width="9.85546875" style="87" customWidth="1"/>
    <col min="7431" max="7431" width="12.7109375" style="87" customWidth="1"/>
    <col min="7432" max="7443" width="0" style="87" hidden="1" customWidth="1"/>
    <col min="7444" max="7444" width="11.42578125" style="87" customWidth="1"/>
    <col min="7445" max="7452" width="9.140625" style="87"/>
    <col min="7453" max="7463" width="0" style="87" hidden="1" customWidth="1"/>
    <col min="7464" max="7680" width="9.140625" style="87"/>
    <col min="7681" max="7681" width="4.28515625" style="87" customWidth="1"/>
    <col min="7682" max="7682" width="14.42578125" style="87" customWidth="1"/>
    <col min="7683" max="7683" width="38.28515625" style="87" customWidth="1"/>
    <col min="7684" max="7684" width="4.5703125" style="87" customWidth="1"/>
    <col min="7685" max="7685" width="10.5703125" style="87" customWidth="1"/>
    <col min="7686" max="7686" width="9.85546875" style="87" customWidth="1"/>
    <col min="7687" max="7687" width="12.7109375" style="87" customWidth="1"/>
    <col min="7688" max="7699" width="0" style="87" hidden="1" customWidth="1"/>
    <col min="7700" max="7700" width="11.42578125" style="87" customWidth="1"/>
    <col min="7701" max="7708" width="9.140625" style="87"/>
    <col min="7709" max="7719" width="0" style="87" hidden="1" customWidth="1"/>
    <col min="7720" max="7936" width="9.140625" style="87"/>
    <col min="7937" max="7937" width="4.28515625" style="87" customWidth="1"/>
    <col min="7938" max="7938" width="14.42578125" style="87" customWidth="1"/>
    <col min="7939" max="7939" width="38.28515625" style="87" customWidth="1"/>
    <col min="7940" max="7940" width="4.5703125" style="87" customWidth="1"/>
    <col min="7941" max="7941" width="10.5703125" style="87" customWidth="1"/>
    <col min="7942" max="7942" width="9.85546875" style="87" customWidth="1"/>
    <col min="7943" max="7943" width="12.7109375" style="87" customWidth="1"/>
    <col min="7944" max="7955" width="0" style="87" hidden="1" customWidth="1"/>
    <col min="7956" max="7956" width="11.42578125" style="87" customWidth="1"/>
    <col min="7957" max="7964" width="9.140625" style="87"/>
    <col min="7965" max="7975" width="0" style="87" hidden="1" customWidth="1"/>
    <col min="7976" max="8192" width="9.140625" style="87"/>
    <col min="8193" max="8193" width="4.28515625" style="87" customWidth="1"/>
    <col min="8194" max="8194" width="14.42578125" style="87" customWidth="1"/>
    <col min="8195" max="8195" width="38.28515625" style="87" customWidth="1"/>
    <col min="8196" max="8196" width="4.5703125" style="87" customWidth="1"/>
    <col min="8197" max="8197" width="10.5703125" style="87" customWidth="1"/>
    <col min="8198" max="8198" width="9.85546875" style="87" customWidth="1"/>
    <col min="8199" max="8199" width="12.7109375" style="87" customWidth="1"/>
    <col min="8200" max="8211" width="0" style="87" hidden="1" customWidth="1"/>
    <col min="8212" max="8212" width="11.42578125" style="87" customWidth="1"/>
    <col min="8213" max="8220" width="9.140625" style="87"/>
    <col min="8221" max="8231" width="0" style="87" hidden="1" customWidth="1"/>
    <col min="8232" max="8448" width="9.140625" style="87"/>
    <col min="8449" max="8449" width="4.28515625" style="87" customWidth="1"/>
    <col min="8450" max="8450" width="14.42578125" style="87" customWidth="1"/>
    <col min="8451" max="8451" width="38.28515625" style="87" customWidth="1"/>
    <col min="8452" max="8452" width="4.5703125" style="87" customWidth="1"/>
    <col min="8453" max="8453" width="10.5703125" style="87" customWidth="1"/>
    <col min="8454" max="8454" width="9.85546875" style="87" customWidth="1"/>
    <col min="8455" max="8455" width="12.7109375" style="87" customWidth="1"/>
    <col min="8456" max="8467" width="0" style="87" hidden="1" customWidth="1"/>
    <col min="8468" max="8468" width="11.42578125" style="87" customWidth="1"/>
    <col min="8469" max="8476" width="9.140625" style="87"/>
    <col min="8477" max="8487" width="0" style="87" hidden="1" customWidth="1"/>
    <col min="8488" max="8704" width="9.140625" style="87"/>
    <col min="8705" max="8705" width="4.28515625" style="87" customWidth="1"/>
    <col min="8706" max="8706" width="14.42578125" style="87" customWidth="1"/>
    <col min="8707" max="8707" width="38.28515625" style="87" customWidth="1"/>
    <col min="8708" max="8708" width="4.5703125" style="87" customWidth="1"/>
    <col min="8709" max="8709" width="10.5703125" style="87" customWidth="1"/>
    <col min="8710" max="8710" width="9.85546875" style="87" customWidth="1"/>
    <col min="8711" max="8711" width="12.7109375" style="87" customWidth="1"/>
    <col min="8712" max="8723" width="0" style="87" hidden="1" customWidth="1"/>
    <col min="8724" max="8724" width="11.42578125" style="87" customWidth="1"/>
    <col min="8725" max="8732" width="9.140625" style="87"/>
    <col min="8733" max="8743" width="0" style="87" hidden="1" customWidth="1"/>
    <col min="8744" max="8960" width="9.140625" style="87"/>
    <col min="8961" max="8961" width="4.28515625" style="87" customWidth="1"/>
    <col min="8962" max="8962" width="14.42578125" style="87" customWidth="1"/>
    <col min="8963" max="8963" width="38.28515625" style="87" customWidth="1"/>
    <col min="8964" max="8964" width="4.5703125" style="87" customWidth="1"/>
    <col min="8965" max="8965" width="10.5703125" style="87" customWidth="1"/>
    <col min="8966" max="8966" width="9.85546875" style="87" customWidth="1"/>
    <col min="8967" max="8967" width="12.7109375" style="87" customWidth="1"/>
    <col min="8968" max="8979" width="0" style="87" hidden="1" customWidth="1"/>
    <col min="8980" max="8980" width="11.42578125" style="87" customWidth="1"/>
    <col min="8981" max="8988" width="9.140625" style="87"/>
    <col min="8989" max="8999" width="0" style="87" hidden="1" customWidth="1"/>
    <col min="9000" max="9216" width="9.140625" style="87"/>
    <col min="9217" max="9217" width="4.28515625" style="87" customWidth="1"/>
    <col min="9218" max="9218" width="14.42578125" style="87" customWidth="1"/>
    <col min="9219" max="9219" width="38.28515625" style="87" customWidth="1"/>
    <col min="9220" max="9220" width="4.5703125" style="87" customWidth="1"/>
    <col min="9221" max="9221" width="10.5703125" style="87" customWidth="1"/>
    <col min="9222" max="9222" width="9.85546875" style="87" customWidth="1"/>
    <col min="9223" max="9223" width="12.7109375" style="87" customWidth="1"/>
    <col min="9224" max="9235" width="0" style="87" hidden="1" customWidth="1"/>
    <col min="9236" max="9236" width="11.42578125" style="87" customWidth="1"/>
    <col min="9237" max="9244" width="9.140625" style="87"/>
    <col min="9245" max="9255" width="0" style="87" hidden="1" customWidth="1"/>
    <col min="9256" max="9472" width="9.140625" style="87"/>
    <col min="9473" max="9473" width="4.28515625" style="87" customWidth="1"/>
    <col min="9474" max="9474" width="14.42578125" style="87" customWidth="1"/>
    <col min="9475" max="9475" width="38.28515625" style="87" customWidth="1"/>
    <col min="9476" max="9476" width="4.5703125" style="87" customWidth="1"/>
    <col min="9477" max="9477" width="10.5703125" style="87" customWidth="1"/>
    <col min="9478" max="9478" width="9.85546875" style="87" customWidth="1"/>
    <col min="9479" max="9479" width="12.7109375" style="87" customWidth="1"/>
    <col min="9480" max="9491" width="0" style="87" hidden="1" customWidth="1"/>
    <col min="9492" max="9492" width="11.42578125" style="87" customWidth="1"/>
    <col min="9493" max="9500" width="9.140625" style="87"/>
    <col min="9501" max="9511" width="0" style="87" hidden="1" customWidth="1"/>
    <col min="9512" max="9728" width="9.140625" style="87"/>
    <col min="9729" max="9729" width="4.28515625" style="87" customWidth="1"/>
    <col min="9730" max="9730" width="14.42578125" style="87" customWidth="1"/>
    <col min="9731" max="9731" width="38.28515625" style="87" customWidth="1"/>
    <col min="9732" max="9732" width="4.5703125" style="87" customWidth="1"/>
    <col min="9733" max="9733" width="10.5703125" style="87" customWidth="1"/>
    <col min="9734" max="9734" width="9.85546875" style="87" customWidth="1"/>
    <col min="9735" max="9735" width="12.7109375" style="87" customWidth="1"/>
    <col min="9736" max="9747" width="0" style="87" hidden="1" customWidth="1"/>
    <col min="9748" max="9748" width="11.42578125" style="87" customWidth="1"/>
    <col min="9749" max="9756" width="9.140625" style="87"/>
    <col min="9757" max="9767" width="0" style="87" hidden="1" customWidth="1"/>
    <col min="9768" max="9984" width="9.140625" style="87"/>
    <col min="9985" max="9985" width="4.28515625" style="87" customWidth="1"/>
    <col min="9986" max="9986" width="14.42578125" style="87" customWidth="1"/>
    <col min="9987" max="9987" width="38.28515625" style="87" customWidth="1"/>
    <col min="9988" max="9988" width="4.5703125" style="87" customWidth="1"/>
    <col min="9989" max="9989" width="10.5703125" style="87" customWidth="1"/>
    <col min="9990" max="9990" width="9.85546875" style="87" customWidth="1"/>
    <col min="9991" max="9991" width="12.7109375" style="87" customWidth="1"/>
    <col min="9992" max="10003" width="0" style="87" hidden="1" customWidth="1"/>
    <col min="10004" max="10004" width="11.42578125" style="87" customWidth="1"/>
    <col min="10005" max="10012" width="9.140625" style="87"/>
    <col min="10013" max="10023" width="0" style="87" hidden="1" customWidth="1"/>
    <col min="10024" max="10240" width="9.140625" style="87"/>
    <col min="10241" max="10241" width="4.28515625" style="87" customWidth="1"/>
    <col min="10242" max="10242" width="14.42578125" style="87" customWidth="1"/>
    <col min="10243" max="10243" width="38.28515625" style="87" customWidth="1"/>
    <col min="10244" max="10244" width="4.5703125" style="87" customWidth="1"/>
    <col min="10245" max="10245" width="10.5703125" style="87" customWidth="1"/>
    <col min="10246" max="10246" width="9.85546875" style="87" customWidth="1"/>
    <col min="10247" max="10247" width="12.7109375" style="87" customWidth="1"/>
    <col min="10248" max="10259" width="0" style="87" hidden="1" customWidth="1"/>
    <col min="10260" max="10260" width="11.42578125" style="87" customWidth="1"/>
    <col min="10261" max="10268" width="9.140625" style="87"/>
    <col min="10269" max="10279" width="0" style="87" hidden="1" customWidth="1"/>
    <col min="10280" max="10496" width="9.140625" style="87"/>
    <col min="10497" max="10497" width="4.28515625" style="87" customWidth="1"/>
    <col min="10498" max="10498" width="14.42578125" style="87" customWidth="1"/>
    <col min="10499" max="10499" width="38.28515625" style="87" customWidth="1"/>
    <col min="10500" max="10500" width="4.5703125" style="87" customWidth="1"/>
    <col min="10501" max="10501" width="10.5703125" style="87" customWidth="1"/>
    <col min="10502" max="10502" width="9.85546875" style="87" customWidth="1"/>
    <col min="10503" max="10503" width="12.7109375" style="87" customWidth="1"/>
    <col min="10504" max="10515" width="0" style="87" hidden="1" customWidth="1"/>
    <col min="10516" max="10516" width="11.42578125" style="87" customWidth="1"/>
    <col min="10517" max="10524" width="9.140625" style="87"/>
    <col min="10525" max="10535" width="0" style="87" hidden="1" customWidth="1"/>
    <col min="10536" max="10752" width="9.140625" style="87"/>
    <col min="10753" max="10753" width="4.28515625" style="87" customWidth="1"/>
    <col min="10754" max="10754" width="14.42578125" style="87" customWidth="1"/>
    <col min="10755" max="10755" width="38.28515625" style="87" customWidth="1"/>
    <col min="10756" max="10756" width="4.5703125" style="87" customWidth="1"/>
    <col min="10757" max="10757" width="10.5703125" style="87" customWidth="1"/>
    <col min="10758" max="10758" width="9.85546875" style="87" customWidth="1"/>
    <col min="10759" max="10759" width="12.7109375" style="87" customWidth="1"/>
    <col min="10760" max="10771" width="0" style="87" hidden="1" customWidth="1"/>
    <col min="10772" max="10772" width="11.42578125" style="87" customWidth="1"/>
    <col min="10773" max="10780" width="9.140625" style="87"/>
    <col min="10781" max="10791" width="0" style="87" hidden="1" customWidth="1"/>
    <col min="10792" max="11008" width="9.140625" style="87"/>
    <col min="11009" max="11009" width="4.28515625" style="87" customWidth="1"/>
    <col min="11010" max="11010" width="14.42578125" style="87" customWidth="1"/>
    <col min="11011" max="11011" width="38.28515625" style="87" customWidth="1"/>
    <col min="11012" max="11012" width="4.5703125" style="87" customWidth="1"/>
    <col min="11013" max="11013" width="10.5703125" style="87" customWidth="1"/>
    <col min="11014" max="11014" width="9.85546875" style="87" customWidth="1"/>
    <col min="11015" max="11015" width="12.7109375" style="87" customWidth="1"/>
    <col min="11016" max="11027" width="0" style="87" hidden="1" customWidth="1"/>
    <col min="11028" max="11028" width="11.42578125" style="87" customWidth="1"/>
    <col min="11029" max="11036" width="9.140625" style="87"/>
    <col min="11037" max="11047" width="0" style="87" hidden="1" customWidth="1"/>
    <col min="11048" max="11264" width="9.140625" style="87"/>
    <col min="11265" max="11265" width="4.28515625" style="87" customWidth="1"/>
    <col min="11266" max="11266" width="14.42578125" style="87" customWidth="1"/>
    <col min="11267" max="11267" width="38.28515625" style="87" customWidth="1"/>
    <col min="11268" max="11268" width="4.5703125" style="87" customWidth="1"/>
    <col min="11269" max="11269" width="10.5703125" style="87" customWidth="1"/>
    <col min="11270" max="11270" width="9.85546875" style="87" customWidth="1"/>
    <col min="11271" max="11271" width="12.7109375" style="87" customWidth="1"/>
    <col min="11272" max="11283" width="0" style="87" hidden="1" customWidth="1"/>
    <col min="11284" max="11284" width="11.42578125" style="87" customWidth="1"/>
    <col min="11285" max="11292" width="9.140625" style="87"/>
    <col min="11293" max="11303" width="0" style="87" hidden="1" customWidth="1"/>
    <col min="11304" max="11520" width="9.140625" style="87"/>
    <col min="11521" max="11521" width="4.28515625" style="87" customWidth="1"/>
    <col min="11522" max="11522" width="14.42578125" style="87" customWidth="1"/>
    <col min="11523" max="11523" width="38.28515625" style="87" customWidth="1"/>
    <col min="11524" max="11524" width="4.5703125" style="87" customWidth="1"/>
    <col min="11525" max="11525" width="10.5703125" style="87" customWidth="1"/>
    <col min="11526" max="11526" width="9.85546875" style="87" customWidth="1"/>
    <col min="11527" max="11527" width="12.7109375" style="87" customWidth="1"/>
    <col min="11528" max="11539" width="0" style="87" hidden="1" customWidth="1"/>
    <col min="11540" max="11540" width="11.42578125" style="87" customWidth="1"/>
    <col min="11541" max="11548" width="9.140625" style="87"/>
    <col min="11549" max="11559" width="0" style="87" hidden="1" customWidth="1"/>
    <col min="11560" max="11776" width="9.140625" style="87"/>
    <col min="11777" max="11777" width="4.28515625" style="87" customWidth="1"/>
    <col min="11778" max="11778" width="14.42578125" style="87" customWidth="1"/>
    <col min="11779" max="11779" width="38.28515625" style="87" customWidth="1"/>
    <col min="11780" max="11780" width="4.5703125" style="87" customWidth="1"/>
    <col min="11781" max="11781" width="10.5703125" style="87" customWidth="1"/>
    <col min="11782" max="11782" width="9.85546875" style="87" customWidth="1"/>
    <col min="11783" max="11783" width="12.7109375" style="87" customWidth="1"/>
    <col min="11784" max="11795" width="0" style="87" hidden="1" customWidth="1"/>
    <col min="11796" max="11796" width="11.42578125" style="87" customWidth="1"/>
    <col min="11797" max="11804" width="9.140625" style="87"/>
    <col min="11805" max="11815" width="0" style="87" hidden="1" customWidth="1"/>
    <col min="11816" max="12032" width="9.140625" style="87"/>
    <col min="12033" max="12033" width="4.28515625" style="87" customWidth="1"/>
    <col min="12034" max="12034" width="14.42578125" style="87" customWidth="1"/>
    <col min="12035" max="12035" width="38.28515625" style="87" customWidth="1"/>
    <col min="12036" max="12036" width="4.5703125" style="87" customWidth="1"/>
    <col min="12037" max="12037" width="10.5703125" style="87" customWidth="1"/>
    <col min="12038" max="12038" width="9.85546875" style="87" customWidth="1"/>
    <col min="12039" max="12039" width="12.7109375" style="87" customWidth="1"/>
    <col min="12040" max="12051" width="0" style="87" hidden="1" customWidth="1"/>
    <col min="12052" max="12052" width="11.42578125" style="87" customWidth="1"/>
    <col min="12053" max="12060" width="9.140625" style="87"/>
    <col min="12061" max="12071" width="0" style="87" hidden="1" customWidth="1"/>
    <col min="12072" max="12288" width="9.140625" style="87"/>
    <col min="12289" max="12289" width="4.28515625" style="87" customWidth="1"/>
    <col min="12290" max="12290" width="14.42578125" style="87" customWidth="1"/>
    <col min="12291" max="12291" width="38.28515625" style="87" customWidth="1"/>
    <col min="12292" max="12292" width="4.5703125" style="87" customWidth="1"/>
    <col min="12293" max="12293" width="10.5703125" style="87" customWidth="1"/>
    <col min="12294" max="12294" width="9.85546875" style="87" customWidth="1"/>
    <col min="12295" max="12295" width="12.7109375" style="87" customWidth="1"/>
    <col min="12296" max="12307" width="0" style="87" hidden="1" customWidth="1"/>
    <col min="12308" max="12308" width="11.42578125" style="87" customWidth="1"/>
    <col min="12309" max="12316" width="9.140625" style="87"/>
    <col min="12317" max="12327" width="0" style="87" hidden="1" customWidth="1"/>
    <col min="12328" max="12544" width="9.140625" style="87"/>
    <col min="12545" max="12545" width="4.28515625" style="87" customWidth="1"/>
    <col min="12546" max="12546" width="14.42578125" style="87" customWidth="1"/>
    <col min="12547" max="12547" width="38.28515625" style="87" customWidth="1"/>
    <col min="12548" max="12548" width="4.5703125" style="87" customWidth="1"/>
    <col min="12549" max="12549" width="10.5703125" style="87" customWidth="1"/>
    <col min="12550" max="12550" width="9.85546875" style="87" customWidth="1"/>
    <col min="12551" max="12551" width="12.7109375" style="87" customWidth="1"/>
    <col min="12552" max="12563" width="0" style="87" hidden="1" customWidth="1"/>
    <col min="12564" max="12564" width="11.42578125" style="87" customWidth="1"/>
    <col min="12565" max="12572" width="9.140625" style="87"/>
    <col min="12573" max="12583" width="0" style="87" hidden="1" customWidth="1"/>
    <col min="12584" max="12800" width="9.140625" style="87"/>
    <col min="12801" max="12801" width="4.28515625" style="87" customWidth="1"/>
    <col min="12802" max="12802" width="14.42578125" style="87" customWidth="1"/>
    <col min="12803" max="12803" width="38.28515625" style="87" customWidth="1"/>
    <col min="12804" max="12804" width="4.5703125" style="87" customWidth="1"/>
    <col min="12805" max="12805" width="10.5703125" style="87" customWidth="1"/>
    <col min="12806" max="12806" width="9.85546875" style="87" customWidth="1"/>
    <col min="12807" max="12807" width="12.7109375" style="87" customWidth="1"/>
    <col min="12808" max="12819" width="0" style="87" hidden="1" customWidth="1"/>
    <col min="12820" max="12820" width="11.42578125" style="87" customWidth="1"/>
    <col min="12821" max="12828" width="9.140625" style="87"/>
    <col min="12829" max="12839" width="0" style="87" hidden="1" customWidth="1"/>
    <col min="12840" max="13056" width="9.140625" style="87"/>
    <col min="13057" max="13057" width="4.28515625" style="87" customWidth="1"/>
    <col min="13058" max="13058" width="14.42578125" style="87" customWidth="1"/>
    <col min="13059" max="13059" width="38.28515625" style="87" customWidth="1"/>
    <col min="13060" max="13060" width="4.5703125" style="87" customWidth="1"/>
    <col min="13061" max="13061" width="10.5703125" style="87" customWidth="1"/>
    <col min="13062" max="13062" width="9.85546875" style="87" customWidth="1"/>
    <col min="13063" max="13063" width="12.7109375" style="87" customWidth="1"/>
    <col min="13064" max="13075" width="0" style="87" hidden="1" customWidth="1"/>
    <col min="13076" max="13076" width="11.42578125" style="87" customWidth="1"/>
    <col min="13077" max="13084" width="9.140625" style="87"/>
    <col min="13085" max="13095" width="0" style="87" hidden="1" customWidth="1"/>
    <col min="13096" max="13312" width="9.140625" style="87"/>
    <col min="13313" max="13313" width="4.28515625" style="87" customWidth="1"/>
    <col min="13314" max="13314" width="14.42578125" style="87" customWidth="1"/>
    <col min="13315" max="13315" width="38.28515625" style="87" customWidth="1"/>
    <col min="13316" max="13316" width="4.5703125" style="87" customWidth="1"/>
    <col min="13317" max="13317" width="10.5703125" style="87" customWidth="1"/>
    <col min="13318" max="13318" width="9.85546875" style="87" customWidth="1"/>
    <col min="13319" max="13319" width="12.7109375" style="87" customWidth="1"/>
    <col min="13320" max="13331" width="0" style="87" hidden="1" customWidth="1"/>
    <col min="13332" max="13332" width="11.42578125" style="87" customWidth="1"/>
    <col min="13333" max="13340" width="9.140625" style="87"/>
    <col min="13341" max="13351" width="0" style="87" hidden="1" customWidth="1"/>
    <col min="13352" max="13568" width="9.140625" style="87"/>
    <col min="13569" max="13569" width="4.28515625" style="87" customWidth="1"/>
    <col min="13570" max="13570" width="14.42578125" style="87" customWidth="1"/>
    <col min="13571" max="13571" width="38.28515625" style="87" customWidth="1"/>
    <col min="13572" max="13572" width="4.5703125" style="87" customWidth="1"/>
    <col min="13573" max="13573" width="10.5703125" style="87" customWidth="1"/>
    <col min="13574" max="13574" width="9.85546875" style="87" customWidth="1"/>
    <col min="13575" max="13575" width="12.7109375" style="87" customWidth="1"/>
    <col min="13576" max="13587" width="0" style="87" hidden="1" customWidth="1"/>
    <col min="13588" max="13588" width="11.42578125" style="87" customWidth="1"/>
    <col min="13589" max="13596" width="9.140625" style="87"/>
    <col min="13597" max="13607" width="0" style="87" hidden="1" customWidth="1"/>
    <col min="13608" max="13824" width="9.140625" style="87"/>
    <col min="13825" max="13825" width="4.28515625" style="87" customWidth="1"/>
    <col min="13826" max="13826" width="14.42578125" style="87" customWidth="1"/>
    <col min="13827" max="13827" width="38.28515625" style="87" customWidth="1"/>
    <col min="13828" max="13828" width="4.5703125" style="87" customWidth="1"/>
    <col min="13829" max="13829" width="10.5703125" style="87" customWidth="1"/>
    <col min="13830" max="13830" width="9.85546875" style="87" customWidth="1"/>
    <col min="13831" max="13831" width="12.7109375" style="87" customWidth="1"/>
    <col min="13832" max="13843" width="0" style="87" hidden="1" customWidth="1"/>
    <col min="13844" max="13844" width="11.42578125" style="87" customWidth="1"/>
    <col min="13845" max="13852" width="9.140625" style="87"/>
    <col min="13853" max="13863" width="0" style="87" hidden="1" customWidth="1"/>
    <col min="13864" max="14080" width="9.140625" style="87"/>
    <col min="14081" max="14081" width="4.28515625" style="87" customWidth="1"/>
    <col min="14082" max="14082" width="14.42578125" style="87" customWidth="1"/>
    <col min="14083" max="14083" width="38.28515625" style="87" customWidth="1"/>
    <col min="14084" max="14084" width="4.5703125" style="87" customWidth="1"/>
    <col min="14085" max="14085" width="10.5703125" style="87" customWidth="1"/>
    <col min="14086" max="14086" width="9.85546875" style="87" customWidth="1"/>
    <col min="14087" max="14087" width="12.7109375" style="87" customWidth="1"/>
    <col min="14088" max="14099" width="0" style="87" hidden="1" customWidth="1"/>
    <col min="14100" max="14100" width="11.42578125" style="87" customWidth="1"/>
    <col min="14101" max="14108" width="9.140625" style="87"/>
    <col min="14109" max="14119" width="0" style="87" hidden="1" customWidth="1"/>
    <col min="14120" max="14336" width="9.140625" style="87"/>
    <col min="14337" max="14337" width="4.28515625" style="87" customWidth="1"/>
    <col min="14338" max="14338" width="14.42578125" style="87" customWidth="1"/>
    <col min="14339" max="14339" width="38.28515625" style="87" customWidth="1"/>
    <col min="14340" max="14340" width="4.5703125" style="87" customWidth="1"/>
    <col min="14341" max="14341" width="10.5703125" style="87" customWidth="1"/>
    <col min="14342" max="14342" width="9.85546875" style="87" customWidth="1"/>
    <col min="14343" max="14343" width="12.7109375" style="87" customWidth="1"/>
    <col min="14344" max="14355" width="0" style="87" hidden="1" customWidth="1"/>
    <col min="14356" max="14356" width="11.42578125" style="87" customWidth="1"/>
    <col min="14357" max="14364" width="9.140625" style="87"/>
    <col min="14365" max="14375" width="0" style="87" hidden="1" customWidth="1"/>
    <col min="14376" max="14592" width="9.140625" style="87"/>
    <col min="14593" max="14593" width="4.28515625" style="87" customWidth="1"/>
    <col min="14594" max="14594" width="14.42578125" style="87" customWidth="1"/>
    <col min="14595" max="14595" width="38.28515625" style="87" customWidth="1"/>
    <col min="14596" max="14596" width="4.5703125" style="87" customWidth="1"/>
    <col min="14597" max="14597" width="10.5703125" style="87" customWidth="1"/>
    <col min="14598" max="14598" width="9.85546875" style="87" customWidth="1"/>
    <col min="14599" max="14599" width="12.7109375" style="87" customWidth="1"/>
    <col min="14600" max="14611" width="0" style="87" hidden="1" customWidth="1"/>
    <col min="14612" max="14612" width="11.42578125" style="87" customWidth="1"/>
    <col min="14613" max="14620" width="9.140625" style="87"/>
    <col min="14621" max="14631" width="0" style="87" hidden="1" customWidth="1"/>
    <col min="14632" max="14848" width="9.140625" style="87"/>
    <col min="14849" max="14849" width="4.28515625" style="87" customWidth="1"/>
    <col min="14850" max="14850" width="14.42578125" style="87" customWidth="1"/>
    <col min="14851" max="14851" width="38.28515625" style="87" customWidth="1"/>
    <col min="14852" max="14852" width="4.5703125" style="87" customWidth="1"/>
    <col min="14853" max="14853" width="10.5703125" style="87" customWidth="1"/>
    <col min="14854" max="14854" width="9.85546875" style="87" customWidth="1"/>
    <col min="14855" max="14855" width="12.7109375" style="87" customWidth="1"/>
    <col min="14856" max="14867" width="0" style="87" hidden="1" customWidth="1"/>
    <col min="14868" max="14868" width="11.42578125" style="87" customWidth="1"/>
    <col min="14869" max="14876" width="9.140625" style="87"/>
    <col min="14877" max="14887" width="0" style="87" hidden="1" customWidth="1"/>
    <col min="14888" max="15104" width="9.140625" style="87"/>
    <col min="15105" max="15105" width="4.28515625" style="87" customWidth="1"/>
    <col min="15106" max="15106" width="14.42578125" style="87" customWidth="1"/>
    <col min="15107" max="15107" width="38.28515625" style="87" customWidth="1"/>
    <col min="15108" max="15108" width="4.5703125" style="87" customWidth="1"/>
    <col min="15109" max="15109" width="10.5703125" style="87" customWidth="1"/>
    <col min="15110" max="15110" width="9.85546875" style="87" customWidth="1"/>
    <col min="15111" max="15111" width="12.7109375" style="87" customWidth="1"/>
    <col min="15112" max="15123" width="0" style="87" hidden="1" customWidth="1"/>
    <col min="15124" max="15124" width="11.42578125" style="87" customWidth="1"/>
    <col min="15125" max="15132" width="9.140625" style="87"/>
    <col min="15133" max="15143" width="0" style="87" hidden="1" customWidth="1"/>
    <col min="15144" max="15360" width="9.140625" style="87"/>
    <col min="15361" max="15361" width="4.28515625" style="87" customWidth="1"/>
    <col min="15362" max="15362" width="14.42578125" style="87" customWidth="1"/>
    <col min="15363" max="15363" width="38.28515625" style="87" customWidth="1"/>
    <col min="15364" max="15364" width="4.5703125" style="87" customWidth="1"/>
    <col min="15365" max="15365" width="10.5703125" style="87" customWidth="1"/>
    <col min="15366" max="15366" width="9.85546875" style="87" customWidth="1"/>
    <col min="15367" max="15367" width="12.7109375" style="87" customWidth="1"/>
    <col min="15368" max="15379" width="0" style="87" hidden="1" customWidth="1"/>
    <col min="15380" max="15380" width="11.42578125" style="87" customWidth="1"/>
    <col min="15381" max="15388" width="9.140625" style="87"/>
    <col min="15389" max="15399" width="0" style="87" hidden="1" customWidth="1"/>
    <col min="15400" max="15616" width="9.140625" style="87"/>
    <col min="15617" max="15617" width="4.28515625" style="87" customWidth="1"/>
    <col min="15618" max="15618" width="14.42578125" style="87" customWidth="1"/>
    <col min="15619" max="15619" width="38.28515625" style="87" customWidth="1"/>
    <col min="15620" max="15620" width="4.5703125" style="87" customWidth="1"/>
    <col min="15621" max="15621" width="10.5703125" style="87" customWidth="1"/>
    <col min="15622" max="15622" width="9.85546875" style="87" customWidth="1"/>
    <col min="15623" max="15623" width="12.7109375" style="87" customWidth="1"/>
    <col min="15624" max="15635" width="0" style="87" hidden="1" customWidth="1"/>
    <col min="15636" max="15636" width="11.42578125" style="87" customWidth="1"/>
    <col min="15637" max="15644" width="9.140625" style="87"/>
    <col min="15645" max="15655" width="0" style="87" hidden="1" customWidth="1"/>
    <col min="15656" max="15872" width="9.140625" style="87"/>
    <col min="15873" max="15873" width="4.28515625" style="87" customWidth="1"/>
    <col min="15874" max="15874" width="14.42578125" style="87" customWidth="1"/>
    <col min="15875" max="15875" width="38.28515625" style="87" customWidth="1"/>
    <col min="15876" max="15876" width="4.5703125" style="87" customWidth="1"/>
    <col min="15877" max="15877" width="10.5703125" style="87" customWidth="1"/>
    <col min="15878" max="15878" width="9.85546875" style="87" customWidth="1"/>
    <col min="15879" max="15879" width="12.7109375" style="87" customWidth="1"/>
    <col min="15880" max="15891" width="0" style="87" hidden="1" customWidth="1"/>
    <col min="15892" max="15892" width="11.42578125" style="87" customWidth="1"/>
    <col min="15893" max="15900" width="9.140625" style="87"/>
    <col min="15901" max="15911" width="0" style="87" hidden="1" customWidth="1"/>
    <col min="15912" max="16128" width="9.140625" style="87"/>
    <col min="16129" max="16129" width="4.28515625" style="87" customWidth="1"/>
    <col min="16130" max="16130" width="14.42578125" style="87" customWidth="1"/>
    <col min="16131" max="16131" width="38.28515625" style="87" customWidth="1"/>
    <col min="16132" max="16132" width="4.5703125" style="87" customWidth="1"/>
    <col min="16133" max="16133" width="10.5703125" style="87" customWidth="1"/>
    <col min="16134" max="16134" width="9.85546875" style="87" customWidth="1"/>
    <col min="16135" max="16135" width="12.7109375" style="87" customWidth="1"/>
    <col min="16136" max="16147" width="0" style="87" hidden="1" customWidth="1"/>
    <col min="16148" max="16148" width="11.42578125" style="87" customWidth="1"/>
    <col min="16149" max="16156" width="9.140625" style="87"/>
    <col min="16157" max="16167" width="0" style="87" hidden="1" customWidth="1"/>
    <col min="16168" max="16384" width="9.140625" style="87"/>
  </cols>
  <sheetData>
    <row r="1" spans="1:60" ht="15.75" customHeight="1">
      <c r="A1" s="584" t="s">
        <v>6</v>
      </c>
      <c r="B1" s="584"/>
      <c r="C1" s="584"/>
      <c r="D1" s="584"/>
      <c r="E1" s="584"/>
      <c r="F1" s="584"/>
      <c r="G1" s="584"/>
      <c r="AE1" s="87" t="s">
        <v>82</v>
      </c>
    </row>
    <row r="2" spans="1:60" ht="24.95" customHeight="1">
      <c r="A2" s="251" t="s">
        <v>7</v>
      </c>
      <c r="B2" s="252"/>
      <c r="C2" s="585" t="s">
        <v>322</v>
      </c>
      <c r="D2" s="586"/>
      <c r="E2" s="586"/>
      <c r="F2" s="586"/>
      <c r="G2" s="587"/>
      <c r="AE2" s="87" t="s">
        <v>83</v>
      </c>
    </row>
    <row r="3" spans="1:60" ht="24.95" customHeight="1">
      <c r="A3" s="251" t="s">
        <v>8</v>
      </c>
      <c r="B3" s="252"/>
      <c r="C3" s="588" t="s">
        <v>789</v>
      </c>
      <c r="D3" s="589"/>
      <c r="E3" s="589"/>
      <c r="F3" s="589"/>
      <c r="G3" s="590"/>
      <c r="AE3" s="87" t="s">
        <v>84</v>
      </c>
    </row>
    <row r="4" spans="1:60" ht="24.95" customHeight="1">
      <c r="A4" s="253" t="s">
        <v>9</v>
      </c>
      <c r="B4" s="254"/>
      <c r="C4" s="591" t="s">
        <v>752</v>
      </c>
      <c r="D4" s="592"/>
      <c r="E4" s="592"/>
      <c r="F4" s="592"/>
      <c r="G4" s="593"/>
      <c r="AE4" s="87" t="s">
        <v>85</v>
      </c>
    </row>
    <row r="5" spans="1:60">
      <c r="D5" s="7"/>
    </row>
    <row r="6" spans="1:60" ht="38.25">
      <c r="A6" s="255" t="s">
        <v>86</v>
      </c>
      <c r="B6" s="256" t="s">
        <v>87</v>
      </c>
      <c r="C6" s="256" t="s">
        <v>88</v>
      </c>
      <c r="D6" s="257" t="s">
        <v>89</v>
      </c>
      <c r="E6" s="255" t="s">
        <v>324</v>
      </c>
      <c r="F6" s="258" t="s">
        <v>325</v>
      </c>
      <c r="G6" s="255" t="s">
        <v>753</v>
      </c>
      <c r="H6" s="259" t="s">
        <v>28</v>
      </c>
      <c r="I6" s="260" t="s">
        <v>92</v>
      </c>
      <c r="J6" s="260" t="s">
        <v>29</v>
      </c>
      <c r="K6" s="260" t="s">
        <v>93</v>
      </c>
      <c r="L6" s="260" t="s">
        <v>94</v>
      </c>
      <c r="M6" s="260" t="s">
        <v>754</v>
      </c>
      <c r="N6" s="260" t="s">
        <v>755</v>
      </c>
      <c r="O6" s="260" t="s">
        <v>756</v>
      </c>
      <c r="P6" s="260" t="s">
        <v>757</v>
      </c>
      <c r="Q6" s="260" t="s">
        <v>758</v>
      </c>
      <c r="R6" s="260" t="s">
        <v>100</v>
      </c>
      <c r="S6" s="260" t="s">
        <v>759</v>
      </c>
    </row>
    <row r="7" spans="1:60">
      <c r="A7" s="261" t="s">
        <v>107</v>
      </c>
      <c r="B7" s="262" t="s">
        <v>760</v>
      </c>
      <c r="C7" s="263" t="s">
        <v>761</v>
      </c>
      <c r="D7" s="264"/>
      <c r="E7" s="265"/>
      <c r="F7" s="266"/>
      <c r="G7" s="266">
        <f>SUM(G8:G13)</f>
        <v>0</v>
      </c>
      <c r="H7" s="267"/>
      <c r="I7" s="268">
        <f>SUM(I8:I8)</f>
        <v>0</v>
      </c>
      <c r="J7" s="268"/>
      <c r="K7" s="268">
        <f>SUM(K8:K8)</f>
        <v>300</v>
      </c>
      <c r="L7" s="268"/>
      <c r="M7" s="268">
        <f>SUM(M8:M8)</f>
        <v>0</v>
      </c>
      <c r="N7" s="268"/>
      <c r="O7" s="268">
        <f>SUM(O8:O8)</f>
        <v>0</v>
      </c>
      <c r="P7" s="268"/>
      <c r="Q7" s="268">
        <f>SUM(Q8:Q8)</f>
        <v>0</v>
      </c>
      <c r="R7" s="269"/>
      <c r="S7" s="268"/>
      <c r="AE7" s="87" t="s">
        <v>108</v>
      </c>
    </row>
    <row r="8" spans="1:60" outlineLevel="1">
      <c r="A8" s="139">
        <v>1</v>
      </c>
      <c r="B8" s="270" t="s">
        <v>762</v>
      </c>
      <c r="C8" s="271" t="s">
        <v>876</v>
      </c>
      <c r="D8" s="272" t="s">
        <v>145</v>
      </c>
      <c r="E8" s="273">
        <v>1</v>
      </c>
      <c r="F8" s="274">
        <f>'stavební část SO01'!G272</f>
        <v>0</v>
      </c>
      <c r="G8" s="275">
        <f t="shared" ref="G8:G13" si="0">E8*F8</f>
        <v>0</v>
      </c>
      <c r="H8" s="276">
        <v>0</v>
      </c>
      <c r="I8" s="147">
        <f>ROUND(E8*H8,2)</f>
        <v>0</v>
      </c>
      <c r="J8" s="147">
        <v>300</v>
      </c>
      <c r="K8" s="147">
        <f>ROUND(E8*J8,2)</f>
        <v>300</v>
      </c>
      <c r="L8" s="147">
        <v>9</v>
      </c>
      <c r="M8" s="147">
        <f>G8*(1+L8/100)</f>
        <v>0</v>
      </c>
      <c r="N8" s="147">
        <v>0</v>
      </c>
      <c r="O8" s="147">
        <f>ROUND(E8*N8,2)</f>
        <v>0</v>
      </c>
      <c r="P8" s="147">
        <v>0</v>
      </c>
      <c r="Q8" s="147">
        <f>ROUND(E8*P8,2)</f>
        <v>0</v>
      </c>
      <c r="R8" s="166"/>
      <c r="S8" s="147" t="s">
        <v>134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 t="s">
        <v>763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</row>
    <row r="9" spans="1:60">
      <c r="A9" s="139">
        <v>2</v>
      </c>
      <c r="B9" s="270" t="s">
        <v>764</v>
      </c>
      <c r="C9" s="277" t="s">
        <v>875</v>
      </c>
      <c r="D9" s="278" t="s">
        <v>145</v>
      </c>
      <c r="E9" s="279">
        <v>1</v>
      </c>
      <c r="F9" s="274">
        <f>'ZTI SO01'!G43</f>
        <v>0</v>
      </c>
      <c r="G9" s="275">
        <f t="shared" si="0"/>
        <v>0</v>
      </c>
    </row>
    <row r="10" spans="1:60">
      <c r="A10" s="139">
        <v>3</v>
      </c>
      <c r="B10" s="270" t="s">
        <v>765</v>
      </c>
      <c r="C10" s="277" t="s">
        <v>877</v>
      </c>
      <c r="D10" s="278" t="s">
        <v>145</v>
      </c>
      <c r="E10" s="279">
        <v>1</v>
      </c>
      <c r="F10" s="274">
        <f>'vytápění SO01'!G37</f>
        <v>0</v>
      </c>
      <c r="G10" s="275">
        <f t="shared" si="0"/>
        <v>0</v>
      </c>
    </row>
    <row r="11" spans="1:60">
      <c r="A11" s="139">
        <v>4</v>
      </c>
      <c r="B11" s="270" t="s">
        <v>766</v>
      </c>
      <c r="C11" s="277" t="s">
        <v>878</v>
      </c>
      <c r="D11" s="278" t="s">
        <v>145</v>
      </c>
      <c r="E11" s="279">
        <v>1</v>
      </c>
      <c r="F11" s="274">
        <f>'silnoproud SO01'!H69</f>
        <v>0</v>
      </c>
      <c r="G11" s="275">
        <f t="shared" si="0"/>
        <v>0</v>
      </c>
    </row>
    <row r="12" spans="1:60">
      <c r="A12" s="139">
        <v>5</v>
      </c>
      <c r="B12" s="270" t="s">
        <v>767</v>
      </c>
      <c r="C12" s="277" t="s">
        <v>879</v>
      </c>
      <c r="D12" s="278" t="s">
        <v>145</v>
      </c>
      <c r="E12" s="279">
        <v>1</v>
      </c>
      <c r="F12" s="274">
        <f>'slaboproud SO01'!H48</f>
        <v>0</v>
      </c>
      <c r="G12" s="275">
        <f t="shared" si="0"/>
        <v>0</v>
      </c>
    </row>
    <row r="13" spans="1:60">
      <c r="A13" s="139">
        <v>18</v>
      </c>
      <c r="B13" s="270" t="s">
        <v>914</v>
      </c>
      <c r="C13" s="277" t="s">
        <v>905</v>
      </c>
      <c r="D13" s="278" t="s">
        <v>145</v>
      </c>
      <c r="E13" s="279">
        <v>1</v>
      </c>
      <c r="F13" s="274">
        <f>'likvidace starého vybavení'!K14</f>
        <v>0</v>
      </c>
      <c r="G13" s="275">
        <f t="shared" si="0"/>
        <v>0</v>
      </c>
    </row>
    <row r="14" spans="1:60" ht="25.5">
      <c r="A14" s="280" t="s">
        <v>107</v>
      </c>
      <c r="B14" s="281" t="s">
        <v>768</v>
      </c>
      <c r="C14" s="282" t="s">
        <v>769</v>
      </c>
      <c r="D14" s="283"/>
      <c r="E14" s="284"/>
      <c r="F14" s="285"/>
      <c r="G14" s="285">
        <f>G15</f>
        <v>0</v>
      </c>
    </row>
    <row r="15" spans="1:60">
      <c r="A15" s="286">
        <v>17</v>
      </c>
      <c r="B15" s="286" t="s">
        <v>770</v>
      </c>
      <c r="C15" s="287" t="s">
        <v>771</v>
      </c>
      <c r="D15" s="288" t="s">
        <v>145</v>
      </c>
      <c r="E15" s="289">
        <v>1</v>
      </c>
      <c r="F15" s="290">
        <f>VRN!G72</f>
        <v>0</v>
      </c>
      <c r="G15" s="290">
        <f>E15*F15</f>
        <v>0</v>
      </c>
    </row>
    <row r="16" spans="1:60">
      <c r="D16" s="7"/>
    </row>
    <row r="17" spans="4:4">
      <c r="D17" s="7"/>
    </row>
    <row r="18" spans="4:4">
      <c r="D18" s="7"/>
    </row>
    <row r="19" spans="4:4">
      <c r="D19" s="7"/>
    </row>
    <row r="20" spans="4:4">
      <c r="D20" s="7"/>
    </row>
    <row r="21" spans="4:4">
      <c r="D21" s="7"/>
    </row>
    <row r="22" spans="4:4">
      <c r="D22" s="7"/>
    </row>
    <row r="23" spans="4:4">
      <c r="D23" s="7"/>
    </row>
    <row r="24" spans="4:4">
      <c r="D24" s="7"/>
    </row>
    <row r="25" spans="4:4">
      <c r="D25" s="7"/>
    </row>
    <row r="26" spans="4:4">
      <c r="D26" s="7"/>
    </row>
    <row r="27" spans="4:4">
      <c r="D27" s="7"/>
    </row>
    <row r="28" spans="4:4">
      <c r="D28" s="7"/>
    </row>
    <row r="29" spans="4:4">
      <c r="D29" s="7"/>
    </row>
    <row r="30" spans="4:4">
      <c r="D30" s="7"/>
    </row>
    <row r="31" spans="4:4">
      <c r="D31" s="7"/>
    </row>
    <row r="32" spans="4:4">
      <c r="D32" s="7"/>
    </row>
    <row r="33" spans="4:4">
      <c r="D33" s="7"/>
    </row>
    <row r="34" spans="4:4">
      <c r="D34" s="7"/>
    </row>
    <row r="35" spans="4:4">
      <c r="D35" s="7"/>
    </row>
    <row r="36" spans="4:4">
      <c r="D36" s="7"/>
    </row>
    <row r="37" spans="4:4">
      <c r="D37" s="7"/>
    </row>
    <row r="38" spans="4:4">
      <c r="D38" s="7"/>
    </row>
    <row r="39" spans="4:4">
      <c r="D39" s="7"/>
    </row>
    <row r="40" spans="4:4">
      <c r="D40" s="7"/>
    </row>
    <row r="41" spans="4:4">
      <c r="D41" s="7"/>
    </row>
    <row r="42" spans="4:4">
      <c r="D42" s="7"/>
    </row>
    <row r="43" spans="4:4">
      <c r="D43" s="7"/>
    </row>
    <row r="44" spans="4:4">
      <c r="D44" s="7"/>
    </row>
    <row r="45" spans="4:4">
      <c r="D45" s="7"/>
    </row>
    <row r="46" spans="4:4">
      <c r="D46" s="7"/>
    </row>
    <row r="47" spans="4:4">
      <c r="D47" s="7"/>
    </row>
    <row r="48" spans="4:4"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  <row r="54" spans="4:4">
      <c r="D54" s="7"/>
    </row>
    <row r="55" spans="4:4">
      <c r="D55" s="7"/>
    </row>
    <row r="56" spans="4:4">
      <c r="D56" s="7"/>
    </row>
    <row r="57" spans="4:4">
      <c r="D57" s="7"/>
    </row>
    <row r="58" spans="4:4">
      <c r="D58" s="7"/>
    </row>
    <row r="59" spans="4:4">
      <c r="D59" s="7"/>
    </row>
    <row r="60" spans="4:4">
      <c r="D60" s="7"/>
    </row>
    <row r="61" spans="4:4">
      <c r="D61" s="7"/>
    </row>
    <row r="62" spans="4:4">
      <c r="D62" s="7"/>
    </row>
    <row r="63" spans="4:4">
      <c r="D63" s="7"/>
    </row>
    <row r="64" spans="4:4">
      <c r="D64" s="7"/>
    </row>
    <row r="65" spans="4:4">
      <c r="D65" s="7"/>
    </row>
    <row r="66" spans="4:4">
      <c r="D66" s="7"/>
    </row>
    <row r="67" spans="4:4">
      <c r="D67" s="7"/>
    </row>
    <row r="68" spans="4:4">
      <c r="D68" s="7"/>
    </row>
    <row r="69" spans="4:4">
      <c r="D69" s="7"/>
    </row>
    <row r="70" spans="4:4">
      <c r="D70" s="7"/>
    </row>
    <row r="71" spans="4:4">
      <c r="D71" s="7"/>
    </row>
    <row r="72" spans="4:4">
      <c r="D72" s="7"/>
    </row>
    <row r="73" spans="4:4">
      <c r="D73" s="7"/>
    </row>
    <row r="74" spans="4:4">
      <c r="D74" s="7"/>
    </row>
    <row r="75" spans="4:4">
      <c r="D75" s="7"/>
    </row>
    <row r="76" spans="4:4">
      <c r="D76" s="7"/>
    </row>
    <row r="77" spans="4:4">
      <c r="D77" s="7"/>
    </row>
    <row r="78" spans="4:4">
      <c r="D78" s="7"/>
    </row>
    <row r="79" spans="4:4">
      <c r="D79" s="7"/>
    </row>
    <row r="80" spans="4:4">
      <c r="D80" s="7"/>
    </row>
    <row r="81" spans="4:4">
      <c r="D81" s="7"/>
    </row>
    <row r="82" spans="4:4">
      <c r="D82" s="7"/>
    </row>
    <row r="83" spans="4:4">
      <c r="D83" s="7"/>
    </row>
    <row r="84" spans="4:4">
      <c r="D84" s="7"/>
    </row>
    <row r="85" spans="4:4">
      <c r="D85" s="7"/>
    </row>
    <row r="86" spans="4:4">
      <c r="D86" s="7"/>
    </row>
    <row r="87" spans="4:4">
      <c r="D87" s="7"/>
    </row>
    <row r="88" spans="4:4">
      <c r="D88" s="7"/>
    </row>
    <row r="89" spans="4:4">
      <c r="D89" s="7"/>
    </row>
    <row r="90" spans="4:4">
      <c r="D90" s="7"/>
    </row>
    <row r="91" spans="4:4">
      <c r="D91" s="7"/>
    </row>
    <row r="92" spans="4:4">
      <c r="D92" s="7"/>
    </row>
    <row r="93" spans="4:4">
      <c r="D93" s="7"/>
    </row>
    <row r="94" spans="4:4">
      <c r="D94" s="7"/>
    </row>
    <row r="95" spans="4:4">
      <c r="D95" s="7"/>
    </row>
    <row r="96" spans="4:4">
      <c r="D96" s="7"/>
    </row>
    <row r="97" spans="4:4">
      <c r="D97" s="7"/>
    </row>
    <row r="98" spans="4:4">
      <c r="D98" s="7"/>
    </row>
    <row r="99" spans="4:4">
      <c r="D99" s="7"/>
    </row>
    <row r="100" spans="4:4">
      <c r="D100" s="7"/>
    </row>
    <row r="101" spans="4:4">
      <c r="D101" s="7"/>
    </row>
    <row r="102" spans="4:4">
      <c r="D102" s="7"/>
    </row>
    <row r="103" spans="4:4">
      <c r="D103" s="7"/>
    </row>
    <row r="104" spans="4:4">
      <c r="D104" s="7"/>
    </row>
    <row r="105" spans="4:4">
      <c r="D105" s="7"/>
    </row>
    <row r="106" spans="4:4">
      <c r="D106" s="7"/>
    </row>
    <row r="107" spans="4:4">
      <c r="D107" s="7"/>
    </row>
    <row r="108" spans="4:4">
      <c r="D108" s="7"/>
    </row>
    <row r="109" spans="4:4">
      <c r="D109" s="7"/>
    </row>
    <row r="110" spans="4:4">
      <c r="D110" s="7"/>
    </row>
    <row r="111" spans="4:4">
      <c r="D111" s="7"/>
    </row>
    <row r="112" spans="4:4">
      <c r="D112" s="7"/>
    </row>
    <row r="113" spans="4:4">
      <c r="D113" s="7"/>
    </row>
    <row r="114" spans="4:4">
      <c r="D114" s="7"/>
    </row>
    <row r="115" spans="4:4">
      <c r="D115" s="7"/>
    </row>
    <row r="116" spans="4:4">
      <c r="D116" s="7"/>
    </row>
    <row r="117" spans="4:4">
      <c r="D117" s="7"/>
    </row>
    <row r="118" spans="4:4">
      <c r="D118" s="7"/>
    </row>
    <row r="119" spans="4:4">
      <c r="D119" s="7"/>
    </row>
    <row r="120" spans="4:4">
      <c r="D120" s="7"/>
    </row>
    <row r="121" spans="4:4">
      <c r="D121" s="7"/>
    </row>
    <row r="122" spans="4:4">
      <c r="D122" s="7"/>
    </row>
    <row r="123" spans="4:4">
      <c r="D123" s="7"/>
    </row>
    <row r="124" spans="4:4">
      <c r="D124" s="7"/>
    </row>
    <row r="125" spans="4:4">
      <c r="D125" s="7"/>
    </row>
    <row r="126" spans="4:4">
      <c r="D126" s="7"/>
    </row>
    <row r="127" spans="4:4">
      <c r="D127" s="7"/>
    </row>
    <row r="128" spans="4:4">
      <c r="D128" s="7"/>
    </row>
    <row r="129" spans="4:4">
      <c r="D129" s="7"/>
    </row>
    <row r="130" spans="4:4">
      <c r="D130" s="7"/>
    </row>
    <row r="131" spans="4:4">
      <c r="D131" s="7"/>
    </row>
    <row r="132" spans="4:4">
      <c r="D132" s="7"/>
    </row>
    <row r="133" spans="4:4">
      <c r="D133" s="7"/>
    </row>
    <row r="134" spans="4:4">
      <c r="D134" s="7"/>
    </row>
    <row r="135" spans="4:4">
      <c r="D135" s="7"/>
    </row>
    <row r="136" spans="4:4">
      <c r="D136" s="7"/>
    </row>
    <row r="137" spans="4:4">
      <c r="D137" s="7"/>
    </row>
    <row r="138" spans="4:4">
      <c r="D138" s="7"/>
    </row>
    <row r="139" spans="4:4">
      <c r="D139" s="7"/>
    </row>
    <row r="140" spans="4:4">
      <c r="D140" s="7"/>
    </row>
    <row r="141" spans="4:4">
      <c r="D141" s="7"/>
    </row>
    <row r="142" spans="4:4">
      <c r="D142" s="7"/>
    </row>
    <row r="143" spans="4:4">
      <c r="D143" s="7"/>
    </row>
    <row r="144" spans="4:4">
      <c r="D144" s="7"/>
    </row>
    <row r="145" spans="4:4">
      <c r="D145" s="7"/>
    </row>
    <row r="146" spans="4:4">
      <c r="D146" s="7"/>
    </row>
    <row r="147" spans="4:4">
      <c r="D147" s="7"/>
    </row>
    <row r="148" spans="4:4">
      <c r="D148" s="7"/>
    </row>
    <row r="149" spans="4:4">
      <c r="D149" s="7"/>
    </row>
    <row r="150" spans="4:4">
      <c r="D150" s="7"/>
    </row>
    <row r="151" spans="4:4">
      <c r="D151" s="7"/>
    </row>
    <row r="152" spans="4:4">
      <c r="D152" s="7"/>
    </row>
    <row r="153" spans="4:4">
      <c r="D153" s="7"/>
    </row>
    <row r="154" spans="4:4">
      <c r="D154" s="7"/>
    </row>
    <row r="155" spans="4:4">
      <c r="D155" s="7"/>
    </row>
    <row r="156" spans="4:4">
      <c r="D156" s="7"/>
    </row>
    <row r="157" spans="4:4">
      <c r="D157" s="7"/>
    </row>
    <row r="158" spans="4:4">
      <c r="D158" s="7"/>
    </row>
    <row r="159" spans="4:4">
      <c r="D159" s="7"/>
    </row>
    <row r="160" spans="4:4">
      <c r="D160" s="7"/>
    </row>
    <row r="161" spans="4:4">
      <c r="D161" s="7"/>
    </row>
    <row r="162" spans="4:4">
      <c r="D162" s="7"/>
    </row>
    <row r="163" spans="4:4">
      <c r="D163" s="7"/>
    </row>
    <row r="164" spans="4:4">
      <c r="D164" s="7"/>
    </row>
    <row r="165" spans="4:4">
      <c r="D165" s="7"/>
    </row>
    <row r="166" spans="4:4">
      <c r="D166" s="7"/>
    </row>
    <row r="167" spans="4:4">
      <c r="D167" s="7"/>
    </row>
    <row r="168" spans="4:4">
      <c r="D168" s="7"/>
    </row>
    <row r="169" spans="4:4">
      <c r="D169" s="7"/>
    </row>
    <row r="170" spans="4:4">
      <c r="D170" s="7"/>
    </row>
    <row r="171" spans="4:4">
      <c r="D171" s="7"/>
    </row>
    <row r="172" spans="4:4">
      <c r="D172" s="7"/>
    </row>
    <row r="173" spans="4:4">
      <c r="D173" s="7"/>
    </row>
    <row r="174" spans="4:4">
      <c r="D174" s="7"/>
    </row>
    <row r="175" spans="4:4">
      <c r="D175" s="7"/>
    </row>
    <row r="176" spans="4:4">
      <c r="D176" s="7"/>
    </row>
    <row r="177" spans="4:4">
      <c r="D177" s="7"/>
    </row>
    <row r="178" spans="4:4">
      <c r="D178" s="7"/>
    </row>
    <row r="179" spans="4:4">
      <c r="D179" s="7"/>
    </row>
    <row r="180" spans="4:4">
      <c r="D180" s="7"/>
    </row>
    <row r="181" spans="4:4">
      <c r="D181" s="7"/>
    </row>
    <row r="182" spans="4:4">
      <c r="D182" s="7"/>
    </row>
    <row r="183" spans="4:4">
      <c r="D183" s="7"/>
    </row>
    <row r="184" spans="4:4">
      <c r="D184" s="7"/>
    </row>
    <row r="185" spans="4:4">
      <c r="D185" s="7"/>
    </row>
    <row r="186" spans="4:4">
      <c r="D186" s="7"/>
    </row>
    <row r="187" spans="4:4">
      <c r="D187" s="7"/>
    </row>
    <row r="188" spans="4:4">
      <c r="D188" s="7"/>
    </row>
    <row r="189" spans="4:4">
      <c r="D189" s="7"/>
    </row>
    <row r="190" spans="4:4">
      <c r="D190" s="7"/>
    </row>
    <row r="191" spans="4:4">
      <c r="D191" s="7"/>
    </row>
    <row r="192" spans="4:4">
      <c r="D192" s="7"/>
    </row>
    <row r="193" spans="4:4">
      <c r="D193" s="7"/>
    </row>
    <row r="194" spans="4:4">
      <c r="D194" s="7"/>
    </row>
    <row r="195" spans="4:4">
      <c r="D195" s="7"/>
    </row>
    <row r="196" spans="4:4">
      <c r="D196" s="7"/>
    </row>
    <row r="197" spans="4:4">
      <c r="D197" s="7"/>
    </row>
    <row r="198" spans="4:4">
      <c r="D198" s="7"/>
    </row>
    <row r="199" spans="4:4">
      <c r="D199" s="7"/>
    </row>
    <row r="200" spans="4:4">
      <c r="D200" s="7"/>
    </row>
    <row r="201" spans="4:4">
      <c r="D201" s="7"/>
    </row>
    <row r="202" spans="4:4">
      <c r="D202" s="7"/>
    </row>
    <row r="203" spans="4:4">
      <c r="D203" s="7"/>
    </row>
    <row r="204" spans="4:4">
      <c r="D204" s="7"/>
    </row>
    <row r="205" spans="4:4">
      <c r="D205" s="7"/>
    </row>
    <row r="206" spans="4:4">
      <c r="D206" s="7"/>
    </row>
    <row r="207" spans="4:4">
      <c r="D207" s="7"/>
    </row>
    <row r="208" spans="4:4">
      <c r="D208" s="7"/>
    </row>
    <row r="209" spans="4:4">
      <c r="D209" s="7"/>
    </row>
    <row r="210" spans="4:4">
      <c r="D210" s="7"/>
    </row>
    <row r="211" spans="4:4">
      <c r="D211" s="7"/>
    </row>
    <row r="212" spans="4:4">
      <c r="D212" s="7"/>
    </row>
    <row r="213" spans="4:4">
      <c r="D213" s="7"/>
    </row>
    <row r="214" spans="4:4">
      <c r="D214" s="7"/>
    </row>
    <row r="215" spans="4:4">
      <c r="D215" s="7"/>
    </row>
    <row r="216" spans="4:4">
      <c r="D216" s="7"/>
    </row>
    <row r="217" spans="4:4">
      <c r="D217" s="7"/>
    </row>
    <row r="218" spans="4:4">
      <c r="D218" s="7"/>
    </row>
    <row r="219" spans="4:4">
      <c r="D219" s="7"/>
    </row>
    <row r="220" spans="4:4">
      <c r="D220" s="7"/>
    </row>
    <row r="221" spans="4:4">
      <c r="D221" s="7"/>
    </row>
    <row r="222" spans="4:4">
      <c r="D222" s="7"/>
    </row>
    <row r="223" spans="4:4">
      <c r="D223" s="7"/>
    </row>
    <row r="224" spans="4:4">
      <c r="D224" s="7"/>
    </row>
    <row r="225" spans="4:4">
      <c r="D225" s="7"/>
    </row>
    <row r="226" spans="4:4">
      <c r="D226" s="7"/>
    </row>
    <row r="227" spans="4:4">
      <c r="D227" s="7"/>
    </row>
    <row r="228" spans="4:4">
      <c r="D228" s="7"/>
    </row>
    <row r="229" spans="4:4">
      <c r="D229" s="7"/>
    </row>
    <row r="230" spans="4:4">
      <c r="D230" s="7"/>
    </row>
    <row r="231" spans="4:4">
      <c r="D231" s="7"/>
    </row>
    <row r="232" spans="4:4">
      <c r="D232" s="7"/>
    </row>
    <row r="233" spans="4:4">
      <c r="D233" s="7"/>
    </row>
    <row r="234" spans="4:4">
      <c r="D234" s="7"/>
    </row>
    <row r="235" spans="4:4">
      <c r="D235" s="7"/>
    </row>
    <row r="236" spans="4:4">
      <c r="D236" s="7"/>
    </row>
    <row r="237" spans="4:4">
      <c r="D237" s="7"/>
    </row>
    <row r="238" spans="4:4">
      <c r="D238" s="7"/>
    </row>
    <row r="239" spans="4:4">
      <c r="D239" s="7"/>
    </row>
    <row r="240" spans="4:4">
      <c r="D240" s="7"/>
    </row>
    <row r="241" spans="4:4">
      <c r="D241" s="7"/>
    </row>
    <row r="242" spans="4:4">
      <c r="D242" s="7"/>
    </row>
    <row r="243" spans="4:4">
      <c r="D243" s="7"/>
    </row>
    <row r="244" spans="4:4">
      <c r="D244" s="7"/>
    </row>
    <row r="245" spans="4:4">
      <c r="D245" s="7"/>
    </row>
    <row r="246" spans="4:4">
      <c r="D246" s="7"/>
    </row>
    <row r="247" spans="4:4">
      <c r="D247" s="7"/>
    </row>
    <row r="248" spans="4:4">
      <c r="D248" s="7"/>
    </row>
    <row r="249" spans="4:4">
      <c r="D249" s="7"/>
    </row>
    <row r="250" spans="4:4">
      <c r="D250" s="7"/>
    </row>
    <row r="251" spans="4:4">
      <c r="D251" s="7"/>
    </row>
    <row r="252" spans="4:4">
      <c r="D252" s="7"/>
    </row>
    <row r="253" spans="4:4">
      <c r="D253" s="7"/>
    </row>
    <row r="254" spans="4:4">
      <c r="D254" s="7"/>
    </row>
    <row r="255" spans="4:4">
      <c r="D255" s="7"/>
    </row>
    <row r="256" spans="4:4">
      <c r="D256" s="7"/>
    </row>
    <row r="257" spans="4:4">
      <c r="D257" s="7"/>
    </row>
    <row r="258" spans="4:4">
      <c r="D258" s="7"/>
    </row>
    <row r="259" spans="4:4">
      <c r="D259" s="7"/>
    </row>
    <row r="260" spans="4:4">
      <c r="D260" s="7"/>
    </row>
    <row r="261" spans="4:4">
      <c r="D261" s="7"/>
    </row>
    <row r="262" spans="4:4">
      <c r="D262" s="7"/>
    </row>
    <row r="263" spans="4:4">
      <c r="D263" s="7"/>
    </row>
    <row r="264" spans="4:4">
      <c r="D264" s="7"/>
    </row>
    <row r="265" spans="4:4">
      <c r="D265" s="7"/>
    </row>
    <row r="266" spans="4:4">
      <c r="D266" s="7"/>
    </row>
    <row r="267" spans="4:4">
      <c r="D267" s="7"/>
    </row>
    <row r="268" spans="4:4">
      <c r="D268" s="7"/>
    </row>
    <row r="269" spans="4:4">
      <c r="D269" s="7"/>
    </row>
    <row r="270" spans="4:4">
      <c r="D270" s="7"/>
    </row>
    <row r="271" spans="4:4">
      <c r="D271" s="7"/>
    </row>
    <row r="272" spans="4:4">
      <c r="D272" s="7"/>
    </row>
    <row r="273" spans="4:4">
      <c r="D273" s="7"/>
    </row>
    <row r="274" spans="4:4">
      <c r="D274" s="7"/>
    </row>
    <row r="275" spans="4:4">
      <c r="D275" s="7"/>
    </row>
    <row r="276" spans="4:4">
      <c r="D276" s="7"/>
    </row>
    <row r="277" spans="4:4">
      <c r="D277" s="7"/>
    </row>
    <row r="278" spans="4:4">
      <c r="D278" s="7"/>
    </row>
    <row r="279" spans="4:4">
      <c r="D279" s="7"/>
    </row>
    <row r="280" spans="4:4">
      <c r="D280" s="7"/>
    </row>
    <row r="281" spans="4:4">
      <c r="D281" s="7"/>
    </row>
    <row r="282" spans="4:4">
      <c r="D282" s="7"/>
    </row>
    <row r="283" spans="4:4">
      <c r="D283" s="7"/>
    </row>
    <row r="284" spans="4:4">
      <c r="D284" s="7"/>
    </row>
    <row r="285" spans="4:4">
      <c r="D285" s="7"/>
    </row>
    <row r="286" spans="4:4">
      <c r="D286" s="7"/>
    </row>
    <row r="287" spans="4:4">
      <c r="D287" s="7"/>
    </row>
    <row r="288" spans="4:4">
      <c r="D288" s="7"/>
    </row>
    <row r="289" spans="4:4">
      <c r="D289" s="7"/>
    </row>
    <row r="290" spans="4:4">
      <c r="D290" s="7"/>
    </row>
    <row r="291" spans="4:4">
      <c r="D291" s="7"/>
    </row>
    <row r="292" spans="4:4">
      <c r="D292" s="7"/>
    </row>
    <row r="293" spans="4:4">
      <c r="D293" s="7"/>
    </row>
    <row r="294" spans="4:4">
      <c r="D294" s="7"/>
    </row>
    <row r="295" spans="4:4">
      <c r="D295" s="7"/>
    </row>
    <row r="296" spans="4:4">
      <c r="D296" s="7"/>
    </row>
    <row r="297" spans="4:4">
      <c r="D297" s="7"/>
    </row>
    <row r="298" spans="4:4">
      <c r="D298" s="7"/>
    </row>
    <row r="299" spans="4:4">
      <c r="D299" s="7"/>
    </row>
    <row r="300" spans="4:4">
      <c r="D300" s="7"/>
    </row>
    <row r="301" spans="4:4">
      <c r="D301" s="7"/>
    </row>
    <row r="302" spans="4:4">
      <c r="D302" s="7"/>
    </row>
    <row r="303" spans="4:4">
      <c r="D303" s="7"/>
    </row>
    <row r="304" spans="4:4">
      <c r="D304" s="7"/>
    </row>
    <row r="305" spans="4:4">
      <c r="D305" s="7"/>
    </row>
    <row r="306" spans="4:4">
      <c r="D306" s="7"/>
    </row>
    <row r="307" spans="4:4">
      <c r="D307" s="7"/>
    </row>
    <row r="308" spans="4:4">
      <c r="D308" s="7"/>
    </row>
    <row r="309" spans="4:4">
      <c r="D309" s="7"/>
    </row>
    <row r="310" spans="4:4">
      <c r="D310" s="7"/>
    </row>
    <row r="311" spans="4:4">
      <c r="D311" s="7"/>
    </row>
    <row r="312" spans="4:4">
      <c r="D312" s="7"/>
    </row>
    <row r="313" spans="4:4">
      <c r="D313" s="7"/>
    </row>
    <row r="314" spans="4:4">
      <c r="D314" s="7"/>
    </row>
    <row r="315" spans="4:4">
      <c r="D315" s="7"/>
    </row>
    <row r="316" spans="4:4">
      <c r="D316" s="7"/>
    </row>
    <row r="317" spans="4:4">
      <c r="D317" s="7"/>
    </row>
    <row r="318" spans="4:4">
      <c r="D318" s="7"/>
    </row>
    <row r="319" spans="4:4">
      <c r="D319" s="7"/>
    </row>
    <row r="320" spans="4:4">
      <c r="D320" s="7"/>
    </row>
    <row r="321" spans="4:4">
      <c r="D321" s="7"/>
    </row>
    <row r="322" spans="4:4">
      <c r="D322" s="7"/>
    </row>
    <row r="323" spans="4:4">
      <c r="D323" s="7"/>
    </row>
    <row r="324" spans="4:4">
      <c r="D324" s="7"/>
    </row>
    <row r="325" spans="4:4">
      <c r="D325" s="7"/>
    </row>
    <row r="326" spans="4:4">
      <c r="D326" s="7"/>
    </row>
    <row r="327" spans="4:4">
      <c r="D327" s="7"/>
    </row>
    <row r="328" spans="4:4">
      <c r="D328" s="7"/>
    </row>
    <row r="329" spans="4:4">
      <c r="D329" s="7"/>
    </row>
    <row r="330" spans="4:4">
      <c r="D330" s="7"/>
    </row>
    <row r="331" spans="4:4">
      <c r="D331" s="7"/>
    </row>
    <row r="332" spans="4:4">
      <c r="D332" s="7"/>
    </row>
    <row r="333" spans="4:4">
      <c r="D333" s="7"/>
    </row>
    <row r="334" spans="4:4">
      <c r="D334" s="7"/>
    </row>
    <row r="335" spans="4:4">
      <c r="D335" s="7"/>
    </row>
    <row r="336" spans="4:4">
      <c r="D336" s="7"/>
    </row>
    <row r="337" spans="4:4">
      <c r="D337" s="7"/>
    </row>
    <row r="338" spans="4:4">
      <c r="D338" s="7"/>
    </row>
    <row r="339" spans="4:4">
      <c r="D339" s="7"/>
    </row>
    <row r="340" spans="4:4">
      <c r="D340" s="7"/>
    </row>
    <row r="341" spans="4:4">
      <c r="D341" s="7"/>
    </row>
    <row r="342" spans="4:4">
      <c r="D342" s="7"/>
    </row>
    <row r="343" spans="4:4">
      <c r="D343" s="7"/>
    </row>
    <row r="344" spans="4:4">
      <c r="D344" s="7"/>
    </row>
    <row r="345" spans="4:4">
      <c r="D345" s="7"/>
    </row>
    <row r="346" spans="4:4">
      <c r="D346" s="7"/>
    </row>
    <row r="347" spans="4:4">
      <c r="D347" s="7"/>
    </row>
    <row r="348" spans="4:4">
      <c r="D348" s="7"/>
    </row>
    <row r="349" spans="4:4">
      <c r="D349" s="7"/>
    </row>
    <row r="350" spans="4:4">
      <c r="D350" s="7"/>
    </row>
    <row r="351" spans="4:4">
      <c r="D351" s="7"/>
    </row>
    <row r="352" spans="4:4">
      <c r="D352" s="7"/>
    </row>
    <row r="353" spans="4:4">
      <c r="D353" s="7"/>
    </row>
    <row r="354" spans="4:4">
      <c r="D354" s="7"/>
    </row>
    <row r="355" spans="4:4">
      <c r="D355" s="7"/>
    </row>
    <row r="356" spans="4:4">
      <c r="D356" s="7"/>
    </row>
    <row r="357" spans="4:4">
      <c r="D357" s="7"/>
    </row>
    <row r="358" spans="4:4">
      <c r="D358" s="7"/>
    </row>
    <row r="359" spans="4:4">
      <c r="D359" s="7"/>
    </row>
    <row r="360" spans="4:4">
      <c r="D360" s="7"/>
    </row>
    <row r="361" spans="4:4">
      <c r="D361" s="7"/>
    </row>
    <row r="362" spans="4:4">
      <c r="D362" s="7"/>
    </row>
    <row r="363" spans="4:4">
      <c r="D363" s="7"/>
    </row>
    <row r="364" spans="4:4">
      <c r="D364" s="7"/>
    </row>
    <row r="365" spans="4:4">
      <c r="D365" s="7"/>
    </row>
    <row r="366" spans="4:4">
      <c r="D366" s="7"/>
    </row>
    <row r="367" spans="4:4">
      <c r="D367" s="7"/>
    </row>
    <row r="368" spans="4:4">
      <c r="D368" s="7"/>
    </row>
    <row r="369" spans="4:4">
      <c r="D369" s="7"/>
    </row>
    <row r="370" spans="4:4">
      <c r="D370" s="7"/>
    </row>
    <row r="371" spans="4:4">
      <c r="D371" s="7"/>
    </row>
    <row r="372" spans="4:4">
      <c r="D372" s="7"/>
    </row>
    <row r="373" spans="4:4">
      <c r="D373" s="7"/>
    </row>
    <row r="374" spans="4:4">
      <c r="D374" s="7"/>
    </row>
    <row r="375" spans="4:4">
      <c r="D375" s="7"/>
    </row>
    <row r="376" spans="4:4">
      <c r="D376" s="7"/>
    </row>
    <row r="377" spans="4:4">
      <c r="D377" s="7"/>
    </row>
    <row r="378" spans="4:4">
      <c r="D378" s="7"/>
    </row>
    <row r="379" spans="4:4">
      <c r="D379" s="7"/>
    </row>
    <row r="380" spans="4:4">
      <c r="D380" s="7"/>
    </row>
    <row r="381" spans="4:4">
      <c r="D381" s="7"/>
    </row>
    <row r="382" spans="4:4">
      <c r="D382" s="7"/>
    </row>
    <row r="383" spans="4:4">
      <c r="D383" s="7"/>
    </row>
    <row r="384" spans="4:4">
      <c r="D384" s="7"/>
    </row>
    <row r="385" spans="4:4">
      <c r="D385" s="7"/>
    </row>
    <row r="386" spans="4:4">
      <c r="D386" s="7"/>
    </row>
    <row r="387" spans="4:4">
      <c r="D387" s="7"/>
    </row>
    <row r="388" spans="4:4">
      <c r="D388" s="7"/>
    </row>
    <row r="389" spans="4:4">
      <c r="D389" s="7"/>
    </row>
    <row r="390" spans="4:4">
      <c r="D390" s="7"/>
    </row>
    <row r="391" spans="4:4">
      <c r="D391" s="7"/>
    </row>
    <row r="392" spans="4:4">
      <c r="D392" s="7"/>
    </row>
    <row r="393" spans="4:4">
      <c r="D393" s="7"/>
    </row>
    <row r="394" spans="4:4">
      <c r="D394" s="7"/>
    </row>
    <row r="395" spans="4:4">
      <c r="D395" s="7"/>
    </row>
    <row r="396" spans="4:4">
      <c r="D396" s="7"/>
    </row>
    <row r="397" spans="4:4">
      <c r="D397" s="7"/>
    </row>
    <row r="398" spans="4:4">
      <c r="D398" s="7"/>
    </row>
    <row r="399" spans="4:4">
      <c r="D399" s="7"/>
    </row>
    <row r="400" spans="4:4">
      <c r="D400" s="7"/>
    </row>
    <row r="401" spans="4:4">
      <c r="D401" s="7"/>
    </row>
    <row r="402" spans="4:4">
      <c r="D402" s="7"/>
    </row>
    <row r="403" spans="4:4">
      <c r="D403" s="7"/>
    </row>
    <row r="404" spans="4:4">
      <c r="D404" s="7"/>
    </row>
    <row r="405" spans="4:4">
      <c r="D405" s="7"/>
    </row>
    <row r="406" spans="4:4">
      <c r="D406" s="7"/>
    </row>
    <row r="407" spans="4:4">
      <c r="D407" s="7"/>
    </row>
    <row r="408" spans="4:4">
      <c r="D408" s="7"/>
    </row>
    <row r="409" spans="4:4">
      <c r="D409" s="7"/>
    </row>
    <row r="410" spans="4:4">
      <c r="D410" s="7"/>
    </row>
    <row r="411" spans="4:4">
      <c r="D411" s="7"/>
    </row>
    <row r="412" spans="4:4">
      <c r="D412" s="7"/>
    </row>
    <row r="413" spans="4:4">
      <c r="D413" s="7"/>
    </row>
    <row r="414" spans="4:4">
      <c r="D414" s="7"/>
    </row>
    <row r="415" spans="4:4">
      <c r="D415" s="7"/>
    </row>
    <row r="416" spans="4:4">
      <c r="D416" s="7"/>
    </row>
    <row r="417" spans="4:4">
      <c r="D417" s="7"/>
    </row>
    <row r="418" spans="4:4">
      <c r="D418" s="7"/>
    </row>
    <row r="419" spans="4:4">
      <c r="D419" s="7"/>
    </row>
    <row r="420" spans="4:4">
      <c r="D420" s="7"/>
    </row>
    <row r="421" spans="4:4">
      <c r="D421" s="7"/>
    </row>
    <row r="422" spans="4:4">
      <c r="D422" s="7"/>
    </row>
    <row r="423" spans="4:4">
      <c r="D423" s="7"/>
    </row>
    <row r="424" spans="4:4">
      <c r="D424" s="7"/>
    </row>
    <row r="425" spans="4:4">
      <c r="D425" s="7"/>
    </row>
    <row r="426" spans="4:4">
      <c r="D426" s="7"/>
    </row>
    <row r="427" spans="4:4">
      <c r="D427" s="7"/>
    </row>
    <row r="428" spans="4:4">
      <c r="D428" s="7"/>
    </row>
    <row r="429" spans="4:4">
      <c r="D429" s="7"/>
    </row>
    <row r="430" spans="4:4">
      <c r="D430" s="7"/>
    </row>
    <row r="431" spans="4:4">
      <c r="D431" s="7"/>
    </row>
    <row r="432" spans="4:4">
      <c r="D432" s="7"/>
    </row>
    <row r="433" spans="4:4">
      <c r="D433" s="7"/>
    </row>
    <row r="434" spans="4:4">
      <c r="D434" s="7"/>
    </row>
    <row r="435" spans="4:4">
      <c r="D435" s="7"/>
    </row>
    <row r="436" spans="4:4">
      <c r="D436" s="7"/>
    </row>
    <row r="437" spans="4:4">
      <c r="D437" s="7"/>
    </row>
    <row r="438" spans="4:4">
      <c r="D438" s="7"/>
    </row>
    <row r="439" spans="4:4">
      <c r="D439" s="7"/>
    </row>
    <row r="440" spans="4:4">
      <c r="D440" s="7"/>
    </row>
    <row r="441" spans="4:4">
      <c r="D441" s="7"/>
    </row>
    <row r="442" spans="4:4">
      <c r="D442" s="7"/>
    </row>
    <row r="443" spans="4:4">
      <c r="D443" s="7"/>
    </row>
    <row r="444" spans="4:4">
      <c r="D444" s="7"/>
    </row>
    <row r="445" spans="4:4">
      <c r="D445" s="7"/>
    </row>
    <row r="446" spans="4:4">
      <c r="D446" s="7"/>
    </row>
    <row r="447" spans="4:4">
      <c r="D447" s="7"/>
    </row>
    <row r="448" spans="4:4">
      <c r="D448" s="7"/>
    </row>
    <row r="449" spans="4:4">
      <c r="D449" s="7"/>
    </row>
    <row r="450" spans="4:4">
      <c r="D450" s="7"/>
    </row>
    <row r="451" spans="4:4">
      <c r="D451" s="7"/>
    </row>
    <row r="452" spans="4:4">
      <c r="D452" s="7"/>
    </row>
    <row r="453" spans="4:4">
      <c r="D453" s="7"/>
    </row>
    <row r="454" spans="4:4">
      <c r="D454" s="7"/>
    </row>
    <row r="455" spans="4:4">
      <c r="D455" s="7"/>
    </row>
    <row r="456" spans="4:4">
      <c r="D456" s="7"/>
    </row>
    <row r="457" spans="4:4">
      <c r="D457" s="7"/>
    </row>
    <row r="458" spans="4:4">
      <c r="D458" s="7"/>
    </row>
    <row r="459" spans="4:4">
      <c r="D459" s="7"/>
    </row>
    <row r="460" spans="4:4">
      <c r="D460" s="7"/>
    </row>
    <row r="461" spans="4:4">
      <c r="D461" s="7"/>
    </row>
    <row r="462" spans="4:4">
      <c r="D462" s="7"/>
    </row>
    <row r="463" spans="4:4">
      <c r="D463" s="7"/>
    </row>
    <row r="464" spans="4:4">
      <c r="D464" s="7"/>
    </row>
    <row r="465" spans="4:4">
      <c r="D465" s="7"/>
    </row>
    <row r="466" spans="4:4">
      <c r="D466" s="7"/>
    </row>
    <row r="467" spans="4:4">
      <c r="D467" s="7"/>
    </row>
    <row r="468" spans="4:4">
      <c r="D468" s="7"/>
    </row>
    <row r="469" spans="4:4">
      <c r="D469" s="7"/>
    </row>
    <row r="470" spans="4:4">
      <c r="D470" s="7"/>
    </row>
    <row r="471" spans="4:4">
      <c r="D471" s="7"/>
    </row>
    <row r="472" spans="4:4">
      <c r="D472" s="7"/>
    </row>
    <row r="473" spans="4:4">
      <c r="D473" s="7"/>
    </row>
    <row r="474" spans="4:4">
      <c r="D474" s="7"/>
    </row>
    <row r="475" spans="4:4">
      <c r="D475" s="7"/>
    </row>
    <row r="476" spans="4:4">
      <c r="D476" s="7"/>
    </row>
    <row r="477" spans="4:4">
      <c r="D477" s="7"/>
    </row>
    <row r="478" spans="4:4">
      <c r="D478" s="7"/>
    </row>
    <row r="479" spans="4:4">
      <c r="D479" s="7"/>
    </row>
    <row r="480" spans="4:4">
      <c r="D480" s="7"/>
    </row>
    <row r="481" spans="4:4">
      <c r="D481" s="7"/>
    </row>
    <row r="482" spans="4:4">
      <c r="D482" s="7"/>
    </row>
    <row r="483" spans="4:4">
      <c r="D483" s="7"/>
    </row>
    <row r="484" spans="4:4">
      <c r="D484" s="7"/>
    </row>
    <row r="485" spans="4:4">
      <c r="D485" s="7"/>
    </row>
    <row r="486" spans="4:4">
      <c r="D486" s="7"/>
    </row>
    <row r="487" spans="4:4">
      <c r="D487" s="7"/>
    </row>
    <row r="488" spans="4:4">
      <c r="D488" s="7"/>
    </row>
    <row r="489" spans="4:4">
      <c r="D489" s="7"/>
    </row>
    <row r="490" spans="4:4">
      <c r="D490" s="7"/>
    </row>
    <row r="491" spans="4:4">
      <c r="D491" s="7"/>
    </row>
    <row r="492" spans="4:4">
      <c r="D492" s="7"/>
    </row>
    <row r="493" spans="4:4">
      <c r="D493" s="7"/>
    </row>
    <row r="494" spans="4:4">
      <c r="D494" s="7"/>
    </row>
    <row r="495" spans="4:4">
      <c r="D495" s="7"/>
    </row>
    <row r="496" spans="4:4">
      <c r="D496" s="7"/>
    </row>
    <row r="497" spans="4:4">
      <c r="D497" s="7"/>
    </row>
    <row r="498" spans="4:4">
      <c r="D498" s="7"/>
    </row>
    <row r="499" spans="4:4">
      <c r="D499" s="7"/>
    </row>
    <row r="500" spans="4:4">
      <c r="D500" s="7"/>
    </row>
    <row r="501" spans="4:4">
      <c r="D501" s="7"/>
    </row>
    <row r="502" spans="4:4">
      <c r="D502" s="7"/>
    </row>
    <row r="503" spans="4:4">
      <c r="D503" s="7"/>
    </row>
    <row r="504" spans="4:4">
      <c r="D504" s="7"/>
    </row>
    <row r="505" spans="4:4">
      <c r="D505" s="7"/>
    </row>
    <row r="506" spans="4:4">
      <c r="D506" s="7"/>
    </row>
    <row r="507" spans="4:4">
      <c r="D507" s="7"/>
    </row>
    <row r="508" spans="4:4">
      <c r="D508" s="7"/>
    </row>
    <row r="509" spans="4:4">
      <c r="D509" s="7"/>
    </row>
    <row r="510" spans="4:4">
      <c r="D510" s="7"/>
    </row>
    <row r="511" spans="4:4">
      <c r="D511" s="7"/>
    </row>
    <row r="512" spans="4:4">
      <c r="D512" s="7"/>
    </row>
    <row r="513" spans="4:4">
      <c r="D513" s="7"/>
    </row>
    <row r="514" spans="4:4">
      <c r="D514" s="7"/>
    </row>
    <row r="515" spans="4:4">
      <c r="D515" s="7"/>
    </row>
    <row r="516" spans="4:4">
      <c r="D516" s="7"/>
    </row>
    <row r="517" spans="4:4">
      <c r="D517" s="7"/>
    </row>
    <row r="518" spans="4:4">
      <c r="D518" s="7"/>
    </row>
    <row r="519" spans="4:4">
      <c r="D519" s="7"/>
    </row>
    <row r="520" spans="4:4">
      <c r="D520" s="7"/>
    </row>
    <row r="521" spans="4:4">
      <c r="D521" s="7"/>
    </row>
    <row r="522" spans="4:4">
      <c r="D522" s="7"/>
    </row>
    <row r="523" spans="4:4">
      <c r="D523" s="7"/>
    </row>
    <row r="524" spans="4:4">
      <c r="D524" s="7"/>
    </row>
    <row r="525" spans="4:4">
      <c r="D525" s="7"/>
    </row>
    <row r="526" spans="4:4">
      <c r="D526" s="7"/>
    </row>
    <row r="527" spans="4:4">
      <c r="D527" s="7"/>
    </row>
    <row r="528" spans="4:4">
      <c r="D528" s="7"/>
    </row>
    <row r="529" spans="4:4">
      <c r="D529" s="7"/>
    </row>
    <row r="530" spans="4:4">
      <c r="D530" s="7"/>
    </row>
    <row r="531" spans="4:4">
      <c r="D531" s="7"/>
    </row>
    <row r="532" spans="4:4">
      <c r="D532" s="7"/>
    </row>
    <row r="533" spans="4:4">
      <c r="D533" s="7"/>
    </row>
    <row r="534" spans="4:4">
      <c r="D534" s="7"/>
    </row>
    <row r="535" spans="4:4">
      <c r="D535" s="7"/>
    </row>
    <row r="536" spans="4:4">
      <c r="D536" s="7"/>
    </row>
    <row r="537" spans="4:4">
      <c r="D537" s="7"/>
    </row>
    <row r="538" spans="4:4">
      <c r="D538" s="7"/>
    </row>
    <row r="539" spans="4:4">
      <c r="D539" s="7"/>
    </row>
    <row r="540" spans="4:4">
      <c r="D540" s="7"/>
    </row>
    <row r="541" spans="4:4">
      <c r="D541" s="7"/>
    </row>
    <row r="542" spans="4:4">
      <c r="D542" s="7"/>
    </row>
    <row r="543" spans="4:4">
      <c r="D543" s="7"/>
    </row>
    <row r="544" spans="4:4">
      <c r="D544" s="7"/>
    </row>
    <row r="545" spans="4:4">
      <c r="D545" s="7"/>
    </row>
    <row r="546" spans="4:4">
      <c r="D546" s="7"/>
    </row>
    <row r="547" spans="4:4">
      <c r="D547" s="7"/>
    </row>
    <row r="548" spans="4:4">
      <c r="D548" s="7"/>
    </row>
    <row r="549" spans="4:4">
      <c r="D549" s="7"/>
    </row>
    <row r="550" spans="4:4">
      <c r="D550" s="7"/>
    </row>
    <row r="551" spans="4:4">
      <c r="D551" s="7"/>
    </row>
    <row r="552" spans="4:4">
      <c r="D552" s="7"/>
    </row>
    <row r="553" spans="4:4">
      <c r="D553" s="7"/>
    </row>
    <row r="554" spans="4:4">
      <c r="D554" s="7"/>
    </row>
    <row r="555" spans="4:4">
      <c r="D555" s="7"/>
    </row>
    <row r="556" spans="4:4">
      <c r="D556" s="7"/>
    </row>
    <row r="557" spans="4:4">
      <c r="D557" s="7"/>
    </row>
    <row r="558" spans="4:4">
      <c r="D558" s="7"/>
    </row>
    <row r="559" spans="4:4">
      <c r="D559" s="7"/>
    </row>
    <row r="560" spans="4:4">
      <c r="D560" s="7"/>
    </row>
    <row r="561" spans="4:4">
      <c r="D561" s="7"/>
    </row>
    <row r="562" spans="4:4">
      <c r="D562" s="7"/>
    </row>
    <row r="563" spans="4:4">
      <c r="D563" s="7"/>
    </row>
    <row r="564" spans="4:4">
      <c r="D564" s="7"/>
    </row>
    <row r="565" spans="4:4">
      <c r="D565" s="7"/>
    </row>
    <row r="566" spans="4:4">
      <c r="D566" s="7"/>
    </row>
    <row r="567" spans="4:4">
      <c r="D567" s="7"/>
    </row>
    <row r="568" spans="4:4">
      <c r="D568" s="7"/>
    </row>
    <row r="569" spans="4:4">
      <c r="D569" s="7"/>
    </row>
    <row r="570" spans="4:4">
      <c r="D570" s="7"/>
    </row>
    <row r="571" spans="4:4">
      <c r="D571" s="7"/>
    </row>
    <row r="572" spans="4:4">
      <c r="D572" s="7"/>
    </row>
    <row r="573" spans="4:4">
      <c r="D573" s="7"/>
    </row>
    <row r="574" spans="4:4">
      <c r="D574" s="7"/>
    </row>
    <row r="575" spans="4:4">
      <c r="D575" s="7"/>
    </row>
    <row r="576" spans="4:4">
      <c r="D576" s="7"/>
    </row>
    <row r="577" spans="4:4">
      <c r="D577" s="7"/>
    </row>
    <row r="578" spans="4:4">
      <c r="D578" s="7"/>
    </row>
    <row r="579" spans="4:4">
      <c r="D579" s="7"/>
    </row>
    <row r="580" spans="4:4">
      <c r="D580" s="7"/>
    </row>
    <row r="581" spans="4:4">
      <c r="D581" s="7"/>
    </row>
    <row r="582" spans="4:4">
      <c r="D582" s="7"/>
    </row>
    <row r="583" spans="4:4">
      <c r="D583" s="7"/>
    </row>
    <row r="584" spans="4:4">
      <c r="D584" s="7"/>
    </row>
    <row r="585" spans="4:4">
      <c r="D585" s="7"/>
    </row>
    <row r="586" spans="4:4">
      <c r="D586" s="7"/>
    </row>
    <row r="587" spans="4:4">
      <c r="D587" s="7"/>
    </row>
    <row r="588" spans="4:4">
      <c r="D588" s="7"/>
    </row>
    <row r="589" spans="4:4">
      <c r="D589" s="7"/>
    </row>
    <row r="590" spans="4:4">
      <c r="D590" s="7"/>
    </row>
    <row r="591" spans="4:4">
      <c r="D591" s="7"/>
    </row>
    <row r="592" spans="4:4">
      <c r="D592" s="7"/>
    </row>
    <row r="593" spans="4:4">
      <c r="D593" s="7"/>
    </row>
    <row r="594" spans="4:4">
      <c r="D594" s="7"/>
    </row>
    <row r="595" spans="4:4">
      <c r="D595" s="7"/>
    </row>
    <row r="596" spans="4:4">
      <c r="D596" s="7"/>
    </row>
    <row r="597" spans="4:4">
      <c r="D597" s="7"/>
    </row>
    <row r="598" spans="4:4">
      <c r="D598" s="7"/>
    </row>
    <row r="599" spans="4:4">
      <c r="D599" s="7"/>
    </row>
    <row r="600" spans="4:4">
      <c r="D600" s="7"/>
    </row>
    <row r="601" spans="4:4">
      <c r="D601" s="7"/>
    </row>
    <row r="602" spans="4:4">
      <c r="D602" s="7"/>
    </row>
    <row r="603" spans="4:4">
      <c r="D603" s="7"/>
    </row>
    <row r="604" spans="4:4">
      <c r="D604" s="7"/>
    </row>
    <row r="605" spans="4:4">
      <c r="D605" s="7"/>
    </row>
    <row r="606" spans="4:4">
      <c r="D606" s="7"/>
    </row>
    <row r="607" spans="4:4">
      <c r="D607" s="7"/>
    </row>
    <row r="608" spans="4:4">
      <c r="D608" s="7"/>
    </row>
    <row r="609" spans="4:4">
      <c r="D609" s="7"/>
    </row>
    <row r="610" spans="4:4">
      <c r="D610" s="7"/>
    </row>
    <row r="611" spans="4:4">
      <c r="D611" s="7"/>
    </row>
    <row r="612" spans="4:4">
      <c r="D612" s="7"/>
    </row>
    <row r="613" spans="4:4">
      <c r="D613" s="7"/>
    </row>
    <row r="614" spans="4:4">
      <c r="D614" s="7"/>
    </row>
    <row r="615" spans="4:4">
      <c r="D615" s="7"/>
    </row>
    <row r="616" spans="4:4">
      <c r="D616" s="7"/>
    </row>
    <row r="617" spans="4:4">
      <c r="D617" s="7"/>
    </row>
    <row r="618" spans="4:4">
      <c r="D618" s="7"/>
    </row>
    <row r="619" spans="4:4">
      <c r="D619" s="7"/>
    </row>
    <row r="620" spans="4:4">
      <c r="D620" s="7"/>
    </row>
    <row r="621" spans="4:4">
      <c r="D621" s="7"/>
    </row>
    <row r="622" spans="4:4">
      <c r="D622" s="7"/>
    </row>
    <row r="623" spans="4:4">
      <c r="D623" s="7"/>
    </row>
    <row r="624" spans="4:4">
      <c r="D624" s="7"/>
    </row>
    <row r="625" spans="4:4">
      <c r="D625" s="7"/>
    </row>
    <row r="626" spans="4:4">
      <c r="D626" s="7"/>
    </row>
    <row r="627" spans="4:4">
      <c r="D627" s="7"/>
    </row>
    <row r="628" spans="4:4">
      <c r="D628" s="7"/>
    </row>
    <row r="629" spans="4:4">
      <c r="D629" s="7"/>
    </row>
    <row r="630" spans="4:4">
      <c r="D630" s="7"/>
    </row>
    <row r="631" spans="4:4">
      <c r="D631" s="7"/>
    </row>
    <row r="632" spans="4:4">
      <c r="D632" s="7"/>
    </row>
    <row r="633" spans="4:4">
      <c r="D633" s="7"/>
    </row>
    <row r="634" spans="4:4">
      <c r="D634" s="7"/>
    </row>
    <row r="635" spans="4:4">
      <c r="D635" s="7"/>
    </row>
    <row r="636" spans="4:4">
      <c r="D636" s="7"/>
    </row>
    <row r="637" spans="4:4">
      <c r="D637" s="7"/>
    </row>
    <row r="638" spans="4:4">
      <c r="D638" s="7"/>
    </row>
    <row r="639" spans="4:4">
      <c r="D639" s="7"/>
    </row>
    <row r="640" spans="4:4">
      <c r="D640" s="7"/>
    </row>
    <row r="641" spans="4:4">
      <c r="D641" s="7"/>
    </row>
    <row r="642" spans="4:4">
      <c r="D642" s="7"/>
    </row>
    <row r="643" spans="4:4">
      <c r="D643" s="7"/>
    </row>
    <row r="644" spans="4:4">
      <c r="D644" s="7"/>
    </row>
    <row r="645" spans="4:4">
      <c r="D645" s="7"/>
    </row>
    <row r="646" spans="4:4">
      <c r="D646" s="7"/>
    </row>
    <row r="647" spans="4:4">
      <c r="D647" s="7"/>
    </row>
    <row r="648" spans="4:4">
      <c r="D648" s="7"/>
    </row>
    <row r="649" spans="4:4">
      <c r="D649" s="7"/>
    </row>
    <row r="650" spans="4:4">
      <c r="D650" s="7"/>
    </row>
    <row r="651" spans="4:4">
      <c r="D651" s="7"/>
    </row>
    <row r="652" spans="4:4">
      <c r="D652" s="7"/>
    </row>
    <row r="653" spans="4:4">
      <c r="D653" s="7"/>
    </row>
    <row r="654" spans="4:4">
      <c r="D654" s="7"/>
    </row>
    <row r="655" spans="4:4">
      <c r="D655" s="7"/>
    </row>
    <row r="656" spans="4:4">
      <c r="D656" s="7"/>
    </row>
    <row r="657" spans="4:4">
      <c r="D657" s="7"/>
    </row>
    <row r="658" spans="4:4">
      <c r="D658" s="7"/>
    </row>
    <row r="659" spans="4:4">
      <c r="D659" s="7"/>
    </row>
    <row r="660" spans="4:4">
      <c r="D660" s="7"/>
    </row>
    <row r="661" spans="4:4">
      <c r="D661" s="7"/>
    </row>
    <row r="662" spans="4:4">
      <c r="D662" s="7"/>
    </row>
    <row r="663" spans="4:4">
      <c r="D663" s="7"/>
    </row>
    <row r="664" spans="4:4">
      <c r="D664" s="7"/>
    </row>
    <row r="665" spans="4:4">
      <c r="D665" s="7"/>
    </row>
    <row r="666" spans="4:4">
      <c r="D666" s="7"/>
    </row>
    <row r="667" spans="4:4">
      <c r="D667" s="7"/>
    </row>
    <row r="668" spans="4:4">
      <c r="D668" s="7"/>
    </row>
    <row r="669" spans="4:4">
      <c r="D669" s="7"/>
    </row>
    <row r="670" spans="4:4">
      <c r="D670" s="7"/>
    </row>
    <row r="671" spans="4:4">
      <c r="D671" s="7"/>
    </row>
    <row r="672" spans="4:4">
      <c r="D672" s="7"/>
    </row>
    <row r="673" spans="4:4">
      <c r="D673" s="7"/>
    </row>
    <row r="674" spans="4:4">
      <c r="D674" s="7"/>
    </row>
    <row r="675" spans="4:4">
      <c r="D675" s="7"/>
    </row>
    <row r="676" spans="4:4">
      <c r="D676" s="7"/>
    </row>
    <row r="677" spans="4:4">
      <c r="D677" s="7"/>
    </row>
    <row r="678" spans="4:4">
      <c r="D678" s="7"/>
    </row>
    <row r="679" spans="4:4">
      <c r="D679" s="7"/>
    </row>
    <row r="680" spans="4:4">
      <c r="D680" s="7"/>
    </row>
    <row r="681" spans="4:4">
      <c r="D681" s="7"/>
    </row>
    <row r="682" spans="4:4">
      <c r="D682" s="7"/>
    </row>
    <row r="683" spans="4:4">
      <c r="D683" s="7"/>
    </row>
    <row r="684" spans="4:4">
      <c r="D684" s="7"/>
    </row>
    <row r="685" spans="4:4">
      <c r="D685" s="7"/>
    </row>
    <row r="686" spans="4:4">
      <c r="D686" s="7"/>
    </row>
    <row r="687" spans="4:4">
      <c r="D687" s="7"/>
    </row>
    <row r="688" spans="4:4">
      <c r="D688" s="7"/>
    </row>
    <row r="689" spans="4:4">
      <c r="D689" s="7"/>
    </row>
    <row r="690" spans="4:4">
      <c r="D690" s="7"/>
    </row>
    <row r="691" spans="4:4">
      <c r="D691" s="7"/>
    </row>
    <row r="692" spans="4:4">
      <c r="D692" s="7"/>
    </row>
    <row r="693" spans="4:4">
      <c r="D693" s="7"/>
    </row>
    <row r="694" spans="4:4">
      <c r="D694" s="7"/>
    </row>
    <row r="695" spans="4:4">
      <c r="D695" s="7"/>
    </row>
    <row r="696" spans="4:4">
      <c r="D696" s="7"/>
    </row>
    <row r="697" spans="4:4">
      <c r="D697" s="7"/>
    </row>
    <row r="698" spans="4:4">
      <c r="D698" s="7"/>
    </row>
    <row r="699" spans="4:4">
      <c r="D699" s="7"/>
    </row>
    <row r="700" spans="4:4">
      <c r="D700" s="7"/>
    </row>
    <row r="701" spans="4:4">
      <c r="D701" s="7"/>
    </row>
    <row r="702" spans="4:4">
      <c r="D702" s="7"/>
    </row>
    <row r="703" spans="4:4">
      <c r="D703" s="7"/>
    </row>
    <row r="704" spans="4:4">
      <c r="D704" s="7"/>
    </row>
    <row r="705" spans="4:4">
      <c r="D705" s="7"/>
    </row>
    <row r="706" spans="4:4">
      <c r="D706" s="7"/>
    </row>
    <row r="707" spans="4:4">
      <c r="D707" s="7"/>
    </row>
    <row r="708" spans="4:4">
      <c r="D708" s="7"/>
    </row>
    <row r="709" spans="4:4">
      <c r="D709" s="7"/>
    </row>
    <row r="710" spans="4:4">
      <c r="D710" s="7"/>
    </row>
    <row r="711" spans="4:4">
      <c r="D711" s="7"/>
    </row>
    <row r="712" spans="4:4">
      <c r="D712" s="7"/>
    </row>
    <row r="713" spans="4:4">
      <c r="D713" s="7"/>
    </row>
    <row r="714" spans="4:4">
      <c r="D714" s="7"/>
    </row>
    <row r="715" spans="4:4">
      <c r="D715" s="7"/>
    </row>
    <row r="716" spans="4:4">
      <c r="D716" s="7"/>
    </row>
    <row r="717" spans="4:4">
      <c r="D717" s="7"/>
    </row>
    <row r="718" spans="4:4">
      <c r="D718" s="7"/>
    </row>
    <row r="719" spans="4:4">
      <c r="D719" s="7"/>
    </row>
    <row r="720" spans="4:4">
      <c r="D720" s="7"/>
    </row>
    <row r="721" spans="4:4">
      <c r="D721" s="7"/>
    </row>
    <row r="722" spans="4:4">
      <c r="D722" s="7"/>
    </row>
    <row r="723" spans="4:4">
      <c r="D723" s="7"/>
    </row>
    <row r="724" spans="4:4">
      <c r="D724" s="7"/>
    </row>
    <row r="725" spans="4:4">
      <c r="D725" s="7"/>
    </row>
    <row r="726" spans="4:4">
      <c r="D726" s="7"/>
    </row>
    <row r="727" spans="4:4">
      <c r="D727" s="7"/>
    </row>
    <row r="728" spans="4:4">
      <c r="D728" s="7"/>
    </row>
    <row r="729" spans="4:4">
      <c r="D729" s="7"/>
    </row>
    <row r="730" spans="4:4">
      <c r="D730" s="7"/>
    </row>
    <row r="731" spans="4:4">
      <c r="D731" s="7"/>
    </row>
    <row r="732" spans="4:4">
      <c r="D732" s="7"/>
    </row>
    <row r="733" spans="4:4">
      <c r="D733" s="7"/>
    </row>
    <row r="734" spans="4:4">
      <c r="D734" s="7"/>
    </row>
    <row r="735" spans="4:4">
      <c r="D735" s="7"/>
    </row>
    <row r="736" spans="4:4">
      <c r="D736" s="7"/>
    </row>
    <row r="737" spans="4:4">
      <c r="D737" s="7"/>
    </row>
    <row r="738" spans="4:4">
      <c r="D738" s="7"/>
    </row>
    <row r="739" spans="4:4">
      <c r="D739" s="7"/>
    </row>
    <row r="740" spans="4:4">
      <c r="D740" s="7"/>
    </row>
    <row r="741" spans="4:4">
      <c r="D741" s="7"/>
    </row>
    <row r="742" spans="4:4">
      <c r="D742" s="7"/>
    </row>
    <row r="743" spans="4:4">
      <c r="D743" s="7"/>
    </row>
    <row r="744" spans="4:4">
      <c r="D744" s="7"/>
    </row>
    <row r="745" spans="4:4">
      <c r="D745" s="7"/>
    </row>
    <row r="746" spans="4:4">
      <c r="D746" s="7"/>
    </row>
    <row r="747" spans="4:4">
      <c r="D747" s="7"/>
    </row>
    <row r="748" spans="4:4">
      <c r="D748" s="7"/>
    </row>
    <row r="749" spans="4:4">
      <c r="D749" s="7"/>
    </row>
    <row r="750" spans="4:4">
      <c r="D750" s="7"/>
    </row>
    <row r="751" spans="4:4">
      <c r="D751" s="7"/>
    </row>
    <row r="752" spans="4:4">
      <c r="D752" s="7"/>
    </row>
    <row r="753" spans="4:4">
      <c r="D753" s="7"/>
    </row>
    <row r="754" spans="4:4">
      <c r="D754" s="7"/>
    </row>
    <row r="755" spans="4:4">
      <c r="D755" s="7"/>
    </row>
    <row r="756" spans="4:4">
      <c r="D756" s="7"/>
    </row>
    <row r="757" spans="4:4">
      <c r="D757" s="7"/>
    </row>
    <row r="758" spans="4:4">
      <c r="D758" s="7"/>
    </row>
    <row r="759" spans="4:4">
      <c r="D759" s="7"/>
    </row>
    <row r="760" spans="4:4">
      <c r="D760" s="7"/>
    </row>
    <row r="761" spans="4:4">
      <c r="D761" s="7"/>
    </row>
    <row r="762" spans="4:4">
      <c r="D762" s="7"/>
    </row>
    <row r="763" spans="4:4">
      <c r="D763" s="7"/>
    </row>
    <row r="764" spans="4:4">
      <c r="D764" s="7"/>
    </row>
    <row r="765" spans="4:4">
      <c r="D765" s="7"/>
    </row>
    <row r="766" spans="4:4">
      <c r="D766" s="7"/>
    </row>
    <row r="767" spans="4:4">
      <c r="D767" s="7"/>
    </row>
    <row r="768" spans="4:4">
      <c r="D768" s="7"/>
    </row>
    <row r="769" spans="4:4">
      <c r="D769" s="7"/>
    </row>
    <row r="770" spans="4:4">
      <c r="D770" s="7"/>
    </row>
    <row r="771" spans="4:4">
      <c r="D771" s="7"/>
    </row>
    <row r="772" spans="4:4">
      <c r="D772" s="7"/>
    </row>
    <row r="773" spans="4:4">
      <c r="D773" s="7"/>
    </row>
    <row r="774" spans="4:4">
      <c r="D774" s="7"/>
    </row>
    <row r="775" spans="4:4">
      <c r="D775" s="7"/>
    </row>
    <row r="776" spans="4:4">
      <c r="D776" s="7"/>
    </row>
    <row r="777" spans="4:4">
      <c r="D777" s="7"/>
    </row>
    <row r="778" spans="4:4">
      <c r="D778" s="7"/>
    </row>
    <row r="779" spans="4:4">
      <c r="D779" s="7"/>
    </row>
    <row r="780" spans="4:4">
      <c r="D780" s="7"/>
    </row>
    <row r="781" spans="4:4">
      <c r="D781" s="7"/>
    </row>
    <row r="782" spans="4:4">
      <c r="D782" s="7"/>
    </row>
    <row r="783" spans="4:4">
      <c r="D783" s="7"/>
    </row>
    <row r="784" spans="4:4">
      <c r="D784" s="7"/>
    </row>
    <row r="785" spans="4:4">
      <c r="D785" s="7"/>
    </row>
    <row r="786" spans="4:4">
      <c r="D786" s="7"/>
    </row>
    <row r="787" spans="4:4">
      <c r="D787" s="7"/>
    </row>
    <row r="788" spans="4:4">
      <c r="D788" s="7"/>
    </row>
    <row r="789" spans="4:4">
      <c r="D789" s="7"/>
    </row>
    <row r="790" spans="4:4">
      <c r="D790" s="7"/>
    </row>
    <row r="791" spans="4:4">
      <c r="D791" s="7"/>
    </row>
    <row r="792" spans="4:4">
      <c r="D792" s="7"/>
    </row>
    <row r="793" spans="4:4">
      <c r="D793" s="7"/>
    </row>
    <row r="794" spans="4:4">
      <c r="D794" s="7"/>
    </row>
    <row r="795" spans="4:4">
      <c r="D795" s="7"/>
    </row>
    <row r="796" spans="4:4">
      <c r="D796" s="7"/>
    </row>
    <row r="797" spans="4:4">
      <c r="D797" s="7"/>
    </row>
    <row r="798" spans="4:4">
      <c r="D798" s="7"/>
    </row>
    <row r="799" spans="4:4">
      <c r="D799" s="7"/>
    </row>
    <row r="800" spans="4:4">
      <c r="D800" s="7"/>
    </row>
    <row r="801" spans="4:4">
      <c r="D801" s="7"/>
    </row>
    <row r="802" spans="4:4">
      <c r="D802" s="7"/>
    </row>
    <row r="803" spans="4:4">
      <c r="D803" s="7"/>
    </row>
    <row r="804" spans="4:4">
      <c r="D804" s="7"/>
    </row>
    <row r="805" spans="4:4">
      <c r="D805" s="7"/>
    </row>
    <row r="806" spans="4:4">
      <c r="D806" s="7"/>
    </row>
    <row r="807" spans="4:4">
      <c r="D807" s="7"/>
    </row>
    <row r="808" spans="4:4">
      <c r="D808" s="7"/>
    </row>
    <row r="809" spans="4:4">
      <c r="D809" s="7"/>
    </row>
    <row r="810" spans="4:4">
      <c r="D810" s="7"/>
    </row>
    <row r="811" spans="4:4">
      <c r="D811" s="7"/>
    </row>
    <row r="812" spans="4:4">
      <c r="D812" s="7"/>
    </row>
    <row r="813" spans="4:4">
      <c r="D813" s="7"/>
    </row>
    <row r="814" spans="4:4">
      <c r="D814" s="7"/>
    </row>
    <row r="815" spans="4:4">
      <c r="D815" s="7"/>
    </row>
    <row r="816" spans="4:4">
      <c r="D816" s="7"/>
    </row>
    <row r="817" spans="4:4">
      <c r="D817" s="7"/>
    </row>
    <row r="818" spans="4:4">
      <c r="D818" s="7"/>
    </row>
    <row r="819" spans="4:4">
      <c r="D819" s="7"/>
    </row>
    <row r="820" spans="4:4">
      <c r="D820" s="7"/>
    </row>
    <row r="821" spans="4:4">
      <c r="D821" s="7"/>
    </row>
    <row r="822" spans="4:4">
      <c r="D822" s="7"/>
    </row>
    <row r="823" spans="4:4">
      <c r="D823" s="7"/>
    </row>
    <row r="824" spans="4:4">
      <c r="D824" s="7"/>
    </row>
    <row r="825" spans="4:4">
      <c r="D825" s="7"/>
    </row>
    <row r="826" spans="4:4">
      <c r="D826" s="7"/>
    </row>
    <row r="827" spans="4:4">
      <c r="D827" s="7"/>
    </row>
    <row r="828" spans="4:4">
      <c r="D828" s="7"/>
    </row>
    <row r="829" spans="4:4">
      <c r="D829" s="7"/>
    </row>
    <row r="830" spans="4:4">
      <c r="D830" s="7"/>
    </row>
    <row r="831" spans="4:4">
      <c r="D831" s="7"/>
    </row>
    <row r="832" spans="4:4">
      <c r="D832" s="7"/>
    </row>
    <row r="833" spans="4:4">
      <c r="D833" s="7"/>
    </row>
    <row r="834" spans="4:4">
      <c r="D834" s="7"/>
    </row>
    <row r="835" spans="4:4">
      <c r="D835" s="7"/>
    </row>
    <row r="836" spans="4:4">
      <c r="D836" s="7"/>
    </row>
    <row r="837" spans="4:4">
      <c r="D837" s="7"/>
    </row>
    <row r="838" spans="4:4">
      <c r="D838" s="7"/>
    </row>
    <row r="839" spans="4:4">
      <c r="D839" s="7"/>
    </row>
    <row r="840" spans="4:4">
      <c r="D840" s="7"/>
    </row>
    <row r="841" spans="4:4">
      <c r="D841" s="7"/>
    </row>
    <row r="842" spans="4:4">
      <c r="D842" s="7"/>
    </row>
    <row r="843" spans="4:4">
      <c r="D843" s="7"/>
    </row>
    <row r="844" spans="4:4">
      <c r="D844" s="7"/>
    </row>
    <row r="845" spans="4:4">
      <c r="D845" s="7"/>
    </row>
    <row r="846" spans="4:4">
      <c r="D846" s="7"/>
    </row>
    <row r="847" spans="4:4">
      <c r="D847" s="7"/>
    </row>
    <row r="848" spans="4:4">
      <c r="D848" s="7"/>
    </row>
    <row r="849" spans="4:4">
      <c r="D849" s="7"/>
    </row>
    <row r="850" spans="4:4">
      <c r="D850" s="7"/>
    </row>
    <row r="851" spans="4:4">
      <c r="D851" s="7"/>
    </row>
    <row r="852" spans="4:4">
      <c r="D852" s="7"/>
    </row>
    <row r="853" spans="4:4">
      <c r="D853" s="7"/>
    </row>
    <row r="854" spans="4:4">
      <c r="D854" s="7"/>
    </row>
    <row r="855" spans="4:4">
      <c r="D855" s="7"/>
    </row>
    <row r="856" spans="4:4">
      <c r="D856" s="7"/>
    </row>
    <row r="857" spans="4:4">
      <c r="D857" s="7"/>
    </row>
    <row r="858" spans="4:4">
      <c r="D858" s="7"/>
    </row>
    <row r="859" spans="4:4">
      <c r="D859" s="7"/>
    </row>
    <row r="860" spans="4:4">
      <c r="D860" s="7"/>
    </row>
    <row r="861" spans="4:4">
      <c r="D861" s="7"/>
    </row>
    <row r="862" spans="4:4">
      <c r="D862" s="7"/>
    </row>
    <row r="863" spans="4:4">
      <c r="D863" s="7"/>
    </row>
    <row r="864" spans="4:4">
      <c r="D864" s="7"/>
    </row>
    <row r="865" spans="4:4">
      <c r="D865" s="7"/>
    </row>
    <row r="866" spans="4:4">
      <c r="D866" s="7"/>
    </row>
    <row r="867" spans="4:4">
      <c r="D867" s="7"/>
    </row>
    <row r="868" spans="4:4">
      <c r="D868" s="7"/>
    </row>
    <row r="869" spans="4:4">
      <c r="D869" s="7"/>
    </row>
    <row r="870" spans="4:4">
      <c r="D870" s="7"/>
    </row>
    <row r="871" spans="4:4">
      <c r="D871" s="7"/>
    </row>
    <row r="872" spans="4:4">
      <c r="D872" s="7"/>
    </row>
    <row r="873" spans="4:4">
      <c r="D873" s="7"/>
    </row>
    <row r="874" spans="4:4">
      <c r="D874" s="7"/>
    </row>
    <row r="875" spans="4:4">
      <c r="D875" s="7"/>
    </row>
    <row r="876" spans="4:4">
      <c r="D876" s="7"/>
    </row>
    <row r="877" spans="4:4">
      <c r="D877" s="7"/>
    </row>
    <row r="878" spans="4:4">
      <c r="D878" s="7"/>
    </row>
    <row r="879" spans="4:4">
      <c r="D879" s="7"/>
    </row>
    <row r="880" spans="4:4">
      <c r="D880" s="7"/>
    </row>
    <row r="881" spans="4:4">
      <c r="D881" s="7"/>
    </row>
    <row r="882" spans="4:4">
      <c r="D882" s="7"/>
    </row>
    <row r="883" spans="4:4">
      <c r="D883" s="7"/>
    </row>
    <row r="884" spans="4:4">
      <c r="D884" s="7"/>
    </row>
    <row r="885" spans="4:4">
      <c r="D885" s="7"/>
    </row>
    <row r="886" spans="4:4">
      <c r="D886" s="7"/>
    </row>
    <row r="887" spans="4:4">
      <c r="D887" s="7"/>
    </row>
    <row r="888" spans="4:4">
      <c r="D888" s="7"/>
    </row>
    <row r="889" spans="4:4">
      <c r="D889" s="7"/>
    </row>
    <row r="890" spans="4:4">
      <c r="D890" s="7"/>
    </row>
    <row r="891" spans="4:4">
      <c r="D891" s="7"/>
    </row>
    <row r="892" spans="4:4">
      <c r="D892" s="7"/>
    </row>
    <row r="893" spans="4:4">
      <c r="D893" s="7"/>
    </row>
    <row r="894" spans="4:4">
      <c r="D894" s="7"/>
    </row>
    <row r="895" spans="4:4">
      <c r="D895" s="7"/>
    </row>
    <row r="896" spans="4:4">
      <c r="D896" s="7"/>
    </row>
    <row r="897" spans="4:4">
      <c r="D897" s="7"/>
    </row>
    <row r="898" spans="4:4">
      <c r="D898" s="7"/>
    </row>
    <row r="899" spans="4:4">
      <c r="D899" s="7"/>
    </row>
    <row r="900" spans="4:4">
      <c r="D900" s="7"/>
    </row>
    <row r="901" spans="4:4">
      <c r="D901" s="7"/>
    </row>
    <row r="902" spans="4:4">
      <c r="D902" s="7"/>
    </row>
    <row r="903" spans="4:4">
      <c r="D903" s="7"/>
    </row>
    <row r="904" spans="4:4">
      <c r="D904" s="7"/>
    </row>
    <row r="905" spans="4:4">
      <c r="D905" s="7"/>
    </row>
    <row r="906" spans="4:4">
      <c r="D906" s="7"/>
    </row>
    <row r="907" spans="4:4">
      <c r="D907" s="7"/>
    </row>
    <row r="908" spans="4:4">
      <c r="D908" s="7"/>
    </row>
    <row r="909" spans="4:4">
      <c r="D909" s="7"/>
    </row>
    <row r="910" spans="4:4">
      <c r="D910" s="7"/>
    </row>
    <row r="911" spans="4:4">
      <c r="D911" s="7"/>
    </row>
    <row r="912" spans="4:4">
      <c r="D912" s="7"/>
    </row>
    <row r="913" spans="4:4">
      <c r="D913" s="7"/>
    </row>
    <row r="914" spans="4:4">
      <c r="D914" s="7"/>
    </row>
    <row r="915" spans="4:4">
      <c r="D915" s="7"/>
    </row>
    <row r="916" spans="4:4">
      <c r="D916" s="7"/>
    </row>
    <row r="917" spans="4:4">
      <c r="D917" s="7"/>
    </row>
    <row r="918" spans="4:4">
      <c r="D918" s="7"/>
    </row>
    <row r="919" spans="4:4">
      <c r="D919" s="7"/>
    </row>
    <row r="920" spans="4:4">
      <c r="D920" s="7"/>
    </row>
    <row r="921" spans="4:4">
      <c r="D921" s="7"/>
    </row>
    <row r="922" spans="4:4">
      <c r="D922" s="7"/>
    </row>
    <row r="923" spans="4:4">
      <c r="D923" s="7"/>
    </row>
    <row r="924" spans="4:4">
      <c r="D924" s="7"/>
    </row>
    <row r="925" spans="4:4">
      <c r="D925" s="7"/>
    </row>
    <row r="926" spans="4:4">
      <c r="D926" s="7"/>
    </row>
    <row r="927" spans="4:4">
      <c r="D927" s="7"/>
    </row>
    <row r="928" spans="4:4">
      <c r="D928" s="7"/>
    </row>
    <row r="929" spans="4:4">
      <c r="D929" s="7"/>
    </row>
    <row r="930" spans="4:4">
      <c r="D930" s="7"/>
    </row>
    <row r="931" spans="4:4">
      <c r="D931" s="7"/>
    </row>
    <row r="932" spans="4:4">
      <c r="D932" s="7"/>
    </row>
    <row r="933" spans="4:4">
      <c r="D933" s="7"/>
    </row>
    <row r="934" spans="4:4">
      <c r="D934" s="7"/>
    </row>
    <row r="935" spans="4:4">
      <c r="D935" s="7"/>
    </row>
    <row r="936" spans="4:4">
      <c r="D936" s="7"/>
    </row>
    <row r="937" spans="4:4">
      <c r="D937" s="7"/>
    </row>
    <row r="938" spans="4:4">
      <c r="D938" s="7"/>
    </row>
    <row r="939" spans="4:4">
      <c r="D939" s="7"/>
    </row>
    <row r="940" spans="4:4">
      <c r="D940" s="7"/>
    </row>
    <row r="941" spans="4:4">
      <c r="D941" s="7"/>
    </row>
    <row r="942" spans="4:4">
      <c r="D942" s="7"/>
    </row>
    <row r="943" spans="4:4">
      <c r="D943" s="7"/>
    </row>
    <row r="944" spans="4:4">
      <c r="D944" s="7"/>
    </row>
    <row r="945" spans="4:4">
      <c r="D945" s="7"/>
    </row>
    <row r="946" spans="4:4">
      <c r="D946" s="7"/>
    </row>
    <row r="947" spans="4:4">
      <c r="D947" s="7"/>
    </row>
    <row r="948" spans="4:4">
      <c r="D948" s="7"/>
    </row>
    <row r="949" spans="4:4">
      <c r="D949" s="7"/>
    </row>
    <row r="950" spans="4:4">
      <c r="D950" s="7"/>
    </row>
    <row r="951" spans="4:4">
      <c r="D951" s="7"/>
    </row>
    <row r="952" spans="4:4">
      <c r="D952" s="7"/>
    </row>
    <row r="953" spans="4:4">
      <c r="D953" s="7"/>
    </row>
    <row r="954" spans="4:4">
      <c r="D954" s="7"/>
    </row>
    <row r="955" spans="4:4">
      <c r="D955" s="7"/>
    </row>
    <row r="956" spans="4:4">
      <c r="D956" s="7"/>
    </row>
    <row r="957" spans="4:4">
      <c r="D957" s="7"/>
    </row>
    <row r="958" spans="4:4">
      <c r="D958" s="7"/>
    </row>
    <row r="959" spans="4:4">
      <c r="D959" s="7"/>
    </row>
    <row r="960" spans="4:4">
      <c r="D960" s="7"/>
    </row>
    <row r="961" spans="4:4">
      <c r="D961" s="7"/>
    </row>
    <row r="962" spans="4:4">
      <c r="D962" s="7"/>
    </row>
    <row r="963" spans="4:4">
      <c r="D963" s="7"/>
    </row>
    <row r="964" spans="4:4">
      <c r="D964" s="7"/>
    </row>
    <row r="965" spans="4:4">
      <c r="D965" s="7"/>
    </row>
    <row r="966" spans="4:4">
      <c r="D966" s="7"/>
    </row>
    <row r="967" spans="4:4">
      <c r="D967" s="7"/>
    </row>
    <row r="968" spans="4:4">
      <c r="D968" s="7"/>
    </row>
    <row r="969" spans="4:4">
      <c r="D969" s="7"/>
    </row>
    <row r="970" spans="4:4">
      <c r="D970" s="7"/>
    </row>
    <row r="971" spans="4:4">
      <c r="D971" s="7"/>
    </row>
    <row r="972" spans="4:4">
      <c r="D972" s="7"/>
    </row>
    <row r="973" spans="4:4">
      <c r="D973" s="7"/>
    </row>
    <row r="974" spans="4:4">
      <c r="D974" s="7"/>
    </row>
    <row r="975" spans="4:4">
      <c r="D975" s="7"/>
    </row>
    <row r="976" spans="4:4">
      <c r="D976" s="7"/>
    </row>
    <row r="977" spans="4:4">
      <c r="D977" s="7"/>
    </row>
    <row r="978" spans="4:4">
      <c r="D978" s="7"/>
    </row>
    <row r="979" spans="4:4">
      <c r="D979" s="7"/>
    </row>
    <row r="980" spans="4:4">
      <c r="D980" s="7"/>
    </row>
    <row r="981" spans="4:4">
      <c r="D981" s="7"/>
    </row>
    <row r="982" spans="4:4">
      <c r="D982" s="7"/>
    </row>
    <row r="983" spans="4:4">
      <c r="D983" s="7"/>
    </row>
    <row r="984" spans="4:4">
      <c r="D984" s="7"/>
    </row>
    <row r="985" spans="4:4">
      <c r="D985" s="7"/>
    </row>
    <row r="986" spans="4:4">
      <c r="D986" s="7"/>
    </row>
    <row r="987" spans="4:4">
      <c r="D987" s="7"/>
    </row>
    <row r="988" spans="4:4">
      <c r="D988" s="7"/>
    </row>
    <row r="989" spans="4:4">
      <c r="D989" s="7"/>
    </row>
    <row r="990" spans="4:4">
      <c r="D990" s="7"/>
    </row>
    <row r="991" spans="4:4">
      <c r="D991" s="7"/>
    </row>
    <row r="992" spans="4:4">
      <c r="D992" s="7"/>
    </row>
    <row r="993" spans="4:4">
      <c r="D993" s="7"/>
    </row>
    <row r="994" spans="4:4">
      <c r="D994" s="7"/>
    </row>
    <row r="995" spans="4:4">
      <c r="D995" s="7"/>
    </row>
    <row r="996" spans="4:4">
      <c r="D996" s="7"/>
    </row>
    <row r="997" spans="4:4">
      <c r="D997" s="7"/>
    </row>
    <row r="998" spans="4:4">
      <c r="D998" s="7"/>
    </row>
    <row r="999" spans="4:4">
      <c r="D999" s="7"/>
    </row>
    <row r="1000" spans="4:4">
      <c r="D1000" s="7"/>
    </row>
    <row r="1001" spans="4:4">
      <c r="D1001" s="7"/>
    </row>
    <row r="1002" spans="4:4">
      <c r="D1002" s="7"/>
    </row>
    <row r="1003" spans="4:4">
      <c r="D1003" s="7"/>
    </row>
    <row r="1004" spans="4:4">
      <c r="D1004" s="7"/>
    </row>
    <row r="1005" spans="4:4">
      <c r="D1005" s="7"/>
    </row>
    <row r="1006" spans="4:4">
      <c r="D1006" s="7"/>
    </row>
    <row r="1007" spans="4:4">
      <c r="D1007" s="7"/>
    </row>
    <row r="1008" spans="4:4">
      <c r="D1008" s="7"/>
    </row>
    <row r="1009" spans="4:4">
      <c r="D1009" s="7"/>
    </row>
    <row r="1010" spans="4:4">
      <c r="D1010" s="7"/>
    </row>
    <row r="1011" spans="4:4">
      <c r="D1011" s="7"/>
    </row>
    <row r="1012" spans="4:4">
      <c r="D1012" s="7"/>
    </row>
    <row r="1013" spans="4:4">
      <c r="D1013" s="7"/>
    </row>
    <row r="1014" spans="4:4">
      <c r="D1014" s="7"/>
    </row>
    <row r="1015" spans="4:4">
      <c r="D1015" s="7"/>
    </row>
    <row r="1016" spans="4:4">
      <c r="D1016" s="7"/>
    </row>
    <row r="1017" spans="4:4">
      <c r="D1017" s="7"/>
    </row>
    <row r="1018" spans="4:4">
      <c r="D1018" s="7"/>
    </row>
    <row r="1019" spans="4:4">
      <c r="D1019" s="7"/>
    </row>
    <row r="1020" spans="4:4">
      <c r="D1020" s="7"/>
    </row>
    <row r="1021" spans="4:4">
      <c r="D1021" s="7"/>
    </row>
    <row r="1022" spans="4:4">
      <c r="D1022" s="7"/>
    </row>
    <row r="1023" spans="4:4">
      <c r="D1023" s="7"/>
    </row>
    <row r="1024" spans="4:4">
      <c r="D1024" s="7"/>
    </row>
    <row r="1025" spans="4:4">
      <c r="D1025" s="7"/>
    </row>
    <row r="1026" spans="4:4">
      <c r="D1026" s="7"/>
    </row>
    <row r="1027" spans="4:4">
      <c r="D1027" s="7"/>
    </row>
    <row r="1028" spans="4:4">
      <c r="D1028" s="7"/>
    </row>
    <row r="1029" spans="4:4">
      <c r="D1029" s="7"/>
    </row>
    <row r="1030" spans="4:4">
      <c r="D1030" s="7"/>
    </row>
    <row r="1031" spans="4:4">
      <c r="D1031" s="7"/>
    </row>
    <row r="1032" spans="4:4">
      <c r="D1032" s="7"/>
    </row>
    <row r="1033" spans="4:4">
      <c r="D1033" s="7"/>
    </row>
    <row r="1034" spans="4:4">
      <c r="D1034" s="7"/>
    </row>
    <row r="1035" spans="4:4">
      <c r="D1035" s="7"/>
    </row>
    <row r="1036" spans="4:4">
      <c r="D1036" s="7"/>
    </row>
    <row r="1037" spans="4:4">
      <c r="D1037" s="7"/>
    </row>
    <row r="1038" spans="4:4">
      <c r="D1038" s="7"/>
    </row>
    <row r="1039" spans="4:4">
      <c r="D1039" s="7"/>
    </row>
    <row r="1040" spans="4:4">
      <c r="D1040" s="7"/>
    </row>
    <row r="1041" spans="4:4">
      <c r="D1041" s="7"/>
    </row>
    <row r="1042" spans="4:4">
      <c r="D1042" s="7"/>
    </row>
    <row r="1043" spans="4:4">
      <c r="D1043" s="7"/>
    </row>
    <row r="1044" spans="4:4">
      <c r="D1044" s="7"/>
    </row>
    <row r="1045" spans="4:4">
      <c r="D1045" s="7"/>
    </row>
    <row r="1046" spans="4:4">
      <c r="D1046" s="7"/>
    </row>
    <row r="1047" spans="4:4">
      <c r="D1047" s="7"/>
    </row>
    <row r="1048" spans="4:4">
      <c r="D1048" s="7"/>
    </row>
    <row r="1049" spans="4:4">
      <c r="D1049" s="7"/>
    </row>
    <row r="1050" spans="4:4">
      <c r="D1050" s="7"/>
    </row>
    <row r="1051" spans="4:4">
      <c r="D1051" s="7"/>
    </row>
    <row r="1052" spans="4:4">
      <c r="D1052" s="7"/>
    </row>
    <row r="1053" spans="4:4">
      <c r="D1053" s="7"/>
    </row>
    <row r="1054" spans="4:4">
      <c r="D1054" s="7"/>
    </row>
    <row r="1055" spans="4:4">
      <c r="D1055" s="7"/>
    </row>
    <row r="1056" spans="4:4">
      <c r="D1056" s="7"/>
    </row>
    <row r="1057" spans="4:4">
      <c r="D1057" s="7"/>
    </row>
    <row r="1058" spans="4:4">
      <c r="D1058" s="7"/>
    </row>
    <row r="1059" spans="4:4">
      <c r="D1059" s="7"/>
    </row>
    <row r="1060" spans="4:4">
      <c r="D1060" s="7"/>
    </row>
    <row r="1061" spans="4:4">
      <c r="D1061" s="7"/>
    </row>
    <row r="1062" spans="4:4">
      <c r="D1062" s="7"/>
    </row>
    <row r="1063" spans="4:4">
      <c r="D1063" s="7"/>
    </row>
    <row r="1064" spans="4:4">
      <c r="D1064" s="7"/>
    </row>
    <row r="1065" spans="4:4">
      <c r="D1065" s="7"/>
    </row>
    <row r="1066" spans="4:4">
      <c r="D1066" s="7"/>
    </row>
    <row r="1067" spans="4:4">
      <c r="D1067" s="7"/>
    </row>
    <row r="1068" spans="4:4">
      <c r="D1068" s="7"/>
    </row>
    <row r="1069" spans="4:4">
      <c r="D1069" s="7"/>
    </row>
    <row r="1070" spans="4:4">
      <c r="D1070" s="7"/>
    </row>
    <row r="1071" spans="4:4">
      <c r="D1071" s="7"/>
    </row>
    <row r="1072" spans="4:4">
      <c r="D1072" s="7"/>
    </row>
    <row r="1073" spans="4:4">
      <c r="D1073" s="7"/>
    </row>
    <row r="1074" spans="4:4">
      <c r="D1074" s="7"/>
    </row>
    <row r="1075" spans="4:4">
      <c r="D1075" s="7"/>
    </row>
    <row r="1076" spans="4:4">
      <c r="D1076" s="7"/>
    </row>
    <row r="1077" spans="4:4">
      <c r="D1077" s="7"/>
    </row>
    <row r="1078" spans="4:4">
      <c r="D1078" s="7"/>
    </row>
    <row r="1079" spans="4:4">
      <c r="D1079" s="7"/>
    </row>
    <row r="1080" spans="4:4">
      <c r="D1080" s="7"/>
    </row>
    <row r="1081" spans="4:4">
      <c r="D1081" s="7"/>
    </row>
    <row r="1082" spans="4:4">
      <c r="D1082" s="7"/>
    </row>
    <row r="1083" spans="4:4">
      <c r="D1083" s="7"/>
    </row>
    <row r="1084" spans="4:4">
      <c r="D1084" s="7"/>
    </row>
    <row r="1085" spans="4:4">
      <c r="D1085" s="7"/>
    </row>
    <row r="1086" spans="4:4">
      <c r="D1086" s="7"/>
    </row>
    <row r="1087" spans="4:4">
      <c r="D1087" s="7"/>
    </row>
    <row r="1088" spans="4:4">
      <c r="D1088" s="7"/>
    </row>
    <row r="1089" spans="4:4">
      <c r="D1089" s="7"/>
    </row>
    <row r="1090" spans="4:4">
      <c r="D1090" s="7"/>
    </row>
    <row r="1091" spans="4:4">
      <c r="D1091" s="7"/>
    </row>
    <row r="1092" spans="4:4">
      <c r="D1092" s="7"/>
    </row>
    <row r="1093" spans="4:4">
      <c r="D1093" s="7"/>
    </row>
    <row r="1094" spans="4:4">
      <c r="D1094" s="7"/>
    </row>
    <row r="1095" spans="4:4">
      <c r="D1095" s="7"/>
    </row>
    <row r="1096" spans="4:4">
      <c r="D1096" s="7"/>
    </row>
    <row r="1097" spans="4:4">
      <c r="D1097" s="7"/>
    </row>
    <row r="1098" spans="4:4">
      <c r="D1098" s="7"/>
    </row>
    <row r="1099" spans="4:4">
      <c r="D1099" s="7"/>
    </row>
    <row r="1100" spans="4:4">
      <c r="D1100" s="7"/>
    </row>
    <row r="1101" spans="4:4">
      <c r="D1101" s="7"/>
    </row>
    <row r="1102" spans="4:4">
      <c r="D1102" s="7"/>
    </row>
    <row r="1103" spans="4:4">
      <c r="D1103" s="7"/>
    </row>
    <row r="1104" spans="4:4">
      <c r="D1104" s="7"/>
    </row>
    <row r="1105" spans="4:4">
      <c r="D1105" s="7"/>
    </row>
    <row r="1106" spans="4:4">
      <c r="D1106" s="7"/>
    </row>
    <row r="1107" spans="4:4">
      <c r="D1107" s="7"/>
    </row>
    <row r="1108" spans="4:4">
      <c r="D1108" s="7"/>
    </row>
    <row r="1109" spans="4:4">
      <c r="D1109" s="7"/>
    </row>
    <row r="1110" spans="4:4">
      <c r="D1110" s="7"/>
    </row>
    <row r="1111" spans="4:4">
      <c r="D1111" s="7"/>
    </row>
    <row r="1112" spans="4:4">
      <c r="D1112" s="7"/>
    </row>
    <row r="1113" spans="4:4">
      <c r="D1113" s="7"/>
    </row>
    <row r="1114" spans="4:4">
      <c r="D1114" s="7"/>
    </row>
    <row r="1115" spans="4:4">
      <c r="D1115" s="7"/>
    </row>
    <row r="1116" spans="4:4">
      <c r="D1116" s="7"/>
    </row>
    <row r="1117" spans="4:4">
      <c r="D1117" s="7"/>
    </row>
    <row r="1118" spans="4:4">
      <c r="D1118" s="7"/>
    </row>
    <row r="1119" spans="4:4">
      <c r="D1119" s="7"/>
    </row>
    <row r="1120" spans="4:4">
      <c r="D1120" s="7"/>
    </row>
    <row r="1121" spans="4:4">
      <c r="D1121" s="7"/>
    </row>
    <row r="1122" spans="4:4">
      <c r="D1122" s="7"/>
    </row>
    <row r="1123" spans="4:4">
      <c r="D1123" s="7"/>
    </row>
    <row r="1124" spans="4:4">
      <c r="D1124" s="7"/>
    </row>
    <row r="1125" spans="4:4">
      <c r="D1125" s="7"/>
    </row>
    <row r="1126" spans="4:4">
      <c r="D1126" s="7"/>
    </row>
    <row r="1127" spans="4:4">
      <c r="D1127" s="7"/>
    </row>
    <row r="1128" spans="4:4">
      <c r="D1128" s="7"/>
    </row>
    <row r="1129" spans="4:4">
      <c r="D1129" s="7"/>
    </row>
    <row r="1130" spans="4:4">
      <c r="D1130" s="7"/>
    </row>
    <row r="1131" spans="4:4">
      <c r="D1131" s="7"/>
    </row>
    <row r="1132" spans="4:4">
      <c r="D1132" s="7"/>
    </row>
    <row r="1133" spans="4:4">
      <c r="D1133" s="7"/>
    </row>
    <row r="1134" spans="4:4">
      <c r="D1134" s="7"/>
    </row>
    <row r="1135" spans="4:4">
      <c r="D1135" s="7"/>
    </row>
    <row r="1136" spans="4:4">
      <c r="D1136" s="7"/>
    </row>
    <row r="1137" spans="4:4">
      <c r="D1137" s="7"/>
    </row>
    <row r="1138" spans="4:4">
      <c r="D1138" s="7"/>
    </row>
    <row r="1139" spans="4:4">
      <c r="D1139" s="7"/>
    </row>
    <row r="1140" spans="4:4">
      <c r="D1140" s="7"/>
    </row>
    <row r="1141" spans="4:4">
      <c r="D1141" s="7"/>
    </row>
    <row r="1142" spans="4:4">
      <c r="D1142" s="7"/>
    </row>
    <row r="1143" spans="4:4">
      <c r="D1143" s="7"/>
    </row>
    <row r="1144" spans="4:4">
      <c r="D1144" s="7"/>
    </row>
    <row r="1145" spans="4:4">
      <c r="D1145" s="7"/>
    </row>
    <row r="1146" spans="4:4">
      <c r="D1146" s="7"/>
    </row>
    <row r="1147" spans="4:4">
      <c r="D1147" s="7"/>
    </row>
    <row r="1148" spans="4:4">
      <c r="D1148" s="7"/>
    </row>
    <row r="1149" spans="4:4">
      <c r="D1149" s="7"/>
    </row>
    <row r="1150" spans="4:4">
      <c r="D1150" s="7"/>
    </row>
    <row r="1151" spans="4:4">
      <c r="D1151" s="7"/>
    </row>
    <row r="1152" spans="4:4">
      <c r="D1152" s="7"/>
    </row>
    <row r="1153" spans="4:4">
      <c r="D1153" s="7"/>
    </row>
    <row r="1154" spans="4:4">
      <c r="D1154" s="7"/>
    </row>
    <row r="1155" spans="4:4">
      <c r="D1155" s="7"/>
    </row>
    <row r="1156" spans="4:4">
      <c r="D1156" s="7"/>
    </row>
    <row r="1157" spans="4:4">
      <c r="D1157" s="7"/>
    </row>
    <row r="1158" spans="4:4">
      <c r="D1158" s="7"/>
    </row>
    <row r="1159" spans="4:4">
      <c r="D1159" s="7"/>
    </row>
    <row r="1160" spans="4:4">
      <c r="D1160" s="7"/>
    </row>
    <row r="1161" spans="4:4">
      <c r="D1161" s="7"/>
    </row>
    <row r="1162" spans="4:4">
      <c r="D1162" s="7"/>
    </row>
    <row r="1163" spans="4:4">
      <c r="D1163" s="7"/>
    </row>
    <row r="1164" spans="4:4">
      <c r="D1164" s="7"/>
    </row>
    <row r="1165" spans="4:4">
      <c r="D1165" s="7"/>
    </row>
    <row r="1166" spans="4:4">
      <c r="D1166" s="7"/>
    </row>
    <row r="1167" spans="4:4">
      <c r="D1167" s="7"/>
    </row>
    <row r="1168" spans="4:4">
      <c r="D1168" s="7"/>
    </row>
    <row r="1169" spans="4:4">
      <c r="D1169" s="7"/>
    </row>
    <row r="1170" spans="4:4">
      <c r="D1170" s="7"/>
    </row>
    <row r="1171" spans="4:4">
      <c r="D1171" s="7"/>
    </row>
    <row r="1172" spans="4:4">
      <c r="D1172" s="7"/>
    </row>
    <row r="1173" spans="4:4">
      <c r="D1173" s="7"/>
    </row>
    <row r="1174" spans="4:4">
      <c r="D1174" s="7"/>
    </row>
    <row r="1175" spans="4:4">
      <c r="D1175" s="7"/>
    </row>
    <row r="1176" spans="4:4">
      <c r="D1176" s="7"/>
    </row>
    <row r="1177" spans="4:4">
      <c r="D1177" s="7"/>
    </row>
    <row r="1178" spans="4:4">
      <c r="D1178" s="7"/>
    </row>
    <row r="1179" spans="4:4">
      <c r="D1179" s="7"/>
    </row>
    <row r="1180" spans="4:4">
      <c r="D1180" s="7"/>
    </row>
    <row r="1181" spans="4:4">
      <c r="D1181" s="7"/>
    </row>
    <row r="1182" spans="4:4">
      <c r="D1182" s="7"/>
    </row>
    <row r="1183" spans="4:4">
      <c r="D1183" s="7"/>
    </row>
    <row r="1184" spans="4:4">
      <c r="D1184" s="7"/>
    </row>
    <row r="1185" spans="4:4">
      <c r="D1185" s="7"/>
    </row>
    <row r="1186" spans="4:4">
      <c r="D1186" s="7"/>
    </row>
    <row r="1187" spans="4:4">
      <c r="D1187" s="7"/>
    </row>
    <row r="1188" spans="4:4">
      <c r="D1188" s="7"/>
    </row>
    <row r="1189" spans="4:4">
      <c r="D1189" s="7"/>
    </row>
    <row r="1190" spans="4:4">
      <c r="D1190" s="7"/>
    </row>
    <row r="1191" spans="4:4">
      <c r="D1191" s="7"/>
    </row>
    <row r="1192" spans="4:4">
      <c r="D1192" s="7"/>
    </row>
    <row r="1193" spans="4:4">
      <c r="D1193" s="7"/>
    </row>
    <row r="1194" spans="4:4">
      <c r="D1194" s="7"/>
    </row>
    <row r="1195" spans="4:4">
      <c r="D1195" s="7"/>
    </row>
    <row r="1196" spans="4:4">
      <c r="D1196" s="7"/>
    </row>
    <row r="1197" spans="4:4">
      <c r="D1197" s="7"/>
    </row>
    <row r="1198" spans="4:4">
      <c r="D1198" s="7"/>
    </row>
    <row r="1199" spans="4:4">
      <c r="D1199" s="7"/>
    </row>
    <row r="1200" spans="4:4">
      <c r="D1200" s="7"/>
    </row>
    <row r="1201" spans="4:4">
      <c r="D1201" s="7"/>
    </row>
    <row r="1202" spans="4:4">
      <c r="D1202" s="7"/>
    </row>
    <row r="1203" spans="4:4">
      <c r="D1203" s="7"/>
    </row>
    <row r="1204" spans="4:4">
      <c r="D1204" s="7"/>
    </row>
    <row r="1205" spans="4:4">
      <c r="D1205" s="7"/>
    </row>
    <row r="1206" spans="4:4">
      <c r="D1206" s="7"/>
    </row>
    <row r="1207" spans="4:4">
      <c r="D1207" s="7"/>
    </row>
    <row r="1208" spans="4:4">
      <c r="D1208" s="7"/>
    </row>
    <row r="1209" spans="4:4">
      <c r="D1209" s="7"/>
    </row>
    <row r="1210" spans="4:4">
      <c r="D1210" s="7"/>
    </row>
    <row r="1211" spans="4:4">
      <c r="D1211" s="7"/>
    </row>
    <row r="1212" spans="4:4">
      <c r="D1212" s="7"/>
    </row>
    <row r="1213" spans="4:4">
      <c r="D1213" s="7"/>
    </row>
    <row r="1214" spans="4:4">
      <c r="D1214" s="7"/>
    </row>
    <row r="1215" spans="4:4">
      <c r="D1215" s="7"/>
    </row>
    <row r="1216" spans="4:4">
      <c r="D1216" s="7"/>
    </row>
    <row r="1217" spans="4:4">
      <c r="D1217" s="7"/>
    </row>
    <row r="1218" spans="4:4">
      <c r="D1218" s="7"/>
    </row>
    <row r="1219" spans="4:4">
      <c r="D1219" s="7"/>
    </row>
    <row r="1220" spans="4:4">
      <c r="D1220" s="7"/>
    </row>
    <row r="1221" spans="4:4">
      <c r="D1221" s="7"/>
    </row>
    <row r="1222" spans="4:4">
      <c r="D1222" s="7"/>
    </row>
    <row r="1223" spans="4:4">
      <c r="D1223" s="7"/>
    </row>
    <row r="1224" spans="4:4">
      <c r="D1224" s="7"/>
    </row>
    <row r="1225" spans="4:4">
      <c r="D1225" s="7"/>
    </row>
    <row r="1226" spans="4:4">
      <c r="D1226" s="7"/>
    </row>
    <row r="1227" spans="4:4">
      <c r="D1227" s="7"/>
    </row>
    <row r="1228" spans="4:4">
      <c r="D1228" s="7"/>
    </row>
    <row r="1229" spans="4:4">
      <c r="D1229" s="7"/>
    </row>
    <row r="1230" spans="4:4">
      <c r="D1230" s="7"/>
    </row>
    <row r="1231" spans="4:4">
      <c r="D1231" s="7"/>
    </row>
    <row r="1232" spans="4:4">
      <c r="D1232" s="7"/>
    </row>
    <row r="1233" spans="4:4">
      <c r="D1233" s="7"/>
    </row>
    <row r="1234" spans="4:4">
      <c r="D1234" s="7"/>
    </row>
    <row r="1235" spans="4:4">
      <c r="D1235" s="7"/>
    </row>
    <row r="1236" spans="4:4">
      <c r="D1236" s="7"/>
    </row>
    <row r="1237" spans="4:4">
      <c r="D1237" s="7"/>
    </row>
    <row r="1238" spans="4:4">
      <c r="D1238" s="7"/>
    </row>
    <row r="1239" spans="4:4">
      <c r="D1239" s="7"/>
    </row>
    <row r="1240" spans="4:4">
      <c r="D1240" s="7"/>
    </row>
    <row r="1241" spans="4:4">
      <c r="D1241" s="7"/>
    </row>
    <row r="1242" spans="4:4">
      <c r="D1242" s="7"/>
    </row>
    <row r="1243" spans="4:4">
      <c r="D1243" s="7"/>
    </row>
    <row r="1244" spans="4:4">
      <c r="D1244" s="7"/>
    </row>
    <row r="1245" spans="4:4">
      <c r="D1245" s="7"/>
    </row>
    <row r="1246" spans="4:4">
      <c r="D1246" s="7"/>
    </row>
    <row r="1247" spans="4:4">
      <c r="D1247" s="7"/>
    </row>
    <row r="1248" spans="4:4">
      <c r="D1248" s="7"/>
    </row>
    <row r="1249" spans="4:4">
      <c r="D1249" s="7"/>
    </row>
    <row r="1250" spans="4:4">
      <c r="D1250" s="7"/>
    </row>
    <row r="1251" spans="4:4">
      <c r="D1251" s="7"/>
    </row>
    <row r="1252" spans="4:4">
      <c r="D1252" s="7"/>
    </row>
    <row r="1253" spans="4:4">
      <c r="D1253" s="7"/>
    </row>
    <row r="1254" spans="4:4">
      <c r="D1254" s="7"/>
    </row>
    <row r="1255" spans="4:4">
      <c r="D1255" s="7"/>
    </row>
    <row r="1256" spans="4:4">
      <c r="D1256" s="7"/>
    </row>
    <row r="1257" spans="4:4">
      <c r="D1257" s="7"/>
    </row>
    <row r="1258" spans="4:4">
      <c r="D1258" s="7"/>
    </row>
    <row r="1259" spans="4:4">
      <c r="D1259" s="7"/>
    </row>
    <row r="1260" spans="4:4">
      <c r="D1260" s="7"/>
    </row>
    <row r="1261" spans="4:4">
      <c r="D1261" s="7"/>
    </row>
    <row r="1262" spans="4:4">
      <c r="D1262" s="7"/>
    </row>
    <row r="1263" spans="4:4">
      <c r="D1263" s="7"/>
    </row>
    <row r="1264" spans="4:4">
      <c r="D1264" s="7"/>
    </row>
    <row r="1265" spans="4:4">
      <c r="D1265" s="7"/>
    </row>
    <row r="1266" spans="4:4">
      <c r="D1266" s="7"/>
    </row>
    <row r="1267" spans="4:4">
      <c r="D1267" s="7"/>
    </row>
    <row r="1268" spans="4:4">
      <c r="D1268" s="7"/>
    </row>
    <row r="1269" spans="4:4">
      <c r="D1269" s="7"/>
    </row>
    <row r="1270" spans="4:4">
      <c r="D1270" s="7"/>
    </row>
    <row r="1271" spans="4:4">
      <c r="D1271" s="7"/>
    </row>
    <row r="1272" spans="4:4">
      <c r="D1272" s="7"/>
    </row>
    <row r="1273" spans="4:4">
      <c r="D1273" s="7"/>
    </row>
    <row r="1274" spans="4:4">
      <c r="D1274" s="7"/>
    </row>
    <row r="1275" spans="4:4">
      <c r="D1275" s="7"/>
    </row>
    <row r="1276" spans="4:4">
      <c r="D1276" s="7"/>
    </row>
    <row r="1277" spans="4:4">
      <c r="D1277" s="7"/>
    </row>
    <row r="1278" spans="4:4">
      <c r="D1278" s="7"/>
    </row>
    <row r="1279" spans="4:4">
      <c r="D1279" s="7"/>
    </row>
    <row r="1280" spans="4:4">
      <c r="D1280" s="7"/>
    </row>
    <row r="1281" spans="4:4">
      <c r="D1281" s="7"/>
    </row>
    <row r="1282" spans="4:4">
      <c r="D1282" s="7"/>
    </row>
    <row r="1283" spans="4:4">
      <c r="D1283" s="7"/>
    </row>
    <row r="1284" spans="4:4">
      <c r="D1284" s="7"/>
    </row>
    <row r="1285" spans="4:4">
      <c r="D1285" s="7"/>
    </row>
    <row r="1286" spans="4:4">
      <c r="D1286" s="7"/>
    </row>
    <row r="1287" spans="4:4">
      <c r="D1287" s="7"/>
    </row>
    <row r="1288" spans="4:4">
      <c r="D1288" s="7"/>
    </row>
    <row r="1289" spans="4:4">
      <c r="D1289" s="7"/>
    </row>
    <row r="1290" spans="4:4">
      <c r="D1290" s="7"/>
    </row>
    <row r="1291" spans="4:4">
      <c r="D1291" s="7"/>
    </row>
    <row r="1292" spans="4:4">
      <c r="D1292" s="7"/>
    </row>
    <row r="1293" spans="4:4">
      <c r="D1293" s="7"/>
    </row>
    <row r="1294" spans="4:4">
      <c r="D1294" s="7"/>
    </row>
    <row r="1295" spans="4:4">
      <c r="D1295" s="7"/>
    </row>
    <row r="1296" spans="4:4">
      <c r="D1296" s="7"/>
    </row>
    <row r="1297" spans="4:4">
      <c r="D1297" s="7"/>
    </row>
    <row r="1298" spans="4:4">
      <c r="D1298" s="7"/>
    </row>
    <row r="1299" spans="4:4">
      <c r="D1299" s="7"/>
    </row>
    <row r="1300" spans="4:4">
      <c r="D1300" s="7"/>
    </row>
    <row r="1301" spans="4:4">
      <c r="D1301" s="7"/>
    </row>
    <row r="1302" spans="4:4">
      <c r="D1302" s="7"/>
    </row>
    <row r="1303" spans="4:4">
      <c r="D1303" s="7"/>
    </row>
    <row r="1304" spans="4:4">
      <c r="D1304" s="7"/>
    </row>
    <row r="1305" spans="4:4">
      <c r="D1305" s="7"/>
    </row>
    <row r="1306" spans="4:4">
      <c r="D1306" s="7"/>
    </row>
    <row r="1307" spans="4:4">
      <c r="D1307" s="7"/>
    </row>
    <row r="1308" spans="4:4">
      <c r="D1308" s="7"/>
    </row>
    <row r="1309" spans="4:4">
      <c r="D1309" s="7"/>
    </row>
    <row r="1310" spans="4:4">
      <c r="D1310" s="7"/>
    </row>
    <row r="1311" spans="4:4">
      <c r="D1311" s="7"/>
    </row>
    <row r="1312" spans="4:4">
      <c r="D1312" s="7"/>
    </row>
    <row r="1313" spans="4:4">
      <c r="D1313" s="7"/>
    </row>
    <row r="1314" spans="4:4">
      <c r="D1314" s="7"/>
    </row>
    <row r="1315" spans="4:4">
      <c r="D1315" s="7"/>
    </row>
    <row r="1316" spans="4:4">
      <c r="D1316" s="7"/>
    </row>
    <row r="1317" spans="4:4">
      <c r="D1317" s="7"/>
    </row>
    <row r="1318" spans="4:4">
      <c r="D1318" s="7"/>
    </row>
    <row r="1319" spans="4:4">
      <c r="D1319" s="7"/>
    </row>
    <row r="1320" spans="4:4">
      <c r="D1320" s="7"/>
    </row>
    <row r="1321" spans="4:4">
      <c r="D1321" s="7"/>
    </row>
    <row r="1322" spans="4:4">
      <c r="D1322" s="7"/>
    </row>
    <row r="1323" spans="4:4">
      <c r="D1323" s="7"/>
    </row>
    <row r="1324" spans="4:4">
      <c r="D1324" s="7"/>
    </row>
    <row r="1325" spans="4:4">
      <c r="D1325" s="7"/>
    </row>
    <row r="1326" spans="4:4">
      <c r="D1326" s="7"/>
    </row>
    <row r="1327" spans="4:4">
      <c r="D1327" s="7"/>
    </row>
    <row r="1328" spans="4:4">
      <c r="D1328" s="7"/>
    </row>
    <row r="1329" spans="4:4">
      <c r="D1329" s="7"/>
    </row>
    <row r="1330" spans="4:4">
      <c r="D1330" s="7"/>
    </row>
    <row r="1331" spans="4:4">
      <c r="D1331" s="7"/>
    </row>
    <row r="1332" spans="4:4">
      <c r="D1332" s="7"/>
    </row>
    <row r="1333" spans="4:4">
      <c r="D1333" s="7"/>
    </row>
    <row r="1334" spans="4:4">
      <c r="D1334" s="7"/>
    </row>
    <row r="1335" spans="4:4">
      <c r="D1335" s="7"/>
    </row>
    <row r="1336" spans="4:4">
      <c r="D1336" s="7"/>
    </row>
    <row r="1337" spans="4:4">
      <c r="D1337" s="7"/>
    </row>
    <row r="1338" spans="4:4">
      <c r="D1338" s="7"/>
    </row>
    <row r="1339" spans="4:4">
      <c r="D1339" s="7"/>
    </row>
    <row r="1340" spans="4:4">
      <c r="D1340" s="7"/>
    </row>
    <row r="1341" spans="4:4">
      <c r="D1341" s="7"/>
    </row>
    <row r="1342" spans="4:4">
      <c r="D1342" s="7"/>
    </row>
    <row r="1343" spans="4:4">
      <c r="D1343" s="7"/>
    </row>
    <row r="1344" spans="4:4">
      <c r="D1344" s="7"/>
    </row>
    <row r="1345" spans="4:4">
      <c r="D1345" s="7"/>
    </row>
    <row r="1346" spans="4:4">
      <c r="D1346" s="7"/>
    </row>
    <row r="1347" spans="4:4">
      <c r="D1347" s="7"/>
    </row>
    <row r="1348" spans="4:4">
      <c r="D1348" s="7"/>
    </row>
    <row r="1349" spans="4:4">
      <c r="D1349" s="7"/>
    </row>
    <row r="1350" spans="4:4">
      <c r="D1350" s="7"/>
    </row>
    <row r="1351" spans="4:4">
      <c r="D1351" s="7"/>
    </row>
    <row r="1352" spans="4:4">
      <c r="D1352" s="7"/>
    </row>
    <row r="1353" spans="4:4">
      <c r="D1353" s="7"/>
    </row>
    <row r="1354" spans="4:4">
      <c r="D1354" s="7"/>
    </row>
    <row r="1355" spans="4:4">
      <c r="D1355" s="7"/>
    </row>
    <row r="1356" spans="4:4">
      <c r="D1356" s="7"/>
    </row>
    <row r="1357" spans="4:4">
      <c r="D1357" s="7"/>
    </row>
    <row r="1358" spans="4:4">
      <c r="D1358" s="7"/>
    </row>
    <row r="1359" spans="4:4">
      <c r="D1359" s="7"/>
    </row>
    <row r="1360" spans="4:4">
      <c r="D1360" s="7"/>
    </row>
    <row r="1361" spans="4:4">
      <c r="D1361" s="7"/>
    </row>
    <row r="1362" spans="4:4">
      <c r="D1362" s="7"/>
    </row>
    <row r="1363" spans="4:4">
      <c r="D1363" s="7"/>
    </row>
    <row r="1364" spans="4:4">
      <c r="D1364" s="7"/>
    </row>
    <row r="1365" spans="4:4">
      <c r="D1365" s="7"/>
    </row>
    <row r="1366" spans="4:4">
      <c r="D1366" s="7"/>
    </row>
    <row r="1367" spans="4:4">
      <c r="D1367" s="7"/>
    </row>
    <row r="1368" spans="4:4">
      <c r="D1368" s="7"/>
    </row>
    <row r="1369" spans="4:4">
      <c r="D1369" s="7"/>
    </row>
    <row r="1370" spans="4:4">
      <c r="D1370" s="7"/>
    </row>
    <row r="1371" spans="4:4">
      <c r="D1371" s="7"/>
    </row>
    <row r="1372" spans="4:4">
      <c r="D1372" s="7"/>
    </row>
    <row r="1373" spans="4:4">
      <c r="D1373" s="7"/>
    </row>
    <row r="1374" spans="4:4">
      <c r="D1374" s="7"/>
    </row>
    <row r="1375" spans="4:4">
      <c r="D1375" s="7"/>
    </row>
    <row r="1376" spans="4:4">
      <c r="D1376" s="7"/>
    </row>
    <row r="1377" spans="4:4">
      <c r="D1377" s="7"/>
    </row>
    <row r="1378" spans="4:4">
      <c r="D1378" s="7"/>
    </row>
    <row r="1379" spans="4:4">
      <c r="D1379" s="7"/>
    </row>
    <row r="1380" spans="4:4">
      <c r="D1380" s="7"/>
    </row>
    <row r="1381" spans="4:4">
      <c r="D1381" s="7"/>
    </row>
    <row r="1382" spans="4:4">
      <c r="D1382" s="7"/>
    </row>
    <row r="1383" spans="4:4">
      <c r="D1383" s="7"/>
    </row>
    <row r="1384" spans="4:4">
      <c r="D1384" s="7"/>
    </row>
    <row r="1385" spans="4:4">
      <c r="D1385" s="7"/>
    </row>
    <row r="1386" spans="4:4">
      <c r="D1386" s="7"/>
    </row>
    <row r="1387" spans="4:4">
      <c r="D1387" s="7"/>
    </row>
    <row r="1388" spans="4:4">
      <c r="D1388" s="7"/>
    </row>
    <row r="1389" spans="4:4">
      <c r="D1389" s="7"/>
    </row>
    <row r="1390" spans="4:4">
      <c r="D1390" s="7"/>
    </row>
    <row r="1391" spans="4:4">
      <c r="D1391" s="7"/>
    </row>
    <row r="1392" spans="4:4">
      <c r="D1392" s="7"/>
    </row>
    <row r="1393" spans="4:4">
      <c r="D1393" s="7"/>
    </row>
    <row r="1394" spans="4:4">
      <c r="D1394" s="7"/>
    </row>
    <row r="1395" spans="4:4">
      <c r="D1395" s="7"/>
    </row>
    <row r="1396" spans="4:4">
      <c r="D1396" s="7"/>
    </row>
    <row r="1397" spans="4:4">
      <c r="D1397" s="7"/>
    </row>
    <row r="1398" spans="4:4">
      <c r="D1398" s="7"/>
    </row>
    <row r="1399" spans="4:4">
      <c r="D1399" s="7"/>
    </row>
    <row r="1400" spans="4:4">
      <c r="D1400" s="7"/>
    </row>
    <row r="1401" spans="4:4">
      <c r="D1401" s="7"/>
    </row>
    <row r="1402" spans="4:4">
      <c r="D1402" s="7"/>
    </row>
    <row r="1403" spans="4:4">
      <c r="D1403" s="7"/>
    </row>
    <row r="1404" spans="4:4">
      <c r="D1404" s="7"/>
    </row>
    <row r="1405" spans="4:4">
      <c r="D1405" s="7"/>
    </row>
    <row r="1406" spans="4:4">
      <c r="D1406" s="7"/>
    </row>
    <row r="1407" spans="4:4">
      <c r="D1407" s="7"/>
    </row>
    <row r="1408" spans="4:4">
      <c r="D1408" s="7"/>
    </row>
    <row r="1409" spans="4:4">
      <c r="D1409" s="7"/>
    </row>
    <row r="1410" spans="4:4">
      <c r="D1410" s="7"/>
    </row>
    <row r="1411" spans="4:4">
      <c r="D1411" s="7"/>
    </row>
    <row r="1412" spans="4:4">
      <c r="D1412" s="7"/>
    </row>
    <row r="1413" spans="4:4">
      <c r="D1413" s="7"/>
    </row>
    <row r="1414" spans="4:4">
      <c r="D1414" s="7"/>
    </row>
    <row r="1415" spans="4:4">
      <c r="D1415" s="7"/>
    </row>
    <row r="1416" spans="4:4">
      <c r="D1416" s="7"/>
    </row>
    <row r="1417" spans="4:4">
      <c r="D1417" s="7"/>
    </row>
    <row r="1418" spans="4:4">
      <c r="D1418" s="7"/>
    </row>
    <row r="1419" spans="4:4">
      <c r="D1419" s="7"/>
    </row>
    <row r="1420" spans="4:4">
      <c r="D1420" s="7"/>
    </row>
    <row r="1421" spans="4:4">
      <c r="D1421" s="7"/>
    </row>
    <row r="1422" spans="4:4">
      <c r="D1422" s="7"/>
    </row>
    <row r="1423" spans="4:4">
      <c r="D1423" s="7"/>
    </row>
    <row r="1424" spans="4:4">
      <c r="D1424" s="7"/>
    </row>
    <row r="1425" spans="4:4">
      <c r="D1425" s="7"/>
    </row>
    <row r="1426" spans="4:4">
      <c r="D1426" s="7"/>
    </row>
    <row r="1427" spans="4:4">
      <c r="D1427" s="7"/>
    </row>
    <row r="1428" spans="4:4">
      <c r="D1428" s="7"/>
    </row>
    <row r="1429" spans="4:4">
      <c r="D1429" s="7"/>
    </row>
    <row r="1430" spans="4:4">
      <c r="D1430" s="7"/>
    </row>
    <row r="1431" spans="4:4">
      <c r="D1431" s="7"/>
    </row>
    <row r="1432" spans="4:4">
      <c r="D1432" s="7"/>
    </row>
    <row r="1433" spans="4:4">
      <c r="D1433" s="7"/>
    </row>
    <row r="1434" spans="4:4">
      <c r="D1434" s="7"/>
    </row>
    <row r="1435" spans="4:4">
      <c r="D1435" s="7"/>
    </row>
    <row r="1436" spans="4:4">
      <c r="D1436" s="7"/>
    </row>
    <row r="1437" spans="4:4">
      <c r="D1437" s="7"/>
    </row>
    <row r="1438" spans="4:4">
      <c r="D1438" s="7"/>
    </row>
    <row r="1439" spans="4:4">
      <c r="D1439" s="7"/>
    </row>
    <row r="1440" spans="4:4">
      <c r="D1440" s="7"/>
    </row>
    <row r="1441" spans="4:4">
      <c r="D1441" s="7"/>
    </row>
    <row r="1442" spans="4:4">
      <c r="D1442" s="7"/>
    </row>
    <row r="1443" spans="4:4">
      <c r="D1443" s="7"/>
    </row>
    <row r="1444" spans="4:4">
      <c r="D1444" s="7"/>
    </row>
    <row r="1445" spans="4:4">
      <c r="D1445" s="7"/>
    </row>
    <row r="1446" spans="4:4">
      <c r="D1446" s="7"/>
    </row>
    <row r="1447" spans="4:4">
      <c r="D1447" s="7"/>
    </row>
    <row r="1448" spans="4:4">
      <c r="D1448" s="7"/>
    </row>
    <row r="1449" spans="4:4">
      <c r="D1449" s="7"/>
    </row>
    <row r="1450" spans="4:4">
      <c r="D1450" s="7"/>
    </row>
    <row r="1451" spans="4:4">
      <c r="D1451" s="7"/>
    </row>
    <row r="1452" spans="4:4">
      <c r="D1452" s="7"/>
    </row>
    <row r="1453" spans="4:4">
      <c r="D1453" s="7"/>
    </row>
    <row r="1454" spans="4:4">
      <c r="D1454" s="7"/>
    </row>
    <row r="1455" spans="4:4">
      <c r="D1455" s="7"/>
    </row>
    <row r="1456" spans="4:4">
      <c r="D1456" s="7"/>
    </row>
    <row r="1457" spans="4:4">
      <c r="D1457" s="7"/>
    </row>
    <row r="1458" spans="4:4">
      <c r="D1458" s="7"/>
    </row>
    <row r="1459" spans="4:4">
      <c r="D1459" s="7"/>
    </row>
    <row r="1460" spans="4:4">
      <c r="D1460" s="7"/>
    </row>
    <row r="1461" spans="4:4">
      <c r="D1461" s="7"/>
    </row>
    <row r="1462" spans="4:4">
      <c r="D1462" s="7"/>
    </row>
    <row r="1463" spans="4:4">
      <c r="D1463" s="7"/>
    </row>
    <row r="1464" spans="4:4">
      <c r="D1464" s="7"/>
    </row>
    <row r="1465" spans="4:4">
      <c r="D1465" s="7"/>
    </row>
    <row r="1466" spans="4:4">
      <c r="D1466" s="7"/>
    </row>
    <row r="1467" spans="4:4">
      <c r="D1467" s="7"/>
    </row>
    <row r="1468" spans="4:4">
      <c r="D1468" s="7"/>
    </row>
    <row r="1469" spans="4:4">
      <c r="D1469" s="7"/>
    </row>
    <row r="1470" spans="4:4">
      <c r="D1470" s="7"/>
    </row>
    <row r="1471" spans="4:4">
      <c r="D1471" s="7"/>
    </row>
    <row r="1472" spans="4:4">
      <c r="D1472" s="7"/>
    </row>
    <row r="1473" spans="4:4">
      <c r="D1473" s="7"/>
    </row>
    <row r="1474" spans="4:4">
      <c r="D1474" s="7"/>
    </row>
    <row r="1475" spans="4:4">
      <c r="D1475" s="7"/>
    </row>
    <row r="1476" spans="4:4">
      <c r="D1476" s="7"/>
    </row>
    <row r="1477" spans="4:4">
      <c r="D1477" s="7"/>
    </row>
    <row r="1478" spans="4:4">
      <c r="D1478" s="7"/>
    </row>
    <row r="1479" spans="4:4">
      <c r="D1479" s="7"/>
    </row>
    <row r="1480" spans="4:4">
      <c r="D1480" s="7"/>
    </row>
    <row r="1481" spans="4:4">
      <c r="D1481" s="7"/>
    </row>
    <row r="1482" spans="4:4">
      <c r="D1482" s="7"/>
    </row>
    <row r="1483" spans="4:4">
      <c r="D1483" s="7"/>
    </row>
    <row r="1484" spans="4:4">
      <c r="D1484" s="7"/>
    </row>
    <row r="1485" spans="4:4">
      <c r="D1485" s="7"/>
    </row>
    <row r="1486" spans="4:4">
      <c r="D1486" s="7"/>
    </row>
    <row r="1487" spans="4:4">
      <c r="D1487" s="7"/>
    </row>
    <row r="1488" spans="4:4">
      <c r="D1488" s="7"/>
    </row>
    <row r="1489" spans="4:4">
      <c r="D1489" s="7"/>
    </row>
    <row r="1490" spans="4:4">
      <c r="D1490" s="7"/>
    </row>
    <row r="1491" spans="4:4">
      <c r="D1491" s="7"/>
    </row>
    <row r="1492" spans="4:4">
      <c r="D1492" s="7"/>
    </row>
    <row r="1493" spans="4:4">
      <c r="D1493" s="7"/>
    </row>
    <row r="1494" spans="4:4">
      <c r="D1494" s="7"/>
    </row>
    <row r="1495" spans="4:4">
      <c r="D1495" s="7"/>
    </row>
    <row r="1496" spans="4:4">
      <c r="D1496" s="7"/>
    </row>
    <row r="1497" spans="4:4">
      <c r="D1497" s="7"/>
    </row>
    <row r="1498" spans="4:4">
      <c r="D1498" s="7"/>
    </row>
    <row r="1499" spans="4:4">
      <c r="D1499" s="7"/>
    </row>
    <row r="1500" spans="4:4">
      <c r="D1500" s="7"/>
    </row>
    <row r="1501" spans="4:4">
      <c r="D1501" s="7"/>
    </row>
    <row r="1502" spans="4:4">
      <c r="D1502" s="7"/>
    </row>
    <row r="1503" spans="4:4">
      <c r="D1503" s="7"/>
    </row>
    <row r="1504" spans="4:4">
      <c r="D1504" s="7"/>
    </row>
    <row r="1505" spans="4:4">
      <c r="D1505" s="7"/>
    </row>
    <row r="1506" spans="4:4">
      <c r="D1506" s="7"/>
    </row>
    <row r="1507" spans="4:4">
      <c r="D1507" s="7"/>
    </row>
    <row r="1508" spans="4:4">
      <c r="D1508" s="7"/>
    </row>
    <row r="1509" spans="4:4">
      <c r="D1509" s="7"/>
    </row>
    <row r="1510" spans="4:4">
      <c r="D1510" s="7"/>
    </row>
    <row r="1511" spans="4:4">
      <c r="D1511" s="7"/>
    </row>
    <row r="1512" spans="4:4">
      <c r="D1512" s="7"/>
    </row>
    <row r="1513" spans="4:4">
      <c r="D1513" s="7"/>
    </row>
    <row r="1514" spans="4:4">
      <c r="D1514" s="7"/>
    </row>
    <row r="1515" spans="4:4">
      <c r="D1515" s="7"/>
    </row>
    <row r="1516" spans="4:4">
      <c r="D1516" s="7"/>
    </row>
    <row r="1517" spans="4:4">
      <c r="D1517" s="7"/>
    </row>
    <row r="1518" spans="4:4">
      <c r="D1518" s="7"/>
    </row>
    <row r="1519" spans="4:4">
      <c r="D1519" s="7"/>
    </row>
    <row r="1520" spans="4:4">
      <c r="D1520" s="7"/>
    </row>
    <row r="1521" spans="4:4">
      <c r="D1521" s="7"/>
    </row>
    <row r="1522" spans="4:4">
      <c r="D1522" s="7"/>
    </row>
    <row r="1523" spans="4:4">
      <c r="D1523" s="7"/>
    </row>
    <row r="1524" spans="4:4">
      <c r="D1524" s="7"/>
    </row>
    <row r="1525" spans="4:4">
      <c r="D1525" s="7"/>
    </row>
    <row r="1526" spans="4:4">
      <c r="D1526" s="7"/>
    </row>
    <row r="1527" spans="4:4">
      <c r="D1527" s="7"/>
    </row>
    <row r="1528" spans="4:4">
      <c r="D1528" s="7"/>
    </row>
    <row r="1529" spans="4:4">
      <c r="D1529" s="7"/>
    </row>
    <row r="1530" spans="4:4">
      <c r="D1530" s="7"/>
    </row>
    <row r="1531" spans="4:4">
      <c r="D1531" s="7"/>
    </row>
    <row r="1532" spans="4:4">
      <c r="D1532" s="7"/>
    </row>
    <row r="1533" spans="4:4">
      <c r="D1533" s="7"/>
    </row>
    <row r="1534" spans="4:4">
      <c r="D1534" s="7"/>
    </row>
    <row r="1535" spans="4:4">
      <c r="D1535" s="7"/>
    </row>
    <row r="1536" spans="4:4">
      <c r="D1536" s="7"/>
    </row>
    <row r="1537" spans="4:4">
      <c r="D1537" s="7"/>
    </row>
    <row r="1538" spans="4:4">
      <c r="D1538" s="7"/>
    </row>
    <row r="1539" spans="4:4">
      <c r="D1539" s="7"/>
    </row>
    <row r="1540" spans="4:4">
      <c r="D1540" s="7"/>
    </row>
    <row r="1541" spans="4:4">
      <c r="D1541" s="7"/>
    </row>
    <row r="1542" spans="4:4">
      <c r="D1542" s="7"/>
    </row>
    <row r="1543" spans="4:4">
      <c r="D1543" s="7"/>
    </row>
    <row r="1544" spans="4:4">
      <c r="D1544" s="7"/>
    </row>
    <row r="1545" spans="4:4">
      <c r="D1545" s="7"/>
    </row>
    <row r="1546" spans="4:4">
      <c r="D1546" s="7"/>
    </row>
    <row r="1547" spans="4:4">
      <c r="D1547" s="7"/>
    </row>
    <row r="1548" spans="4:4">
      <c r="D1548" s="7"/>
    </row>
    <row r="1549" spans="4:4">
      <c r="D1549" s="7"/>
    </row>
    <row r="1550" spans="4:4">
      <c r="D1550" s="7"/>
    </row>
    <row r="1551" spans="4:4">
      <c r="D1551" s="7"/>
    </row>
    <row r="1552" spans="4:4">
      <c r="D1552" s="7"/>
    </row>
    <row r="1553" spans="4:4">
      <c r="D1553" s="7"/>
    </row>
    <row r="1554" spans="4:4">
      <c r="D1554" s="7"/>
    </row>
    <row r="1555" spans="4:4">
      <c r="D1555" s="7"/>
    </row>
    <row r="1556" spans="4:4">
      <c r="D1556" s="7"/>
    </row>
    <row r="1557" spans="4:4">
      <c r="D1557" s="7"/>
    </row>
    <row r="1558" spans="4:4">
      <c r="D1558" s="7"/>
    </row>
    <row r="1559" spans="4:4">
      <c r="D1559" s="7"/>
    </row>
    <row r="1560" spans="4:4">
      <c r="D1560" s="7"/>
    </row>
    <row r="1561" spans="4:4">
      <c r="D1561" s="7"/>
    </row>
    <row r="1562" spans="4:4">
      <c r="D1562" s="7"/>
    </row>
    <row r="1563" spans="4:4">
      <c r="D1563" s="7"/>
    </row>
    <row r="1564" spans="4:4">
      <c r="D1564" s="7"/>
    </row>
    <row r="1565" spans="4:4">
      <c r="D1565" s="7"/>
    </row>
    <row r="1566" spans="4:4">
      <c r="D1566" s="7"/>
    </row>
    <row r="1567" spans="4:4">
      <c r="D1567" s="7"/>
    </row>
    <row r="1568" spans="4:4">
      <c r="D1568" s="7"/>
    </row>
    <row r="1569" spans="4:4">
      <c r="D1569" s="7"/>
    </row>
    <row r="1570" spans="4:4">
      <c r="D1570" s="7"/>
    </row>
    <row r="1571" spans="4:4">
      <c r="D1571" s="7"/>
    </row>
    <row r="1572" spans="4:4">
      <c r="D1572" s="7"/>
    </row>
    <row r="1573" spans="4:4">
      <c r="D1573" s="7"/>
    </row>
    <row r="1574" spans="4:4">
      <c r="D1574" s="7"/>
    </row>
    <row r="1575" spans="4:4">
      <c r="D1575" s="7"/>
    </row>
    <row r="1576" spans="4:4">
      <c r="D1576" s="7"/>
    </row>
    <row r="1577" spans="4:4">
      <c r="D1577" s="7"/>
    </row>
    <row r="1578" spans="4:4">
      <c r="D1578" s="7"/>
    </row>
    <row r="1579" spans="4:4">
      <c r="D1579" s="7"/>
    </row>
    <row r="1580" spans="4:4">
      <c r="D1580" s="7"/>
    </row>
    <row r="1581" spans="4:4">
      <c r="D1581" s="7"/>
    </row>
    <row r="1582" spans="4:4">
      <c r="D1582" s="7"/>
    </row>
    <row r="1583" spans="4:4">
      <c r="D1583" s="7"/>
    </row>
    <row r="1584" spans="4:4">
      <c r="D1584" s="7"/>
    </row>
    <row r="1585" spans="4:4">
      <c r="D1585" s="7"/>
    </row>
    <row r="1586" spans="4:4">
      <c r="D1586" s="7"/>
    </row>
    <row r="1587" spans="4:4">
      <c r="D1587" s="7"/>
    </row>
    <row r="1588" spans="4:4">
      <c r="D1588" s="7"/>
    </row>
    <row r="1589" spans="4:4">
      <c r="D1589" s="7"/>
    </row>
    <row r="1590" spans="4:4">
      <c r="D1590" s="7"/>
    </row>
    <row r="1591" spans="4:4">
      <c r="D1591" s="7"/>
    </row>
    <row r="1592" spans="4:4">
      <c r="D1592" s="7"/>
    </row>
    <row r="1593" spans="4:4">
      <c r="D1593" s="7"/>
    </row>
    <row r="1594" spans="4:4">
      <c r="D1594" s="7"/>
    </row>
    <row r="1595" spans="4:4">
      <c r="D1595" s="7"/>
    </row>
    <row r="1596" spans="4:4">
      <c r="D1596" s="7"/>
    </row>
    <row r="1597" spans="4:4">
      <c r="D1597" s="7"/>
    </row>
    <row r="1598" spans="4:4">
      <c r="D1598" s="7"/>
    </row>
    <row r="1599" spans="4:4">
      <c r="D1599" s="7"/>
    </row>
    <row r="1600" spans="4:4">
      <c r="D1600" s="7"/>
    </row>
    <row r="1601" spans="4:4">
      <c r="D1601" s="7"/>
    </row>
    <row r="1602" spans="4:4">
      <c r="D1602" s="7"/>
    </row>
    <row r="1603" spans="4:4">
      <c r="D1603" s="7"/>
    </row>
    <row r="1604" spans="4:4">
      <c r="D1604" s="7"/>
    </row>
    <row r="1605" spans="4:4">
      <c r="D1605" s="7"/>
    </row>
    <row r="1606" spans="4:4">
      <c r="D1606" s="7"/>
    </row>
    <row r="1607" spans="4:4">
      <c r="D1607" s="7"/>
    </row>
    <row r="1608" spans="4:4">
      <c r="D1608" s="7"/>
    </row>
    <row r="1609" spans="4:4">
      <c r="D1609" s="7"/>
    </row>
    <row r="1610" spans="4:4">
      <c r="D1610" s="7"/>
    </row>
    <row r="1611" spans="4:4">
      <c r="D1611" s="7"/>
    </row>
    <row r="1612" spans="4:4">
      <c r="D1612" s="7"/>
    </row>
    <row r="1613" spans="4:4">
      <c r="D1613" s="7"/>
    </row>
    <row r="1614" spans="4:4">
      <c r="D1614" s="7"/>
    </row>
    <row r="1615" spans="4:4">
      <c r="D1615" s="7"/>
    </row>
    <row r="1616" spans="4:4">
      <c r="D1616" s="7"/>
    </row>
    <row r="1617" spans="4:4">
      <c r="D1617" s="7"/>
    </row>
    <row r="1618" spans="4:4">
      <c r="D1618" s="7"/>
    </row>
    <row r="1619" spans="4:4">
      <c r="D1619" s="7"/>
    </row>
    <row r="1620" spans="4:4">
      <c r="D1620" s="7"/>
    </row>
    <row r="1621" spans="4:4">
      <c r="D1621" s="7"/>
    </row>
    <row r="1622" spans="4:4">
      <c r="D1622" s="7"/>
    </row>
    <row r="1623" spans="4:4">
      <c r="D1623" s="7"/>
    </row>
    <row r="1624" spans="4:4">
      <c r="D1624" s="7"/>
    </row>
    <row r="1625" spans="4:4">
      <c r="D1625" s="7"/>
    </row>
    <row r="1626" spans="4:4">
      <c r="D1626" s="7"/>
    </row>
    <row r="1627" spans="4:4">
      <c r="D1627" s="7"/>
    </row>
    <row r="1628" spans="4:4">
      <c r="D1628" s="7"/>
    </row>
    <row r="1629" spans="4:4">
      <c r="D1629" s="7"/>
    </row>
    <row r="1630" spans="4:4">
      <c r="D1630" s="7"/>
    </row>
    <row r="1631" spans="4:4">
      <c r="D1631" s="7"/>
    </row>
    <row r="1632" spans="4:4">
      <c r="D1632" s="7"/>
    </row>
    <row r="1633" spans="4:4">
      <c r="D1633" s="7"/>
    </row>
    <row r="1634" spans="4:4">
      <c r="D1634" s="7"/>
    </row>
    <row r="1635" spans="4:4">
      <c r="D1635" s="7"/>
    </row>
    <row r="1636" spans="4:4">
      <c r="D1636" s="7"/>
    </row>
    <row r="1637" spans="4:4">
      <c r="D1637" s="7"/>
    </row>
    <row r="1638" spans="4:4">
      <c r="D1638" s="7"/>
    </row>
    <row r="1639" spans="4:4">
      <c r="D1639" s="7"/>
    </row>
    <row r="1640" spans="4:4">
      <c r="D1640" s="7"/>
    </row>
    <row r="1641" spans="4:4">
      <c r="D1641" s="7"/>
    </row>
    <row r="1642" spans="4:4">
      <c r="D1642" s="7"/>
    </row>
    <row r="1643" spans="4:4">
      <c r="D1643" s="7"/>
    </row>
    <row r="1644" spans="4:4">
      <c r="D1644" s="7"/>
    </row>
    <row r="1645" spans="4:4">
      <c r="D1645" s="7"/>
    </row>
    <row r="1646" spans="4:4">
      <c r="D1646" s="7"/>
    </row>
    <row r="1647" spans="4:4">
      <c r="D1647" s="7"/>
    </row>
    <row r="1648" spans="4:4">
      <c r="D1648" s="7"/>
    </row>
    <row r="1649" spans="4:4">
      <c r="D1649" s="7"/>
    </row>
    <row r="1650" spans="4:4">
      <c r="D1650" s="7"/>
    </row>
    <row r="1651" spans="4:4">
      <c r="D1651" s="7"/>
    </row>
    <row r="1652" spans="4:4">
      <c r="D1652" s="7"/>
    </row>
    <row r="1653" spans="4:4">
      <c r="D1653" s="7"/>
    </row>
    <row r="1654" spans="4:4">
      <c r="D1654" s="7"/>
    </row>
    <row r="1655" spans="4:4">
      <c r="D1655" s="7"/>
    </row>
    <row r="1656" spans="4:4">
      <c r="D1656" s="7"/>
    </row>
    <row r="1657" spans="4:4">
      <c r="D1657" s="7"/>
    </row>
    <row r="1658" spans="4:4">
      <c r="D1658" s="7"/>
    </row>
    <row r="1659" spans="4:4">
      <c r="D1659" s="7"/>
    </row>
    <row r="1660" spans="4:4">
      <c r="D1660" s="7"/>
    </row>
    <row r="1661" spans="4:4">
      <c r="D1661" s="7"/>
    </row>
    <row r="1662" spans="4:4">
      <c r="D1662" s="7"/>
    </row>
    <row r="1663" spans="4:4">
      <c r="D1663" s="7"/>
    </row>
    <row r="1664" spans="4:4">
      <c r="D1664" s="7"/>
    </row>
    <row r="1665" spans="4:4">
      <c r="D1665" s="7"/>
    </row>
    <row r="1666" spans="4:4">
      <c r="D1666" s="7"/>
    </row>
    <row r="1667" spans="4:4">
      <c r="D1667" s="7"/>
    </row>
    <row r="1668" spans="4:4">
      <c r="D1668" s="7"/>
    </row>
    <row r="1669" spans="4:4">
      <c r="D1669" s="7"/>
    </row>
    <row r="1670" spans="4:4">
      <c r="D1670" s="7"/>
    </row>
    <row r="1671" spans="4:4">
      <c r="D1671" s="7"/>
    </row>
    <row r="1672" spans="4:4">
      <c r="D1672" s="7"/>
    </row>
    <row r="1673" spans="4:4">
      <c r="D1673" s="7"/>
    </row>
    <row r="1674" spans="4:4">
      <c r="D1674" s="7"/>
    </row>
    <row r="1675" spans="4:4">
      <c r="D1675" s="7"/>
    </row>
    <row r="1676" spans="4:4">
      <c r="D1676" s="7"/>
    </row>
    <row r="1677" spans="4:4">
      <c r="D1677" s="7"/>
    </row>
    <row r="1678" spans="4:4">
      <c r="D1678" s="7"/>
    </row>
    <row r="1679" spans="4:4">
      <c r="D1679" s="7"/>
    </row>
    <row r="1680" spans="4:4">
      <c r="D1680" s="7"/>
    </row>
    <row r="1681" spans="4:4">
      <c r="D1681" s="7"/>
    </row>
    <row r="1682" spans="4:4">
      <c r="D1682" s="7"/>
    </row>
    <row r="1683" spans="4:4">
      <c r="D1683" s="7"/>
    </row>
    <row r="1684" spans="4:4">
      <c r="D1684" s="7"/>
    </row>
    <row r="1685" spans="4:4">
      <c r="D1685" s="7"/>
    </row>
    <row r="1686" spans="4:4">
      <c r="D1686" s="7"/>
    </row>
    <row r="1687" spans="4:4">
      <c r="D1687" s="7"/>
    </row>
    <row r="1688" spans="4:4">
      <c r="D1688" s="7"/>
    </row>
    <row r="1689" spans="4:4">
      <c r="D1689" s="7"/>
    </row>
    <row r="1690" spans="4:4">
      <c r="D1690" s="7"/>
    </row>
    <row r="1691" spans="4:4">
      <c r="D1691" s="7"/>
    </row>
    <row r="1692" spans="4:4">
      <c r="D1692" s="7"/>
    </row>
    <row r="1693" spans="4:4">
      <c r="D1693" s="7"/>
    </row>
    <row r="1694" spans="4:4">
      <c r="D1694" s="7"/>
    </row>
    <row r="1695" spans="4:4">
      <c r="D1695" s="7"/>
    </row>
    <row r="1696" spans="4:4">
      <c r="D1696" s="7"/>
    </row>
    <row r="1697" spans="4:4">
      <c r="D1697" s="7"/>
    </row>
    <row r="1698" spans="4:4">
      <c r="D1698" s="7"/>
    </row>
    <row r="1699" spans="4:4">
      <c r="D1699" s="7"/>
    </row>
    <row r="1700" spans="4:4">
      <c r="D1700" s="7"/>
    </row>
    <row r="1701" spans="4:4">
      <c r="D1701" s="7"/>
    </row>
    <row r="1702" spans="4:4">
      <c r="D1702" s="7"/>
    </row>
    <row r="1703" spans="4:4">
      <c r="D1703" s="7"/>
    </row>
    <row r="1704" spans="4:4">
      <c r="D1704" s="7"/>
    </row>
    <row r="1705" spans="4:4">
      <c r="D1705" s="7"/>
    </row>
    <row r="1706" spans="4:4">
      <c r="D1706" s="7"/>
    </row>
    <row r="1707" spans="4:4">
      <c r="D1707" s="7"/>
    </row>
    <row r="1708" spans="4:4">
      <c r="D1708" s="7"/>
    </row>
    <row r="1709" spans="4:4">
      <c r="D1709" s="7"/>
    </row>
    <row r="1710" spans="4:4">
      <c r="D1710" s="7"/>
    </row>
    <row r="1711" spans="4:4">
      <c r="D1711" s="7"/>
    </row>
    <row r="1712" spans="4:4">
      <c r="D1712" s="7"/>
    </row>
    <row r="1713" spans="4:4">
      <c r="D1713" s="7"/>
    </row>
    <row r="1714" spans="4:4">
      <c r="D1714" s="7"/>
    </row>
    <row r="1715" spans="4:4">
      <c r="D1715" s="7"/>
    </row>
    <row r="1716" spans="4:4">
      <c r="D1716" s="7"/>
    </row>
    <row r="1717" spans="4:4">
      <c r="D1717" s="7"/>
    </row>
    <row r="1718" spans="4:4">
      <c r="D1718" s="7"/>
    </row>
    <row r="1719" spans="4:4">
      <c r="D1719" s="7"/>
    </row>
    <row r="1720" spans="4:4">
      <c r="D1720" s="7"/>
    </row>
    <row r="1721" spans="4:4">
      <c r="D1721" s="7"/>
    </row>
    <row r="1722" spans="4:4">
      <c r="D1722" s="7"/>
    </row>
    <row r="1723" spans="4:4">
      <c r="D1723" s="7"/>
    </row>
    <row r="1724" spans="4:4">
      <c r="D1724" s="7"/>
    </row>
    <row r="1725" spans="4:4">
      <c r="D1725" s="7"/>
    </row>
    <row r="1726" spans="4:4">
      <c r="D1726" s="7"/>
    </row>
    <row r="1727" spans="4:4">
      <c r="D1727" s="7"/>
    </row>
    <row r="1728" spans="4:4">
      <c r="D1728" s="7"/>
    </row>
    <row r="1729" spans="4:4">
      <c r="D1729" s="7"/>
    </row>
    <row r="1730" spans="4:4">
      <c r="D1730" s="7"/>
    </row>
    <row r="1731" spans="4:4">
      <c r="D1731" s="7"/>
    </row>
    <row r="1732" spans="4:4">
      <c r="D1732" s="7"/>
    </row>
    <row r="1733" spans="4:4">
      <c r="D1733" s="7"/>
    </row>
    <row r="1734" spans="4:4">
      <c r="D1734" s="7"/>
    </row>
    <row r="1735" spans="4:4">
      <c r="D1735" s="7"/>
    </row>
    <row r="1736" spans="4:4">
      <c r="D1736" s="7"/>
    </row>
    <row r="1737" spans="4:4">
      <c r="D1737" s="7"/>
    </row>
    <row r="1738" spans="4:4">
      <c r="D1738" s="7"/>
    </row>
    <row r="1739" spans="4:4">
      <c r="D1739" s="7"/>
    </row>
    <row r="1740" spans="4:4">
      <c r="D1740" s="7"/>
    </row>
    <row r="1741" spans="4:4">
      <c r="D1741" s="7"/>
    </row>
    <row r="1742" spans="4:4">
      <c r="D1742" s="7"/>
    </row>
    <row r="1743" spans="4:4">
      <c r="D1743" s="7"/>
    </row>
    <row r="1744" spans="4:4">
      <c r="D1744" s="7"/>
    </row>
    <row r="1745" spans="4:4">
      <c r="D1745" s="7"/>
    </row>
    <row r="1746" spans="4:4">
      <c r="D1746" s="7"/>
    </row>
    <row r="1747" spans="4:4">
      <c r="D1747" s="7"/>
    </row>
    <row r="1748" spans="4:4">
      <c r="D1748" s="7"/>
    </row>
    <row r="1749" spans="4:4">
      <c r="D1749" s="7"/>
    </row>
    <row r="1750" spans="4:4">
      <c r="D1750" s="7"/>
    </row>
    <row r="1751" spans="4:4">
      <c r="D1751" s="7"/>
    </row>
    <row r="1752" spans="4:4">
      <c r="D1752" s="7"/>
    </row>
    <row r="1753" spans="4:4">
      <c r="D1753" s="7"/>
    </row>
    <row r="1754" spans="4:4">
      <c r="D1754" s="7"/>
    </row>
    <row r="1755" spans="4:4">
      <c r="D1755" s="7"/>
    </row>
    <row r="1756" spans="4:4">
      <c r="D1756" s="7"/>
    </row>
    <row r="1757" spans="4:4">
      <c r="D1757" s="7"/>
    </row>
    <row r="1758" spans="4:4">
      <c r="D1758" s="7"/>
    </row>
    <row r="1759" spans="4:4">
      <c r="D1759" s="7"/>
    </row>
    <row r="1760" spans="4:4">
      <c r="D1760" s="7"/>
    </row>
    <row r="1761" spans="4:4">
      <c r="D1761" s="7"/>
    </row>
    <row r="1762" spans="4:4">
      <c r="D1762" s="7"/>
    </row>
    <row r="1763" spans="4:4">
      <c r="D1763" s="7"/>
    </row>
    <row r="1764" spans="4:4">
      <c r="D1764" s="7"/>
    </row>
    <row r="1765" spans="4:4">
      <c r="D1765" s="7"/>
    </row>
    <row r="1766" spans="4:4">
      <c r="D1766" s="7"/>
    </row>
    <row r="1767" spans="4:4">
      <c r="D1767" s="7"/>
    </row>
    <row r="1768" spans="4:4">
      <c r="D1768" s="7"/>
    </row>
    <row r="1769" spans="4:4">
      <c r="D1769" s="7"/>
    </row>
    <row r="1770" spans="4:4">
      <c r="D1770" s="7"/>
    </row>
    <row r="1771" spans="4:4">
      <c r="D1771" s="7"/>
    </row>
    <row r="1772" spans="4:4">
      <c r="D1772" s="7"/>
    </row>
    <row r="1773" spans="4:4">
      <c r="D1773" s="7"/>
    </row>
    <row r="1774" spans="4:4">
      <c r="D1774" s="7"/>
    </row>
    <row r="1775" spans="4:4">
      <c r="D1775" s="7"/>
    </row>
    <row r="1776" spans="4:4">
      <c r="D1776" s="7"/>
    </row>
    <row r="1777" spans="4:4">
      <c r="D1777" s="7"/>
    </row>
    <row r="1778" spans="4:4">
      <c r="D1778" s="7"/>
    </row>
    <row r="1779" spans="4:4">
      <c r="D1779" s="7"/>
    </row>
    <row r="1780" spans="4:4">
      <c r="D1780" s="7"/>
    </row>
    <row r="1781" spans="4:4">
      <c r="D1781" s="7"/>
    </row>
    <row r="1782" spans="4:4">
      <c r="D1782" s="7"/>
    </row>
    <row r="1783" spans="4:4">
      <c r="D1783" s="7"/>
    </row>
    <row r="1784" spans="4:4">
      <c r="D1784" s="7"/>
    </row>
    <row r="1785" spans="4:4">
      <c r="D1785" s="7"/>
    </row>
    <row r="1786" spans="4:4">
      <c r="D1786" s="7"/>
    </row>
    <row r="1787" spans="4:4">
      <c r="D1787" s="7"/>
    </row>
    <row r="1788" spans="4:4">
      <c r="D1788" s="7"/>
    </row>
    <row r="1789" spans="4:4">
      <c r="D1789" s="7"/>
    </row>
    <row r="1790" spans="4:4">
      <c r="D1790" s="7"/>
    </row>
    <row r="1791" spans="4:4">
      <c r="D1791" s="7"/>
    </row>
    <row r="1792" spans="4:4">
      <c r="D1792" s="7"/>
    </row>
    <row r="1793" spans="4:4">
      <c r="D1793" s="7"/>
    </row>
    <row r="1794" spans="4:4">
      <c r="D1794" s="7"/>
    </row>
    <row r="1795" spans="4:4">
      <c r="D1795" s="7"/>
    </row>
    <row r="1796" spans="4:4">
      <c r="D1796" s="7"/>
    </row>
    <row r="1797" spans="4:4">
      <c r="D1797" s="7"/>
    </row>
    <row r="1798" spans="4:4">
      <c r="D1798" s="7"/>
    </row>
    <row r="1799" spans="4:4">
      <c r="D1799" s="7"/>
    </row>
    <row r="1800" spans="4:4">
      <c r="D1800" s="7"/>
    </row>
    <row r="1801" spans="4:4">
      <c r="D1801" s="7"/>
    </row>
    <row r="1802" spans="4:4">
      <c r="D1802" s="7"/>
    </row>
    <row r="1803" spans="4:4">
      <c r="D1803" s="7"/>
    </row>
    <row r="1804" spans="4:4">
      <c r="D1804" s="7"/>
    </row>
    <row r="1805" spans="4:4">
      <c r="D1805" s="7"/>
    </row>
    <row r="1806" spans="4:4">
      <c r="D1806" s="7"/>
    </row>
    <row r="1807" spans="4:4">
      <c r="D1807" s="7"/>
    </row>
    <row r="1808" spans="4:4">
      <c r="D1808" s="7"/>
    </row>
    <row r="1809" spans="4:4">
      <c r="D1809" s="7"/>
    </row>
    <row r="1810" spans="4:4">
      <c r="D1810" s="7"/>
    </row>
    <row r="1811" spans="4:4">
      <c r="D1811" s="7"/>
    </row>
    <row r="1812" spans="4:4">
      <c r="D1812" s="7"/>
    </row>
    <row r="1813" spans="4:4">
      <c r="D1813" s="7"/>
    </row>
    <row r="1814" spans="4:4">
      <c r="D1814" s="7"/>
    </row>
    <row r="1815" spans="4:4">
      <c r="D1815" s="7"/>
    </row>
    <row r="1816" spans="4:4">
      <c r="D1816" s="7"/>
    </row>
    <row r="1817" spans="4:4">
      <c r="D1817" s="7"/>
    </row>
    <row r="1818" spans="4:4">
      <c r="D1818" s="7"/>
    </row>
    <row r="1819" spans="4:4">
      <c r="D1819" s="7"/>
    </row>
    <row r="1820" spans="4:4">
      <c r="D1820" s="7"/>
    </row>
    <row r="1821" spans="4:4">
      <c r="D1821" s="7"/>
    </row>
    <row r="1822" spans="4:4">
      <c r="D1822" s="7"/>
    </row>
    <row r="1823" spans="4:4">
      <c r="D1823" s="7"/>
    </row>
    <row r="1824" spans="4:4">
      <c r="D1824" s="7"/>
    </row>
    <row r="1825" spans="4:4">
      <c r="D1825" s="7"/>
    </row>
    <row r="1826" spans="4:4">
      <c r="D1826" s="7"/>
    </row>
    <row r="1827" spans="4:4">
      <c r="D1827" s="7"/>
    </row>
    <row r="1828" spans="4:4">
      <c r="D1828" s="7"/>
    </row>
    <row r="1829" spans="4:4">
      <c r="D1829" s="7"/>
    </row>
    <row r="1830" spans="4:4">
      <c r="D1830" s="7"/>
    </row>
    <row r="1831" spans="4:4">
      <c r="D1831" s="7"/>
    </row>
    <row r="1832" spans="4:4">
      <c r="D1832" s="7"/>
    </row>
    <row r="1833" spans="4:4">
      <c r="D1833" s="7"/>
    </row>
    <row r="1834" spans="4:4">
      <c r="D1834" s="7"/>
    </row>
    <row r="1835" spans="4:4">
      <c r="D1835" s="7"/>
    </row>
    <row r="1836" spans="4:4">
      <c r="D1836" s="7"/>
    </row>
    <row r="1837" spans="4:4">
      <c r="D1837" s="7"/>
    </row>
    <row r="1838" spans="4:4">
      <c r="D1838" s="7"/>
    </row>
    <row r="1839" spans="4:4">
      <c r="D1839" s="7"/>
    </row>
    <row r="1840" spans="4:4">
      <c r="D1840" s="7"/>
    </row>
    <row r="1841" spans="4:4">
      <c r="D1841" s="7"/>
    </row>
    <row r="1842" spans="4:4">
      <c r="D1842" s="7"/>
    </row>
    <row r="1843" spans="4:4">
      <c r="D1843" s="7"/>
    </row>
    <row r="1844" spans="4:4">
      <c r="D1844" s="7"/>
    </row>
    <row r="1845" spans="4:4">
      <c r="D1845" s="7"/>
    </row>
    <row r="1846" spans="4:4">
      <c r="D1846" s="7"/>
    </row>
    <row r="1847" spans="4:4">
      <c r="D1847" s="7"/>
    </row>
    <row r="1848" spans="4:4">
      <c r="D1848" s="7"/>
    </row>
    <row r="1849" spans="4:4">
      <c r="D1849" s="7"/>
    </row>
    <row r="1850" spans="4:4">
      <c r="D1850" s="7"/>
    </row>
    <row r="1851" spans="4:4">
      <c r="D1851" s="7"/>
    </row>
    <row r="1852" spans="4:4">
      <c r="D1852" s="7"/>
    </row>
    <row r="1853" spans="4:4">
      <c r="D1853" s="7"/>
    </row>
    <row r="1854" spans="4:4">
      <c r="D1854" s="7"/>
    </row>
    <row r="1855" spans="4:4">
      <c r="D1855" s="7"/>
    </row>
    <row r="1856" spans="4:4">
      <c r="D1856" s="7"/>
    </row>
    <row r="1857" spans="4:4">
      <c r="D1857" s="7"/>
    </row>
    <row r="1858" spans="4:4">
      <c r="D1858" s="7"/>
    </row>
    <row r="1859" spans="4:4">
      <c r="D1859" s="7"/>
    </row>
    <row r="1860" spans="4:4">
      <c r="D1860" s="7"/>
    </row>
    <row r="1861" spans="4:4">
      <c r="D1861" s="7"/>
    </row>
    <row r="1862" spans="4:4">
      <c r="D1862" s="7"/>
    </row>
    <row r="1863" spans="4:4">
      <c r="D1863" s="7"/>
    </row>
    <row r="1864" spans="4:4">
      <c r="D1864" s="7"/>
    </row>
    <row r="1865" spans="4:4">
      <c r="D1865" s="7"/>
    </row>
    <row r="1866" spans="4:4">
      <c r="D1866" s="7"/>
    </row>
    <row r="1867" spans="4:4">
      <c r="D1867" s="7"/>
    </row>
    <row r="1868" spans="4:4">
      <c r="D1868" s="7"/>
    </row>
    <row r="1869" spans="4:4">
      <c r="D1869" s="7"/>
    </row>
    <row r="1870" spans="4:4">
      <c r="D1870" s="7"/>
    </row>
    <row r="1871" spans="4:4">
      <c r="D1871" s="7"/>
    </row>
    <row r="1872" spans="4:4">
      <c r="D1872" s="7"/>
    </row>
    <row r="1873" spans="4:4">
      <c r="D1873" s="7"/>
    </row>
    <row r="1874" spans="4:4">
      <c r="D1874" s="7"/>
    </row>
    <row r="1875" spans="4:4">
      <c r="D1875" s="7"/>
    </row>
    <row r="1876" spans="4:4">
      <c r="D1876" s="7"/>
    </row>
    <row r="1877" spans="4:4">
      <c r="D1877" s="7"/>
    </row>
    <row r="1878" spans="4:4">
      <c r="D1878" s="7"/>
    </row>
    <row r="1879" spans="4:4">
      <c r="D1879" s="7"/>
    </row>
    <row r="1880" spans="4:4">
      <c r="D1880" s="7"/>
    </row>
    <row r="1881" spans="4:4">
      <c r="D1881" s="7"/>
    </row>
    <row r="1882" spans="4:4">
      <c r="D1882" s="7"/>
    </row>
    <row r="1883" spans="4:4">
      <c r="D1883" s="7"/>
    </row>
    <row r="1884" spans="4:4">
      <c r="D1884" s="7"/>
    </row>
    <row r="1885" spans="4:4">
      <c r="D1885" s="7"/>
    </row>
    <row r="1886" spans="4:4">
      <c r="D1886" s="7"/>
    </row>
    <row r="1887" spans="4:4">
      <c r="D1887" s="7"/>
    </row>
    <row r="1888" spans="4:4">
      <c r="D1888" s="7"/>
    </row>
    <row r="1889" spans="4:4">
      <c r="D1889" s="7"/>
    </row>
    <row r="1890" spans="4:4">
      <c r="D1890" s="7"/>
    </row>
    <row r="1891" spans="4:4">
      <c r="D1891" s="7"/>
    </row>
    <row r="1892" spans="4:4">
      <c r="D1892" s="7"/>
    </row>
    <row r="1893" spans="4:4">
      <c r="D1893" s="7"/>
    </row>
    <row r="1894" spans="4:4">
      <c r="D1894" s="7"/>
    </row>
    <row r="1895" spans="4:4">
      <c r="D1895" s="7"/>
    </row>
    <row r="1896" spans="4:4">
      <c r="D1896" s="7"/>
    </row>
    <row r="1897" spans="4:4">
      <c r="D1897" s="7"/>
    </row>
    <row r="1898" spans="4:4">
      <c r="D1898" s="7"/>
    </row>
    <row r="1899" spans="4:4">
      <c r="D1899" s="7"/>
    </row>
    <row r="1900" spans="4:4">
      <c r="D1900" s="7"/>
    </row>
    <row r="1901" spans="4:4">
      <c r="D1901" s="7"/>
    </row>
    <row r="1902" spans="4:4">
      <c r="D1902" s="7"/>
    </row>
    <row r="1903" spans="4:4">
      <c r="D1903" s="7"/>
    </row>
    <row r="1904" spans="4:4">
      <c r="D1904" s="7"/>
    </row>
    <row r="1905" spans="4:4">
      <c r="D1905" s="7"/>
    </row>
    <row r="1906" spans="4:4">
      <c r="D1906" s="7"/>
    </row>
    <row r="1907" spans="4:4">
      <c r="D1907" s="7"/>
    </row>
    <row r="1908" spans="4:4">
      <c r="D1908" s="7"/>
    </row>
    <row r="1909" spans="4:4">
      <c r="D1909" s="7"/>
    </row>
    <row r="1910" spans="4:4">
      <c r="D1910" s="7"/>
    </row>
    <row r="1911" spans="4:4">
      <c r="D1911" s="7"/>
    </row>
    <row r="1912" spans="4:4">
      <c r="D1912" s="7"/>
    </row>
    <row r="1913" spans="4:4">
      <c r="D1913" s="7"/>
    </row>
    <row r="1914" spans="4:4">
      <c r="D1914" s="7"/>
    </row>
    <row r="1915" spans="4:4">
      <c r="D1915" s="7"/>
    </row>
    <row r="1916" spans="4:4">
      <c r="D1916" s="7"/>
    </row>
    <row r="1917" spans="4:4">
      <c r="D1917" s="7"/>
    </row>
    <row r="1918" spans="4:4">
      <c r="D1918" s="7"/>
    </row>
    <row r="1919" spans="4:4">
      <c r="D1919" s="7"/>
    </row>
    <row r="1920" spans="4:4">
      <c r="D1920" s="7"/>
    </row>
    <row r="1921" spans="4:4">
      <c r="D1921" s="7"/>
    </row>
    <row r="1922" spans="4:4">
      <c r="D1922" s="7"/>
    </row>
    <row r="1923" spans="4:4">
      <c r="D1923" s="7"/>
    </row>
    <row r="1924" spans="4:4">
      <c r="D1924" s="7"/>
    </row>
    <row r="1925" spans="4:4">
      <c r="D1925" s="7"/>
    </row>
    <row r="1926" spans="4:4">
      <c r="D1926" s="7"/>
    </row>
    <row r="1927" spans="4:4">
      <c r="D1927" s="7"/>
    </row>
    <row r="1928" spans="4:4">
      <c r="D1928" s="7"/>
    </row>
    <row r="1929" spans="4:4">
      <c r="D1929" s="7"/>
    </row>
    <row r="1930" spans="4:4">
      <c r="D1930" s="7"/>
    </row>
    <row r="1931" spans="4:4">
      <c r="D1931" s="7"/>
    </row>
    <row r="1932" spans="4:4">
      <c r="D1932" s="7"/>
    </row>
    <row r="1933" spans="4:4">
      <c r="D1933" s="7"/>
    </row>
    <row r="1934" spans="4:4">
      <c r="D1934" s="7"/>
    </row>
    <row r="1935" spans="4:4">
      <c r="D1935" s="7"/>
    </row>
    <row r="1936" spans="4:4">
      <c r="D1936" s="7"/>
    </row>
    <row r="1937" spans="4:4">
      <c r="D1937" s="7"/>
    </row>
    <row r="1938" spans="4:4">
      <c r="D1938" s="7"/>
    </row>
    <row r="1939" spans="4:4">
      <c r="D1939" s="7"/>
    </row>
    <row r="1940" spans="4:4">
      <c r="D1940" s="7"/>
    </row>
    <row r="1941" spans="4:4">
      <c r="D1941" s="7"/>
    </row>
    <row r="1942" spans="4:4">
      <c r="D1942" s="7"/>
    </row>
    <row r="1943" spans="4:4">
      <c r="D1943" s="7"/>
    </row>
    <row r="1944" spans="4:4">
      <c r="D1944" s="7"/>
    </row>
    <row r="1945" spans="4:4">
      <c r="D1945" s="7"/>
    </row>
    <row r="1946" spans="4:4">
      <c r="D1946" s="7"/>
    </row>
    <row r="1947" spans="4:4">
      <c r="D1947" s="7"/>
    </row>
    <row r="1948" spans="4:4">
      <c r="D1948" s="7"/>
    </row>
    <row r="1949" spans="4:4">
      <c r="D1949" s="7"/>
    </row>
    <row r="1950" spans="4:4">
      <c r="D1950" s="7"/>
    </row>
    <row r="1951" spans="4:4">
      <c r="D1951" s="7"/>
    </row>
    <row r="1952" spans="4:4">
      <c r="D1952" s="7"/>
    </row>
    <row r="1953" spans="4:4">
      <c r="D1953" s="7"/>
    </row>
    <row r="1954" spans="4:4">
      <c r="D1954" s="7"/>
    </row>
    <row r="1955" spans="4:4">
      <c r="D1955" s="7"/>
    </row>
    <row r="1956" spans="4:4">
      <c r="D1956" s="7"/>
    </row>
    <row r="1957" spans="4:4">
      <c r="D1957" s="7"/>
    </row>
    <row r="1958" spans="4:4">
      <c r="D1958" s="7"/>
    </row>
    <row r="1959" spans="4:4">
      <c r="D1959" s="7"/>
    </row>
    <row r="1960" spans="4:4">
      <c r="D1960" s="7"/>
    </row>
    <row r="1961" spans="4:4">
      <c r="D1961" s="7"/>
    </row>
    <row r="1962" spans="4:4">
      <c r="D1962" s="7"/>
    </row>
    <row r="1963" spans="4:4">
      <c r="D1963" s="7"/>
    </row>
    <row r="1964" spans="4:4">
      <c r="D1964" s="7"/>
    </row>
    <row r="1965" spans="4:4">
      <c r="D1965" s="7"/>
    </row>
    <row r="1966" spans="4:4">
      <c r="D1966" s="7"/>
    </row>
    <row r="1967" spans="4:4">
      <c r="D1967" s="7"/>
    </row>
    <row r="1968" spans="4:4">
      <c r="D1968" s="7"/>
    </row>
    <row r="1969" spans="4:4">
      <c r="D1969" s="7"/>
    </row>
    <row r="1970" spans="4:4">
      <c r="D1970" s="7"/>
    </row>
    <row r="1971" spans="4:4">
      <c r="D1971" s="7"/>
    </row>
    <row r="1972" spans="4:4">
      <c r="D1972" s="7"/>
    </row>
    <row r="1973" spans="4:4">
      <c r="D1973" s="7"/>
    </row>
    <row r="1974" spans="4:4">
      <c r="D1974" s="7"/>
    </row>
    <row r="1975" spans="4:4">
      <c r="D1975" s="7"/>
    </row>
    <row r="1976" spans="4:4">
      <c r="D1976" s="7"/>
    </row>
    <row r="1977" spans="4:4">
      <c r="D1977" s="7"/>
    </row>
    <row r="1978" spans="4:4">
      <c r="D1978" s="7"/>
    </row>
    <row r="1979" spans="4:4">
      <c r="D1979" s="7"/>
    </row>
    <row r="1980" spans="4:4">
      <c r="D1980" s="7"/>
    </row>
    <row r="1981" spans="4:4">
      <c r="D1981" s="7"/>
    </row>
    <row r="1982" spans="4:4">
      <c r="D1982" s="7"/>
    </row>
    <row r="1983" spans="4:4">
      <c r="D1983" s="7"/>
    </row>
    <row r="1984" spans="4:4">
      <c r="D1984" s="7"/>
    </row>
    <row r="1985" spans="4:4">
      <c r="D1985" s="7"/>
    </row>
    <row r="1986" spans="4:4">
      <c r="D1986" s="7"/>
    </row>
    <row r="1987" spans="4:4">
      <c r="D1987" s="7"/>
    </row>
    <row r="1988" spans="4:4">
      <c r="D1988" s="7"/>
    </row>
    <row r="1989" spans="4:4">
      <c r="D1989" s="7"/>
    </row>
    <row r="1990" spans="4:4">
      <c r="D1990" s="7"/>
    </row>
    <row r="1991" spans="4:4">
      <c r="D1991" s="7"/>
    </row>
    <row r="1992" spans="4:4">
      <c r="D1992" s="7"/>
    </row>
    <row r="1993" spans="4:4">
      <c r="D1993" s="7"/>
    </row>
    <row r="1994" spans="4:4">
      <c r="D1994" s="7"/>
    </row>
    <row r="1995" spans="4:4">
      <c r="D1995" s="7"/>
    </row>
    <row r="1996" spans="4:4">
      <c r="D1996" s="7"/>
    </row>
    <row r="1997" spans="4:4">
      <c r="D1997" s="7"/>
    </row>
    <row r="1998" spans="4:4">
      <c r="D1998" s="7"/>
    </row>
    <row r="1999" spans="4:4">
      <c r="D1999" s="7"/>
    </row>
    <row r="2000" spans="4:4">
      <c r="D2000" s="7"/>
    </row>
    <row r="2001" spans="4:4">
      <c r="D2001" s="7"/>
    </row>
    <row r="2002" spans="4:4">
      <c r="D2002" s="7"/>
    </row>
    <row r="2003" spans="4:4">
      <c r="D2003" s="7"/>
    </row>
    <row r="2004" spans="4:4">
      <c r="D2004" s="7"/>
    </row>
    <row r="2005" spans="4:4">
      <c r="D2005" s="7"/>
    </row>
    <row r="2006" spans="4:4">
      <c r="D2006" s="7"/>
    </row>
    <row r="2007" spans="4:4">
      <c r="D2007" s="7"/>
    </row>
    <row r="2008" spans="4:4">
      <c r="D2008" s="7"/>
    </row>
    <row r="2009" spans="4:4">
      <c r="D2009" s="7"/>
    </row>
    <row r="2010" spans="4:4">
      <c r="D2010" s="7"/>
    </row>
    <row r="2011" spans="4:4">
      <c r="D2011" s="7"/>
    </row>
    <row r="2012" spans="4:4">
      <c r="D2012" s="7"/>
    </row>
    <row r="2013" spans="4:4">
      <c r="D2013" s="7"/>
    </row>
    <row r="2014" spans="4:4">
      <c r="D2014" s="7"/>
    </row>
    <row r="2015" spans="4:4">
      <c r="D2015" s="7"/>
    </row>
    <row r="2016" spans="4:4">
      <c r="D2016" s="7"/>
    </row>
    <row r="2017" spans="4:4">
      <c r="D2017" s="7"/>
    </row>
    <row r="2018" spans="4:4">
      <c r="D2018" s="7"/>
    </row>
    <row r="2019" spans="4:4">
      <c r="D2019" s="7"/>
    </row>
    <row r="2020" spans="4:4">
      <c r="D2020" s="7"/>
    </row>
    <row r="2021" spans="4:4">
      <c r="D2021" s="7"/>
    </row>
    <row r="2022" spans="4:4">
      <c r="D2022" s="7"/>
    </row>
    <row r="2023" spans="4:4">
      <c r="D2023" s="7"/>
    </row>
    <row r="2024" spans="4:4">
      <c r="D2024" s="7"/>
    </row>
    <row r="2025" spans="4:4">
      <c r="D2025" s="7"/>
    </row>
    <row r="2026" spans="4:4">
      <c r="D2026" s="7"/>
    </row>
    <row r="2027" spans="4:4">
      <c r="D2027" s="7"/>
    </row>
    <row r="2028" spans="4:4">
      <c r="D2028" s="7"/>
    </row>
    <row r="2029" spans="4:4">
      <c r="D2029" s="7"/>
    </row>
    <row r="2030" spans="4:4">
      <c r="D2030" s="7"/>
    </row>
    <row r="2031" spans="4:4">
      <c r="D2031" s="7"/>
    </row>
    <row r="2032" spans="4:4">
      <c r="D2032" s="7"/>
    </row>
    <row r="2033" spans="4:4">
      <c r="D2033" s="7"/>
    </row>
    <row r="2034" spans="4:4">
      <c r="D2034" s="7"/>
    </row>
    <row r="2035" spans="4:4">
      <c r="D2035" s="7"/>
    </row>
    <row r="2036" spans="4:4">
      <c r="D2036" s="7"/>
    </row>
    <row r="2037" spans="4:4">
      <c r="D2037" s="7"/>
    </row>
    <row r="2038" spans="4:4">
      <c r="D2038" s="7"/>
    </row>
    <row r="2039" spans="4:4">
      <c r="D2039" s="7"/>
    </row>
    <row r="2040" spans="4:4">
      <c r="D2040" s="7"/>
    </row>
    <row r="2041" spans="4:4">
      <c r="D2041" s="7"/>
    </row>
    <row r="2042" spans="4:4">
      <c r="D2042" s="7"/>
    </row>
    <row r="2043" spans="4:4">
      <c r="D2043" s="7"/>
    </row>
    <row r="2044" spans="4:4">
      <c r="D2044" s="7"/>
    </row>
    <row r="2045" spans="4:4">
      <c r="D2045" s="7"/>
    </row>
    <row r="2046" spans="4:4">
      <c r="D2046" s="7"/>
    </row>
    <row r="2047" spans="4:4">
      <c r="D2047" s="7"/>
    </row>
    <row r="2048" spans="4:4">
      <c r="D2048" s="7"/>
    </row>
    <row r="2049" spans="4:4">
      <c r="D2049" s="7"/>
    </row>
    <row r="2050" spans="4:4">
      <c r="D2050" s="7"/>
    </row>
    <row r="2051" spans="4:4">
      <c r="D2051" s="7"/>
    </row>
    <row r="2052" spans="4:4">
      <c r="D2052" s="7"/>
    </row>
    <row r="2053" spans="4:4">
      <c r="D2053" s="7"/>
    </row>
    <row r="2054" spans="4:4">
      <c r="D2054" s="7"/>
    </row>
    <row r="2055" spans="4:4">
      <c r="D2055" s="7"/>
    </row>
    <row r="2056" spans="4:4">
      <c r="D2056" s="7"/>
    </row>
    <row r="2057" spans="4:4">
      <c r="D2057" s="7"/>
    </row>
    <row r="2058" spans="4:4">
      <c r="D2058" s="7"/>
    </row>
    <row r="2059" spans="4:4">
      <c r="D2059" s="7"/>
    </row>
    <row r="2060" spans="4:4">
      <c r="D2060" s="7"/>
    </row>
    <row r="2061" spans="4:4">
      <c r="D2061" s="7"/>
    </row>
    <row r="2062" spans="4:4">
      <c r="D2062" s="7"/>
    </row>
    <row r="2063" spans="4:4">
      <c r="D2063" s="7"/>
    </row>
    <row r="2064" spans="4:4">
      <c r="D2064" s="7"/>
    </row>
    <row r="2065" spans="4:4">
      <c r="D2065" s="7"/>
    </row>
    <row r="2066" spans="4:4">
      <c r="D2066" s="7"/>
    </row>
    <row r="2067" spans="4:4">
      <c r="D2067" s="7"/>
    </row>
    <row r="2068" spans="4:4">
      <c r="D2068" s="7"/>
    </row>
    <row r="2069" spans="4:4">
      <c r="D2069" s="7"/>
    </row>
    <row r="2070" spans="4:4">
      <c r="D2070" s="7"/>
    </row>
    <row r="2071" spans="4:4">
      <c r="D2071" s="7"/>
    </row>
    <row r="2072" spans="4:4">
      <c r="D2072" s="7"/>
    </row>
    <row r="2073" spans="4:4">
      <c r="D2073" s="7"/>
    </row>
    <row r="2074" spans="4:4">
      <c r="D2074" s="7"/>
    </row>
    <row r="2075" spans="4:4">
      <c r="D2075" s="7"/>
    </row>
    <row r="2076" spans="4:4">
      <c r="D2076" s="7"/>
    </row>
    <row r="2077" spans="4:4">
      <c r="D2077" s="7"/>
    </row>
    <row r="2078" spans="4:4">
      <c r="D2078" s="7"/>
    </row>
    <row r="2079" spans="4:4">
      <c r="D2079" s="7"/>
    </row>
    <row r="2080" spans="4:4">
      <c r="D2080" s="7"/>
    </row>
    <row r="2081" spans="4:4">
      <c r="D2081" s="7"/>
    </row>
    <row r="2082" spans="4:4">
      <c r="D2082" s="7"/>
    </row>
    <row r="2083" spans="4:4">
      <c r="D2083" s="7"/>
    </row>
    <row r="2084" spans="4:4">
      <c r="D2084" s="7"/>
    </row>
    <row r="2085" spans="4:4">
      <c r="D2085" s="7"/>
    </row>
    <row r="2086" spans="4:4">
      <c r="D2086" s="7"/>
    </row>
    <row r="2087" spans="4:4">
      <c r="D2087" s="7"/>
    </row>
    <row r="2088" spans="4:4">
      <c r="D2088" s="7"/>
    </row>
    <row r="2089" spans="4:4">
      <c r="D2089" s="7"/>
    </row>
    <row r="2090" spans="4:4">
      <c r="D2090" s="7"/>
    </row>
    <row r="2091" spans="4:4">
      <c r="D2091" s="7"/>
    </row>
    <row r="2092" spans="4:4">
      <c r="D2092" s="7"/>
    </row>
    <row r="2093" spans="4:4">
      <c r="D2093" s="7"/>
    </row>
    <row r="2094" spans="4:4">
      <c r="D2094" s="7"/>
    </row>
    <row r="2095" spans="4:4">
      <c r="D2095" s="7"/>
    </row>
    <row r="2096" spans="4:4">
      <c r="D2096" s="7"/>
    </row>
    <row r="2097" spans="4:4">
      <c r="D2097" s="7"/>
    </row>
    <row r="2098" spans="4:4">
      <c r="D2098" s="7"/>
    </row>
    <row r="2099" spans="4:4">
      <c r="D2099" s="7"/>
    </row>
    <row r="2100" spans="4:4">
      <c r="D2100" s="7"/>
    </row>
    <row r="2101" spans="4:4">
      <c r="D2101" s="7"/>
    </row>
    <row r="2102" spans="4:4">
      <c r="D2102" s="7"/>
    </row>
    <row r="2103" spans="4:4">
      <c r="D2103" s="7"/>
    </row>
    <row r="2104" spans="4:4">
      <c r="D2104" s="7"/>
    </row>
    <row r="2105" spans="4:4">
      <c r="D2105" s="7"/>
    </row>
    <row r="2106" spans="4:4">
      <c r="D2106" s="7"/>
    </row>
    <row r="2107" spans="4:4">
      <c r="D2107" s="7"/>
    </row>
    <row r="2108" spans="4:4">
      <c r="D2108" s="7"/>
    </row>
    <row r="2109" spans="4:4">
      <c r="D2109" s="7"/>
    </row>
    <row r="2110" spans="4:4">
      <c r="D2110" s="7"/>
    </row>
    <row r="2111" spans="4:4">
      <c r="D2111" s="7"/>
    </row>
    <row r="2112" spans="4:4">
      <c r="D2112" s="7"/>
    </row>
    <row r="2113" spans="4:4">
      <c r="D2113" s="7"/>
    </row>
    <row r="2114" spans="4:4">
      <c r="D2114" s="7"/>
    </row>
    <row r="2115" spans="4:4">
      <c r="D2115" s="7"/>
    </row>
    <row r="2116" spans="4:4">
      <c r="D2116" s="7"/>
    </row>
    <row r="2117" spans="4:4">
      <c r="D2117" s="7"/>
    </row>
    <row r="2118" spans="4:4">
      <c r="D2118" s="7"/>
    </row>
    <row r="2119" spans="4:4">
      <c r="D2119" s="7"/>
    </row>
    <row r="2120" spans="4:4">
      <c r="D2120" s="7"/>
    </row>
    <row r="2121" spans="4:4">
      <c r="D2121" s="7"/>
    </row>
    <row r="2122" spans="4:4">
      <c r="D2122" s="7"/>
    </row>
    <row r="2123" spans="4:4">
      <c r="D2123" s="7"/>
    </row>
    <row r="2124" spans="4:4">
      <c r="D2124" s="7"/>
    </row>
    <row r="2125" spans="4:4">
      <c r="D2125" s="7"/>
    </row>
    <row r="2126" spans="4:4">
      <c r="D2126" s="7"/>
    </row>
    <row r="2127" spans="4:4">
      <c r="D2127" s="7"/>
    </row>
    <row r="2128" spans="4:4">
      <c r="D2128" s="7"/>
    </row>
    <row r="2129" spans="4:4">
      <c r="D2129" s="7"/>
    </row>
    <row r="2130" spans="4:4">
      <c r="D2130" s="7"/>
    </row>
    <row r="2131" spans="4:4">
      <c r="D2131" s="7"/>
    </row>
    <row r="2132" spans="4:4">
      <c r="D2132" s="7"/>
    </row>
    <row r="2133" spans="4:4">
      <c r="D2133" s="7"/>
    </row>
    <row r="2134" spans="4:4">
      <c r="D2134" s="7"/>
    </row>
    <row r="2135" spans="4:4">
      <c r="D2135" s="7"/>
    </row>
    <row r="2136" spans="4:4">
      <c r="D2136" s="7"/>
    </row>
    <row r="2137" spans="4:4">
      <c r="D2137" s="7"/>
    </row>
    <row r="2138" spans="4:4">
      <c r="D2138" s="7"/>
    </row>
    <row r="2139" spans="4:4">
      <c r="D2139" s="7"/>
    </row>
    <row r="2140" spans="4:4">
      <c r="D2140" s="7"/>
    </row>
    <row r="2141" spans="4:4">
      <c r="D2141" s="7"/>
    </row>
    <row r="2142" spans="4:4">
      <c r="D2142" s="7"/>
    </row>
    <row r="2143" spans="4:4">
      <c r="D2143" s="7"/>
    </row>
    <row r="2144" spans="4:4">
      <c r="D2144" s="7"/>
    </row>
    <row r="2145" spans="4:4">
      <c r="D2145" s="7"/>
    </row>
    <row r="2146" spans="4:4">
      <c r="D2146" s="7"/>
    </row>
    <row r="2147" spans="4:4">
      <c r="D2147" s="7"/>
    </row>
    <row r="2148" spans="4:4">
      <c r="D2148" s="7"/>
    </row>
    <row r="2149" spans="4:4">
      <c r="D2149" s="7"/>
    </row>
    <row r="2150" spans="4:4">
      <c r="D2150" s="7"/>
    </row>
    <row r="2151" spans="4:4">
      <c r="D2151" s="7"/>
    </row>
    <row r="2152" spans="4:4">
      <c r="D2152" s="7"/>
    </row>
    <row r="2153" spans="4:4">
      <c r="D2153" s="7"/>
    </row>
    <row r="2154" spans="4:4">
      <c r="D2154" s="7"/>
    </row>
    <row r="2155" spans="4:4">
      <c r="D2155" s="7"/>
    </row>
    <row r="2156" spans="4:4">
      <c r="D2156" s="7"/>
    </row>
    <row r="2157" spans="4:4">
      <c r="D2157" s="7"/>
    </row>
    <row r="2158" spans="4:4">
      <c r="D2158" s="7"/>
    </row>
    <row r="2159" spans="4:4">
      <c r="D2159" s="7"/>
    </row>
    <row r="2160" spans="4:4">
      <c r="D2160" s="7"/>
    </row>
    <row r="2161" spans="4:4">
      <c r="D2161" s="7"/>
    </row>
    <row r="2162" spans="4:4">
      <c r="D2162" s="7"/>
    </row>
    <row r="2163" spans="4:4">
      <c r="D2163" s="7"/>
    </row>
    <row r="2164" spans="4:4">
      <c r="D2164" s="7"/>
    </row>
    <row r="2165" spans="4:4">
      <c r="D2165" s="7"/>
    </row>
    <row r="2166" spans="4:4">
      <c r="D2166" s="7"/>
    </row>
    <row r="2167" spans="4:4">
      <c r="D2167" s="7"/>
    </row>
    <row r="2168" spans="4:4">
      <c r="D2168" s="7"/>
    </row>
    <row r="2169" spans="4:4">
      <c r="D2169" s="7"/>
    </row>
    <row r="2170" spans="4:4">
      <c r="D2170" s="7"/>
    </row>
    <row r="2171" spans="4:4">
      <c r="D2171" s="7"/>
    </row>
    <row r="2172" spans="4:4">
      <c r="D2172" s="7"/>
    </row>
    <row r="2173" spans="4:4">
      <c r="D2173" s="7"/>
    </row>
    <row r="2174" spans="4:4">
      <c r="D2174" s="7"/>
    </row>
    <row r="2175" spans="4:4">
      <c r="D2175" s="7"/>
    </row>
    <row r="2176" spans="4:4">
      <c r="D2176" s="7"/>
    </row>
    <row r="2177" spans="4:4">
      <c r="D2177" s="7"/>
    </row>
    <row r="2178" spans="4:4">
      <c r="D2178" s="7"/>
    </row>
    <row r="2179" spans="4:4">
      <c r="D2179" s="7"/>
    </row>
    <row r="2180" spans="4:4">
      <c r="D2180" s="7"/>
    </row>
    <row r="2181" spans="4:4">
      <c r="D2181" s="7"/>
    </row>
    <row r="2182" spans="4:4">
      <c r="D2182" s="7"/>
    </row>
    <row r="2183" spans="4:4">
      <c r="D2183" s="7"/>
    </row>
    <row r="2184" spans="4:4">
      <c r="D2184" s="7"/>
    </row>
    <row r="2185" spans="4:4">
      <c r="D2185" s="7"/>
    </row>
    <row r="2186" spans="4:4">
      <c r="D2186" s="7"/>
    </row>
    <row r="2187" spans="4:4">
      <c r="D2187" s="7"/>
    </row>
    <row r="2188" spans="4:4">
      <c r="D2188" s="7"/>
    </row>
    <row r="2189" spans="4:4">
      <c r="D2189" s="7"/>
    </row>
    <row r="2190" spans="4:4">
      <c r="D2190" s="7"/>
    </row>
    <row r="2191" spans="4:4">
      <c r="D2191" s="7"/>
    </row>
    <row r="2192" spans="4:4">
      <c r="D2192" s="7"/>
    </row>
    <row r="2193" spans="4:4">
      <c r="D2193" s="7"/>
    </row>
    <row r="2194" spans="4:4">
      <c r="D2194" s="7"/>
    </row>
    <row r="2195" spans="4:4">
      <c r="D2195" s="7"/>
    </row>
    <row r="2196" spans="4:4">
      <c r="D2196" s="7"/>
    </row>
    <row r="2197" spans="4:4">
      <c r="D2197" s="7"/>
    </row>
    <row r="2198" spans="4:4">
      <c r="D2198" s="7"/>
    </row>
    <row r="2199" spans="4:4">
      <c r="D2199" s="7"/>
    </row>
    <row r="2200" spans="4:4">
      <c r="D2200" s="7"/>
    </row>
    <row r="2201" spans="4:4">
      <c r="D2201" s="7"/>
    </row>
    <row r="2202" spans="4:4">
      <c r="D2202" s="7"/>
    </row>
    <row r="2203" spans="4:4">
      <c r="D2203" s="7"/>
    </row>
    <row r="2204" spans="4:4">
      <c r="D2204" s="7"/>
    </row>
    <row r="2205" spans="4:4">
      <c r="D2205" s="7"/>
    </row>
    <row r="2206" spans="4:4">
      <c r="D2206" s="7"/>
    </row>
    <row r="2207" spans="4:4">
      <c r="D2207" s="7"/>
    </row>
    <row r="2208" spans="4:4">
      <c r="D2208" s="7"/>
    </row>
    <row r="2209" spans="4:4">
      <c r="D2209" s="7"/>
    </row>
    <row r="2210" spans="4:4">
      <c r="D2210" s="7"/>
    </row>
    <row r="2211" spans="4:4">
      <c r="D2211" s="7"/>
    </row>
    <row r="2212" spans="4:4">
      <c r="D2212" s="7"/>
    </row>
    <row r="2213" spans="4:4">
      <c r="D2213" s="7"/>
    </row>
    <row r="2214" spans="4:4">
      <c r="D2214" s="7"/>
    </row>
    <row r="2215" spans="4:4">
      <c r="D2215" s="7"/>
    </row>
    <row r="2216" spans="4:4">
      <c r="D2216" s="7"/>
    </row>
    <row r="2217" spans="4:4">
      <c r="D2217" s="7"/>
    </row>
    <row r="2218" spans="4:4">
      <c r="D2218" s="7"/>
    </row>
    <row r="2219" spans="4:4">
      <c r="D2219" s="7"/>
    </row>
    <row r="2220" spans="4:4">
      <c r="D2220" s="7"/>
    </row>
    <row r="2221" spans="4:4">
      <c r="D2221" s="7"/>
    </row>
    <row r="2222" spans="4:4">
      <c r="D2222" s="7"/>
    </row>
    <row r="2223" spans="4:4">
      <c r="D2223" s="7"/>
    </row>
    <row r="2224" spans="4:4">
      <c r="D2224" s="7"/>
    </row>
    <row r="2225" spans="4:4">
      <c r="D2225" s="7"/>
    </row>
    <row r="2226" spans="4:4">
      <c r="D2226" s="7"/>
    </row>
    <row r="2227" spans="4:4">
      <c r="D2227" s="7"/>
    </row>
    <row r="2228" spans="4:4">
      <c r="D2228" s="7"/>
    </row>
    <row r="2229" spans="4:4">
      <c r="D2229" s="7"/>
    </row>
    <row r="2230" spans="4:4">
      <c r="D2230" s="7"/>
    </row>
    <row r="2231" spans="4:4">
      <c r="D2231" s="7"/>
    </row>
    <row r="2232" spans="4:4">
      <c r="D2232" s="7"/>
    </row>
    <row r="2233" spans="4:4">
      <c r="D2233" s="7"/>
    </row>
    <row r="2234" spans="4:4">
      <c r="D2234" s="7"/>
    </row>
    <row r="2235" spans="4:4">
      <c r="D2235" s="7"/>
    </row>
    <row r="2236" spans="4:4">
      <c r="D2236" s="7"/>
    </row>
    <row r="2237" spans="4:4">
      <c r="D2237" s="7"/>
    </row>
    <row r="2238" spans="4:4">
      <c r="D2238" s="7"/>
    </row>
    <row r="2239" spans="4:4">
      <c r="D2239" s="7"/>
    </row>
    <row r="2240" spans="4:4">
      <c r="D2240" s="7"/>
    </row>
    <row r="2241" spans="4:4">
      <c r="D2241" s="7"/>
    </row>
    <row r="2242" spans="4:4">
      <c r="D2242" s="7"/>
    </row>
    <row r="2243" spans="4:4">
      <c r="D2243" s="7"/>
    </row>
    <row r="2244" spans="4:4">
      <c r="D2244" s="7"/>
    </row>
    <row r="2245" spans="4:4">
      <c r="D2245" s="7"/>
    </row>
    <row r="2246" spans="4:4">
      <c r="D2246" s="7"/>
    </row>
    <row r="2247" spans="4:4">
      <c r="D2247" s="7"/>
    </row>
    <row r="2248" spans="4:4">
      <c r="D2248" s="7"/>
    </row>
    <row r="2249" spans="4:4">
      <c r="D2249" s="7"/>
    </row>
    <row r="2250" spans="4:4">
      <c r="D2250" s="7"/>
    </row>
    <row r="2251" spans="4:4">
      <c r="D2251" s="7"/>
    </row>
    <row r="2252" spans="4:4">
      <c r="D2252" s="7"/>
    </row>
    <row r="2253" spans="4:4">
      <c r="D2253" s="7"/>
    </row>
    <row r="2254" spans="4:4">
      <c r="D2254" s="7"/>
    </row>
    <row r="2255" spans="4:4">
      <c r="D2255" s="7"/>
    </row>
    <row r="2256" spans="4:4">
      <c r="D2256" s="7"/>
    </row>
    <row r="2257" spans="4:4">
      <c r="D2257" s="7"/>
    </row>
    <row r="2258" spans="4:4">
      <c r="D2258" s="7"/>
    </row>
    <row r="2259" spans="4:4">
      <c r="D2259" s="7"/>
    </row>
    <row r="2260" spans="4:4">
      <c r="D2260" s="7"/>
    </row>
    <row r="2261" spans="4:4">
      <c r="D2261" s="7"/>
    </row>
    <row r="2262" spans="4:4">
      <c r="D2262" s="7"/>
    </row>
    <row r="2263" spans="4:4">
      <c r="D2263" s="7"/>
    </row>
    <row r="2264" spans="4:4">
      <c r="D2264" s="7"/>
    </row>
    <row r="2265" spans="4:4">
      <c r="D2265" s="7"/>
    </row>
    <row r="2266" spans="4:4">
      <c r="D2266" s="7"/>
    </row>
    <row r="2267" spans="4:4">
      <c r="D2267" s="7"/>
    </row>
    <row r="2268" spans="4:4">
      <c r="D2268" s="7"/>
    </row>
    <row r="2269" spans="4:4">
      <c r="D2269" s="7"/>
    </row>
    <row r="2270" spans="4:4">
      <c r="D2270" s="7"/>
    </row>
    <row r="2271" spans="4:4">
      <c r="D2271" s="7"/>
    </row>
    <row r="2272" spans="4:4">
      <c r="D2272" s="7"/>
    </row>
    <row r="2273" spans="4:4">
      <c r="D2273" s="7"/>
    </row>
    <row r="2274" spans="4:4">
      <c r="D2274" s="7"/>
    </row>
    <row r="2275" spans="4:4">
      <c r="D2275" s="7"/>
    </row>
    <row r="2276" spans="4:4">
      <c r="D2276" s="7"/>
    </row>
    <row r="2277" spans="4:4">
      <c r="D2277" s="7"/>
    </row>
    <row r="2278" spans="4:4">
      <c r="D2278" s="7"/>
    </row>
    <row r="2279" spans="4:4">
      <c r="D2279" s="7"/>
    </row>
    <row r="2280" spans="4:4">
      <c r="D2280" s="7"/>
    </row>
    <row r="2281" spans="4:4">
      <c r="D2281" s="7"/>
    </row>
    <row r="2282" spans="4:4">
      <c r="D2282" s="7"/>
    </row>
    <row r="2283" spans="4:4">
      <c r="D2283" s="7"/>
    </row>
    <row r="2284" spans="4:4">
      <c r="D2284" s="7"/>
    </row>
    <row r="2285" spans="4:4">
      <c r="D2285" s="7"/>
    </row>
    <row r="2286" spans="4:4">
      <c r="D2286" s="7"/>
    </row>
    <row r="2287" spans="4:4">
      <c r="D2287" s="7"/>
    </row>
    <row r="2288" spans="4:4">
      <c r="D2288" s="7"/>
    </row>
    <row r="2289" spans="4:4">
      <c r="D2289" s="7"/>
    </row>
    <row r="2290" spans="4:4">
      <c r="D2290" s="7"/>
    </row>
    <row r="2291" spans="4:4">
      <c r="D2291" s="7"/>
    </row>
    <row r="2292" spans="4:4">
      <c r="D2292" s="7"/>
    </row>
    <row r="2293" spans="4:4">
      <c r="D2293" s="7"/>
    </row>
    <row r="2294" spans="4:4">
      <c r="D2294" s="7"/>
    </row>
    <row r="2295" spans="4:4">
      <c r="D2295" s="7"/>
    </row>
    <row r="2296" spans="4:4">
      <c r="D2296" s="7"/>
    </row>
    <row r="2297" spans="4:4">
      <c r="D2297" s="7"/>
    </row>
    <row r="2298" spans="4:4">
      <c r="D2298" s="7"/>
    </row>
    <row r="2299" spans="4:4">
      <c r="D2299" s="7"/>
    </row>
    <row r="2300" spans="4:4">
      <c r="D2300" s="7"/>
    </row>
    <row r="2301" spans="4:4">
      <c r="D2301" s="7"/>
    </row>
    <row r="2302" spans="4:4">
      <c r="D2302" s="7"/>
    </row>
    <row r="2303" spans="4:4">
      <c r="D2303" s="7"/>
    </row>
    <row r="2304" spans="4:4">
      <c r="D2304" s="7"/>
    </row>
    <row r="2305" spans="4:4">
      <c r="D2305" s="7"/>
    </row>
    <row r="2306" spans="4:4">
      <c r="D2306" s="7"/>
    </row>
    <row r="2307" spans="4:4">
      <c r="D2307" s="7"/>
    </row>
    <row r="2308" spans="4:4">
      <c r="D2308" s="7"/>
    </row>
    <row r="2309" spans="4:4">
      <c r="D2309" s="7"/>
    </row>
    <row r="2310" spans="4:4">
      <c r="D2310" s="7"/>
    </row>
    <row r="2311" spans="4:4">
      <c r="D2311" s="7"/>
    </row>
    <row r="2312" spans="4:4">
      <c r="D2312" s="7"/>
    </row>
    <row r="2313" spans="4:4">
      <c r="D2313" s="7"/>
    </row>
    <row r="2314" spans="4:4">
      <c r="D2314" s="7"/>
    </row>
    <row r="2315" spans="4:4">
      <c r="D2315" s="7"/>
    </row>
    <row r="2316" spans="4:4">
      <c r="D2316" s="7"/>
    </row>
    <row r="2317" spans="4:4">
      <c r="D2317" s="7"/>
    </row>
    <row r="2318" spans="4:4">
      <c r="D2318" s="7"/>
    </row>
    <row r="2319" spans="4:4">
      <c r="D2319" s="7"/>
    </row>
    <row r="2320" spans="4:4">
      <c r="D2320" s="7"/>
    </row>
    <row r="2321" spans="4:4">
      <c r="D2321" s="7"/>
    </row>
    <row r="2322" spans="4:4">
      <c r="D2322" s="7"/>
    </row>
    <row r="2323" spans="4:4">
      <c r="D2323" s="7"/>
    </row>
    <row r="2324" spans="4:4">
      <c r="D2324" s="7"/>
    </row>
    <row r="2325" spans="4:4">
      <c r="D2325" s="7"/>
    </row>
    <row r="2326" spans="4:4">
      <c r="D2326" s="7"/>
    </row>
    <row r="2327" spans="4:4">
      <c r="D2327" s="7"/>
    </row>
    <row r="2328" spans="4:4">
      <c r="D2328" s="7"/>
    </row>
    <row r="2329" spans="4:4">
      <c r="D2329" s="7"/>
    </row>
    <row r="2330" spans="4:4">
      <c r="D2330" s="7"/>
    </row>
    <row r="2331" spans="4:4">
      <c r="D2331" s="7"/>
    </row>
    <row r="2332" spans="4:4">
      <c r="D2332" s="7"/>
    </row>
    <row r="2333" spans="4:4">
      <c r="D2333" s="7"/>
    </row>
    <row r="2334" spans="4:4">
      <c r="D2334" s="7"/>
    </row>
    <row r="2335" spans="4:4">
      <c r="D2335" s="7"/>
    </row>
    <row r="2336" spans="4:4">
      <c r="D2336" s="7"/>
    </row>
    <row r="2337" spans="4:4">
      <c r="D2337" s="7"/>
    </row>
    <row r="2338" spans="4:4">
      <c r="D2338" s="7"/>
    </row>
    <row r="2339" spans="4:4">
      <c r="D2339" s="7"/>
    </row>
    <row r="2340" spans="4:4">
      <c r="D2340" s="7"/>
    </row>
    <row r="2341" spans="4:4">
      <c r="D2341" s="7"/>
    </row>
    <row r="2342" spans="4:4">
      <c r="D2342" s="7"/>
    </row>
    <row r="2343" spans="4:4">
      <c r="D2343" s="7"/>
    </row>
    <row r="2344" spans="4:4">
      <c r="D2344" s="7"/>
    </row>
    <row r="2345" spans="4:4">
      <c r="D2345" s="7"/>
    </row>
    <row r="2346" spans="4:4">
      <c r="D2346" s="7"/>
    </row>
    <row r="2347" spans="4:4">
      <c r="D2347" s="7"/>
    </row>
    <row r="2348" spans="4:4">
      <c r="D2348" s="7"/>
    </row>
    <row r="2349" spans="4:4">
      <c r="D2349" s="7"/>
    </row>
    <row r="2350" spans="4:4">
      <c r="D2350" s="7"/>
    </row>
    <row r="2351" spans="4:4">
      <c r="D2351" s="7"/>
    </row>
    <row r="2352" spans="4:4">
      <c r="D2352" s="7"/>
    </row>
    <row r="2353" spans="4:4">
      <c r="D2353" s="7"/>
    </row>
    <row r="2354" spans="4:4">
      <c r="D2354" s="7"/>
    </row>
    <row r="2355" spans="4:4">
      <c r="D2355" s="7"/>
    </row>
    <row r="2356" spans="4:4">
      <c r="D2356" s="7"/>
    </row>
    <row r="2357" spans="4:4">
      <c r="D2357" s="7"/>
    </row>
    <row r="2358" spans="4:4">
      <c r="D2358" s="7"/>
    </row>
    <row r="2359" spans="4:4">
      <c r="D2359" s="7"/>
    </row>
    <row r="2360" spans="4:4">
      <c r="D2360" s="7"/>
    </row>
    <row r="2361" spans="4:4">
      <c r="D2361" s="7"/>
    </row>
    <row r="2362" spans="4:4">
      <c r="D2362" s="7"/>
    </row>
    <row r="2363" spans="4:4">
      <c r="D2363" s="7"/>
    </row>
    <row r="2364" spans="4:4">
      <c r="D2364" s="7"/>
    </row>
    <row r="2365" spans="4:4">
      <c r="D2365" s="7"/>
    </row>
    <row r="2366" spans="4:4">
      <c r="D2366" s="7"/>
    </row>
    <row r="2367" spans="4:4">
      <c r="D2367" s="7"/>
    </row>
    <row r="2368" spans="4:4">
      <c r="D2368" s="7"/>
    </row>
    <row r="2369" spans="4:4">
      <c r="D2369" s="7"/>
    </row>
    <row r="2370" spans="4:4">
      <c r="D2370" s="7"/>
    </row>
    <row r="2371" spans="4:4">
      <c r="D2371" s="7"/>
    </row>
    <row r="2372" spans="4:4">
      <c r="D2372" s="7"/>
    </row>
    <row r="2373" spans="4:4">
      <c r="D2373" s="7"/>
    </row>
    <row r="2374" spans="4:4">
      <c r="D2374" s="7"/>
    </row>
    <row r="2375" spans="4:4">
      <c r="D2375" s="7"/>
    </row>
    <row r="2376" spans="4:4">
      <c r="D2376" s="7"/>
    </row>
    <row r="2377" spans="4:4">
      <c r="D2377" s="7"/>
    </row>
    <row r="2378" spans="4:4">
      <c r="D2378" s="7"/>
    </row>
    <row r="2379" spans="4:4">
      <c r="D2379" s="7"/>
    </row>
    <row r="2380" spans="4:4">
      <c r="D2380" s="7"/>
    </row>
    <row r="2381" spans="4:4">
      <c r="D2381" s="7"/>
    </row>
    <row r="2382" spans="4:4">
      <c r="D2382" s="7"/>
    </row>
    <row r="2383" spans="4:4">
      <c r="D2383" s="7"/>
    </row>
    <row r="2384" spans="4:4">
      <c r="D2384" s="7"/>
    </row>
    <row r="2385" spans="4:4">
      <c r="D2385" s="7"/>
    </row>
    <row r="2386" spans="4:4">
      <c r="D2386" s="7"/>
    </row>
    <row r="2387" spans="4:4">
      <c r="D2387" s="7"/>
    </row>
    <row r="2388" spans="4:4">
      <c r="D2388" s="7"/>
    </row>
    <row r="2389" spans="4:4">
      <c r="D2389" s="7"/>
    </row>
    <row r="2390" spans="4:4">
      <c r="D2390" s="7"/>
    </row>
    <row r="2391" spans="4:4">
      <c r="D2391" s="7"/>
    </row>
    <row r="2392" spans="4:4">
      <c r="D2392" s="7"/>
    </row>
    <row r="2393" spans="4:4">
      <c r="D2393" s="7"/>
    </row>
    <row r="2394" spans="4:4">
      <c r="D2394" s="7"/>
    </row>
    <row r="2395" spans="4:4">
      <c r="D2395" s="7"/>
    </row>
    <row r="2396" spans="4:4">
      <c r="D2396" s="7"/>
    </row>
    <row r="2397" spans="4:4">
      <c r="D2397" s="7"/>
    </row>
    <row r="2398" spans="4:4">
      <c r="D2398" s="7"/>
    </row>
    <row r="2399" spans="4:4">
      <c r="D2399" s="7"/>
    </row>
    <row r="2400" spans="4:4">
      <c r="D2400" s="7"/>
    </row>
    <row r="2401" spans="4:4">
      <c r="D2401" s="7"/>
    </row>
    <row r="2402" spans="4:4">
      <c r="D2402" s="7"/>
    </row>
    <row r="2403" spans="4:4">
      <c r="D2403" s="7"/>
    </row>
    <row r="2404" spans="4:4">
      <c r="D2404" s="7"/>
    </row>
    <row r="2405" spans="4:4">
      <c r="D2405" s="7"/>
    </row>
    <row r="2406" spans="4:4">
      <c r="D2406" s="7"/>
    </row>
    <row r="2407" spans="4:4">
      <c r="D2407" s="7"/>
    </row>
    <row r="2408" spans="4:4">
      <c r="D2408" s="7"/>
    </row>
    <row r="2409" spans="4:4">
      <c r="D2409" s="7"/>
    </row>
    <row r="2410" spans="4:4">
      <c r="D2410" s="7"/>
    </row>
    <row r="2411" spans="4:4">
      <c r="D2411" s="7"/>
    </row>
    <row r="2412" spans="4:4">
      <c r="D2412" s="7"/>
    </row>
    <row r="2413" spans="4:4">
      <c r="D2413" s="7"/>
    </row>
    <row r="2414" spans="4:4">
      <c r="D2414" s="7"/>
    </row>
    <row r="2415" spans="4:4">
      <c r="D2415" s="7"/>
    </row>
    <row r="2416" spans="4:4">
      <c r="D2416" s="7"/>
    </row>
    <row r="2417" spans="4:4">
      <c r="D2417" s="7"/>
    </row>
    <row r="2418" spans="4:4">
      <c r="D2418" s="7"/>
    </row>
    <row r="2419" spans="4:4">
      <c r="D2419" s="7"/>
    </row>
    <row r="2420" spans="4:4">
      <c r="D2420" s="7"/>
    </row>
    <row r="2421" spans="4:4">
      <c r="D2421" s="7"/>
    </row>
    <row r="2422" spans="4:4">
      <c r="D2422" s="7"/>
    </row>
    <row r="2423" spans="4:4">
      <c r="D2423" s="7"/>
    </row>
    <row r="2424" spans="4:4">
      <c r="D2424" s="7"/>
    </row>
    <row r="2425" spans="4:4">
      <c r="D2425" s="7"/>
    </row>
    <row r="2426" spans="4:4">
      <c r="D2426" s="7"/>
    </row>
    <row r="2427" spans="4:4">
      <c r="D2427" s="7"/>
    </row>
    <row r="2428" spans="4:4">
      <c r="D2428" s="7"/>
    </row>
    <row r="2429" spans="4:4">
      <c r="D2429" s="7"/>
    </row>
    <row r="2430" spans="4:4">
      <c r="D2430" s="7"/>
    </row>
    <row r="2431" spans="4:4">
      <c r="D2431" s="7"/>
    </row>
    <row r="2432" spans="4:4">
      <c r="D2432" s="7"/>
    </row>
    <row r="2433" spans="4:4">
      <c r="D2433" s="7"/>
    </row>
    <row r="2434" spans="4:4">
      <c r="D2434" s="7"/>
    </row>
    <row r="2435" spans="4:4">
      <c r="D2435" s="7"/>
    </row>
    <row r="2436" spans="4:4">
      <c r="D2436" s="7"/>
    </row>
    <row r="2437" spans="4:4">
      <c r="D2437" s="7"/>
    </row>
    <row r="2438" spans="4:4">
      <c r="D2438" s="7"/>
    </row>
    <row r="2439" spans="4:4">
      <c r="D2439" s="7"/>
    </row>
    <row r="2440" spans="4:4">
      <c r="D2440" s="7"/>
    </row>
    <row r="2441" spans="4:4">
      <c r="D2441" s="7"/>
    </row>
    <row r="2442" spans="4:4">
      <c r="D2442" s="7"/>
    </row>
    <row r="2443" spans="4:4">
      <c r="D2443" s="7"/>
    </row>
    <row r="2444" spans="4:4">
      <c r="D2444" s="7"/>
    </row>
    <row r="2445" spans="4:4">
      <c r="D2445" s="7"/>
    </row>
    <row r="2446" spans="4:4">
      <c r="D2446" s="7"/>
    </row>
    <row r="2447" spans="4:4">
      <c r="D2447" s="7"/>
    </row>
    <row r="2448" spans="4:4">
      <c r="D2448" s="7"/>
    </row>
    <row r="2449" spans="4:4">
      <c r="D2449" s="7"/>
    </row>
    <row r="2450" spans="4:4">
      <c r="D2450" s="7"/>
    </row>
    <row r="2451" spans="4:4">
      <c r="D2451" s="7"/>
    </row>
    <row r="2452" spans="4:4">
      <c r="D2452" s="7"/>
    </row>
    <row r="2453" spans="4:4">
      <c r="D2453" s="7"/>
    </row>
    <row r="2454" spans="4:4">
      <c r="D2454" s="7"/>
    </row>
    <row r="2455" spans="4:4">
      <c r="D2455" s="7"/>
    </row>
    <row r="2456" spans="4:4">
      <c r="D2456" s="7"/>
    </row>
    <row r="2457" spans="4:4">
      <c r="D2457" s="7"/>
    </row>
    <row r="2458" spans="4:4">
      <c r="D2458" s="7"/>
    </row>
    <row r="2459" spans="4:4">
      <c r="D2459" s="7"/>
    </row>
    <row r="2460" spans="4:4">
      <c r="D2460" s="7"/>
    </row>
    <row r="2461" spans="4:4">
      <c r="D2461" s="7"/>
    </row>
    <row r="2462" spans="4:4">
      <c r="D2462" s="7"/>
    </row>
    <row r="2463" spans="4:4">
      <c r="D2463" s="7"/>
    </row>
    <row r="2464" spans="4:4">
      <c r="D2464" s="7"/>
    </row>
    <row r="2465" spans="4:4">
      <c r="D2465" s="7"/>
    </row>
    <row r="2466" spans="4:4">
      <c r="D2466" s="7"/>
    </row>
    <row r="2467" spans="4:4">
      <c r="D2467" s="7"/>
    </row>
    <row r="2468" spans="4:4">
      <c r="D2468" s="7"/>
    </row>
    <row r="2469" spans="4:4">
      <c r="D2469" s="7"/>
    </row>
    <row r="2470" spans="4:4">
      <c r="D2470" s="7"/>
    </row>
    <row r="2471" spans="4:4">
      <c r="D2471" s="7"/>
    </row>
    <row r="2472" spans="4:4">
      <c r="D2472" s="7"/>
    </row>
    <row r="2473" spans="4:4">
      <c r="D2473" s="7"/>
    </row>
    <row r="2474" spans="4:4">
      <c r="D2474" s="7"/>
    </row>
    <row r="2475" spans="4:4">
      <c r="D2475" s="7"/>
    </row>
    <row r="2476" spans="4:4">
      <c r="D2476" s="7"/>
    </row>
    <row r="2477" spans="4:4">
      <c r="D2477" s="7"/>
    </row>
    <row r="2478" spans="4:4">
      <c r="D2478" s="7"/>
    </row>
    <row r="2479" spans="4:4">
      <c r="D2479" s="7"/>
    </row>
    <row r="2480" spans="4:4">
      <c r="D2480" s="7"/>
    </row>
    <row r="2481" spans="4:4">
      <c r="D2481" s="7"/>
    </row>
    <row r="2482" spans="4:4">
      <c r="D2482" s="7"/>
    </row>
    <row r="2483" spans="4:4">
      <c r="D2483" s="7"/>
    </row>
    <row r="2484" spans="4:4">
      <c r="D2484" s="7"/>
    </row>
    <row r="2485" spans="4:4">
      <c r="D2485" s="7"/>
    </row>
    <row r="2486" spans="4:4">
      <c r="D2486" s="7"/>
    </row>
    <row r="2487" spans="4:4">
      <c r="D2487" s="7"/>
    </row>
    <row r="2488" spans="4:4">
      <c r="D2488" s="7"/>
    </row>
    <row r="2489" spans="4:4">
      <c r="D2489" s="7"/>
    </row>
    <row r="2490" spans="4:4">
      <c r="D2490" s="7"/>
    </row>
    <row r="2491" spans="4:4">
      <c r="D2491" s="7"/>
    </row>
    <row r="2492" spans="4:4">
      <c r="D2492" s="7"/>
    </row>
    <row r="2493" spans="4:4">
      <c r="D2493" s="7"/>
    </row>
    <row r="2494" spans="4:4">
      <c r="D2494" s="7"/>
    </row>
    <row r="2495" spans="4:4">
      <c r="D2495" s="7"/>
    </row>
    <row r="2496" spans="4:4">
      <c r="D2496" s="7"/>
    </row>
    <row r="2497" spans="4:4">
      <c r="D2497" s="7"/>
    </row>
    <row r="2498" spans="4:4">
      <c r="D2498" s="7"/>
    </row>
    <row r="2499" spans="4:4">
      <c r="D2499" s="7"/>
    </row>
    <row r="2500" spans="4:4">
      <c r="D2500" s="7"/>
    </row>
    <row r="2501" spans="4:4">
      <c r="D2501" s="7"/>
    </row>
    <row r="2502" spans="4:4">
      <c r="D2502" s="7"/>
    </row>
    <row r="2503" spans="4:4">
      <c r="D2503" s="7"/>
    </row>
    <row r="2504" spans="4:4">
      <c r="D2504" s="7"/>
    </row>
    <row r="2505" spans="4:4">
      <c r="D2505" s="7"/>
    </row>
    <row r="2506" spans="4:4">
      <c r="D2506" s="7"/>
    </row>
    <row r="2507" spans="4:4">
      <c r="D2507" s="7"/>
    </row>
    <row r="2508" spans="4:4">
      <c r="D2508" s="7"/>
    </row>
    <row r="2509" spans="4:4">
      <c r="D2509" s="7"/>
    </row>
    <row r="2510" spans="4:4">
      <c r="D2510" s="7"/>
    </row>
    <row r="2511" spans="4:4">
      <c r="D2511" s="7"/>
    </row>
    <row r="2512" spans="4:4">
      <c r="D2512" s="7"/>
    </row>
    <row r="2513" spans="4:4">
      <c r="D2513" s="7"/>
    </row>
    <row r="2514" spans="4:4">
      <c r="D2514" s="7"/>
    </row>
    <row r="2515" spans="4:4">
      <c r="D2515" s="7"/>
    </row>
    <row r="2516" spans="4:4">
      <c r="D2516" s="7"/>
    </row>
    <row r="2517" spans="4:4">
      <c r="D2517" s="7"/>
    </row>
    <row r="2518" spans="4:4">
      <c r="D2518" s="7"/>
    </row>
    <row r="2519" spans="4:4">
      <c r="D2519" s="7"/>
    </row>
    <row r="2520" spans="4:4">
      <c r="D2520" s="7"/>
    </row>
    <row r="2521" spans="4:4">
      <c r="D2521" s="7"/>
    </row>
    <row r="2522" spans="4:4">
      <c r="D2522" s="7"/>
    </row>
    <row r="2523" spans="4:4">
      <c r="D2523" s="7"/>
    </row>
    <row r="2524" spans="4:4">
      <c r="D2524" s="7"/>
    </row>
    <row r="2525" spans="4:4">
      <c r="D2525" s="7"/>
    </row>
    <row r="2526" spans="4:4">
      <c r="D2526" s="7"/>
    </row>
    <row r="2527" spans="4:4">
      <c r="D2527" s="7"/>
    </row>
    <row r="2528" spans="4:4">
      <c r="D2528" s="7"/>
    </row>
    <row r="2529" spans="4:4">
      <c r="D2529" s="7"/>
    </row>
    <row r="2530" spans="4:4">
      <c r="D2530" s="7"/>
    </row>
    <row r="2531" spans="4:4">
      <c r="D2531" s="7"/>
    </row>
    <row r="2532" spans="4:4">
      <c r="D2532" s="7"/>
    </row>
    <row r="2533" spans="4:4">
      <c r="D2533" s="7"/>
    </row>
    <row r="2534" spans="4:4">
      <c r="D2534" s="7"/>
    </row>
    <row r="2535" spans="4:4">
      <c r="D2535" s="7"/>
    </row>
    <row r="2536" spans="4:4">
      <c r="D2536" s="7"/>
    </row>
    <row r="2537" spans="4:4">
      <c r="D2537" s="7"/>
    </row>
    <row r="2538" spans="4:4">
      <c r="D2538" s="7"/>
    </row>
    <row r="2539" spans="4:4">
      <c r="D2539" s="7"/>
    </row>
    <row r="2540" spans="4:4">
      <c r="D2540" s="7"/>
    </row>
    <row r="2541" spans="4:4">
      <c r="D2541" s="7"/>
    </row>
    <row r="2542" spans="4:4">
      <c r="D2542" s="7"/>
    </row>
    <row r="2543" spans="4:4">
      <c r="D2543" s="7"/>
    </row>
    <row r="2544" spans="4:4">
      <c r="D2544" s="7"/>
    </row>
    <row r="2545" spans="4:4">
      <c r="D2545" s="7"/>
    </row>
    <row r="2546" spans="4:4">
      <c r="D2546" s="7"/>
    </row>
    <row r="2547" spans="4:4">
      <c r="D2547" s="7"/>
    </row>
    <row r="2548" spans="4:4">
      <c r="D2548" s="7"/>
    </row>
    <row r="2549" spans="4:4">
      <c r="D2549" s="7"/>
    </row>
    <row r="2550" spans="4:4">
      <c r="D2550" s="7"/>
    </row>
    <row r="2551" spans="4:4">
      <c r="D2551" s="7"/>
    </row>
    <row r="2552" spans="4:4">
      <c r="D2552" s="7"/>
    </row>
    <row r="2553" spans="4:4">
      <c r="D2553" s="7"/>
    </row>
    <row r="2554" spans="4:4">
      <c r="D2554" s="7"/>
    </row>
    <row r="2555" spans="4:4">
      <c r="D2555" s="7"/>
    </row>
    <row r="2556" spans="4:4">
      <c r="D2556" s="7"/>
    </row>
    <row r="2557" spans="4:4">
      <c r="D2557" s="7"/>
    </row>
    <row r="2558" spans="4:4">
      <c r="D2558" s="7"/>
    </row>
    <row r="2559" spans="4:4">
      <c r="D2559" s="7"/>
    </row>
    <row r="2560" spans="4:4">
      <c r="D2560" s="7"/>
    </row>
    <row r="2561" spans="4:4">
      <c r="D2561" s="7"/>
    </row>
    <row r="2562" spans="4:4">
      <c r="D2562" s="7"/>
    </row>
    <row r="2563" spans="4:4">
      <c r="D2563" s="7"/>
    </row>
    <row r="2564" spans="4:4">
      <c r="D2564" s="7"/>
    </row>
    <row r="2565" spans="4:4">
      <c r="D2565" s="7"/>
    </row>
    <row r="2566" spans="4:4">
      <c r="D2566" s="7"/>
    </row>
    <row r="2567" spans="4:4">
      <c r="D2567" s="7"/>
    </row>
    <row r="2568" spans="4:4">
      <c r="D2568" s="7"/>
    </row>
    <row r="2569" spans="4:4">
      <c r="D2569" s="7"/>
    </row>
    <row r="2570" spans="4:4">
      <c r="D2570" s="7"/>
    </row>
    <row r="2571" spans="4:4">
      <c r="D2571" s="7"/>
    </row>
    <row r="2572" spans="4:4">
      <c r="D2572" s="7"/>
    </row>
    <row r="2573" spans="4:4">
      <c r="D2573" s="7"/>
    </row>
    <row r="2574" spans="4:4">
      <c r="D2574" s="7"/>
    </row>
    <row r="2575" spans="4:4">
      <c r="D2575" s="7"/>
    </row>
    <row r="2576" spans="4:4">
      <c r="D2576" s="7"/>
    </row>
    <row r="2577" spans="4:4">
      <c r="D2577" s="7"/>
    </row>
    <row r="2578" spans="4:4">
      <c r="D2578" s="7"/>
    </row>
    <row r="2579" spans="4:4">
      <c r="D2579" s="7"/>
    </row>
    <row r="2580" spans="4:4">
      <c r="D2580" s="7"/>
    </row>
    <row r="2581" spans="4:4">
      <c r="D2581" s="7"/>
    </row>
    <row r="2582" spans="4:4">
      <c r="D2582" s="7"/>
    </row>
    <row r="2583" spans="4:4">
      <c r="D2583" s="7"/>
    </row>
    <row r="2584" spans="4:4">
      <c r="D2584" s="7"/>
    </row>
    <row r="2585" spans="4:4">
      <c r="D2585" s="7"/>
    </row>
    <row r="2586" spans="4:4">
      <c r="D2586" s="7"/>
    </row>
    <row r="2587" spans="4:4">
      <c r="D2587" s="7"/>
    </row>
    <row r="2588" spans="4:4">
      <c r="D2588" s="7"/>
    </row>
    <row r="2589" spans="4:4">
      <c r="D2589" s="7"/>
    </row>
    <row r="2590" spans="4:4">
      <c r="D2590" s="7"/>
    </row>
    <row r="2591" spans="4:4">
      <c r="D2591" s="7"/>
    </row>
    <row r="2592" spans="4:4">
      <c r="D2592" s="7"/>
    </row>
    <row r="2593" spans="4:4">
      <c r="D2593" s="7"/>
    </row>
    <row r="2594" spans="4:4">
      <c r="D2594" s="7"/>
    </row>
    <row r="2595" spans="4:4">
      <c r="D2595" s="7"/>
    </row>
    <row r="2596" spans="4:4">
      <c r="D2596" s="7"/>
    </row>
    <row r="2597" spans="4:4">
      <c r="D2597" s="7"/>
    </row>
    <row r="2598" spans="4:4">
      <c r="D2598" s="7"/>
    </row>
    <row r="2599" spans="4:4">
      <c r="D2599" s="7"/>
    </row>
    <row r="2600" spans="4:4">
      <c r="D2600" s="7"/>
    </row>
    <row r="2601" spans="4:4">
      <c r="D2601" s="7"/>
    </row>
    <row r="2602" spans="4:4">
      <c r="D2602" s="7"/>
    </row>
    <row r="2603" spans="4:4">
      <c r="D2603" s="7"/>
    </row>
    <row r="2604" spans="4:4">
      <c r="D2604" s="7"/>
    </row>
    <row r="2605" spans="4:4">
      <c r="D2605" s="7"/>
    </row>
    <row r="2606" spans="4:4">
      <c r="D2606" s="7"/>
    </row>
    <row r="2607" spans="4:4">
      <c r="D2607" s="7"/>
    </row>
    <row r="2608" spans="4:4">
      <c r="D2608" s="7"/>
    </row>
    <row r="2609" spans="4:4">
      <c r="D2609" s="7"/>
    </row>
    <row r="2610" spans="4:4">
      <c r="D2610" s="7"/>
    </row>
    <row r="2611" spans="4:4">
      <c r="D2611" s="7"/>
    </row>
    <row r="2612" spans="4:4">
      <c r="D2612" s="7"/>
    </row>
    <row r="2613" spans="4:4">
      <c r="D2613" s="7"/>
    </row>
    <row r="2614" spans="4:4">
      <c r="D2614" s="7"/>
    </row>
    <row r="2615" spans="4:4">
      <c r="D2615" s="7"/>
    </row>
    <row r="2616" spans="4:4">
      <c r="D2616" s="7"/>
    </row>
    <row r="2617" spans="4:4">
      <c r="D2617" s="7"/>
    </row>
    <row r="2618" spans="4:4">
      <c r="D2618" s="7"/>
    </row>
    <row r="2619" spans="4:4">
      <c r="D2619" s="7"/>
    </row>
    <row r="2620" spans="4:4">
      <c r="D2620" s="7"/>
    </row>
    <row r="2621" spans="4:4">
      <c r="D2621" s="7"/>
    </row>
    <row r="2622" spans="4:4">
      <c r="D2622" s="7"/>
    </row>
    <row r="2623" spans="4:4">
      <c r="D2623" s="7"/>
    </row>
    <row r="2624" spans="4:4">
      <c r="D2624" s="7"/>
    </row>
    <row r="2625" spans="4:4">
      <c r="D2625" s="7"/>
    </row>
    <row r="2626" spans="4:4">
      <c r="D2626" s="7"/>
    </row>
    <row r="2627" spans="4:4">
      <c r="D2627" s="7"/>
    </row>
    <row r="2628" spans="4:4">
      <c r="D2628" s="7"/>
    </row>
    <row r="2629" spans="4:4">
      <c r="D2629" s="7"/>
    </row>
    <row r="2630" spans="4:4">
      <c r="D2630" s="7"/>
    </row>
    <row r="2631" spans="4:4">
      <c r="D2631" s="7"/>
    </row>
    <row r="2632" spans="4:4">
      <c r="D2632" s="7"/>
    </row>
    <row r="2633" spans="4:4">
      <c r="D2633" s="7"/>
    </row>
    <row r="2634" spans="4:4">
      <c r="D2634" s="7"/>
    </row>
    <row r="2635" spans="4:4">
      <c r="D2635" s="7"/>
    </row>
    <row r="2636" spans="4:4">
      <c r="D2636" s="7"/>
    </row>
    <row r="2637" spans="4:4">
      <c r="D2637" s="7"/>
    </row>
    <row r="2638" spans="4:4">
      <c r="D2638" s="7"/>
    </row>
    <row r="2639" spans="4:4">
      <c r="D2639" s="7"/>
    </row>
    <row r="2640" spans="4:4">
      <c r="D2640" s="7"/>
    </row>
    <row r="2641" spans="4:4">
      <c r="D2641" s="7"/>
    </row>
    <row r="2642" spans="4:4">
      <c r="D2642" s="7"/>
    </row>
    <row r="2643" spans="4:4">
      <c r="D2643" s="7"/>
    </row>
    <row r="2644" spans="4:4">
      <c r="D2644" s="7"/>
    </row>
    <row r="2645" spans="4:4">
      <c r="D2645" s="7"/>
    </row>
    <row r="2646" spans="4:4">
      <c r="D2646" s="7"/>
    </row>
    <row r="2647" spans="4:4">
      <c r="D2647" s="7"/>
    </row>
    <row r="2648" spans="4:4">
      <c r="D2648" s="7"/>
    </row>
    <row r="2649" spans="4:4">
      <c r="D2649" s="7"/>
    </row>
    <row r="2650" spans="4:4">
      <c r="D2650" s="7"/>
    </row>
    <row r="2651" spans="4:4">
      <c r="D2651" s="7"/>
    </row>
    <row r="2652" spans="4:4">
      <c r="D2652" s="7"/>
    </row>
    <row r="2653" spans="4:4">
      <c r="D2653" s="7"/>
    </row>
    <row r="2654" spans="4:4">
      <c r="D2654" s="7"/>
    </row>
    <row r="2655" spans="4:4">
      <c r="D2655" s="7"/>
    </row>
    <row r="2656" spans="4:4">
      <c r="D2656" s="7"/>
    </row>
    <row r="2657" spans="4:4">
      <c r="D2657" s="7"/>
    </row>
    <row r="2658" spans="4:4">
      <c r="D2658" s="7"/>
    </row>
    <row r="2659" spans="4:4">
      <c r="D2659" s="7"/>
    </row>
    <row r="2660" spans="4:4">
      <c r="D2660" s="7"/>
    </row>
    <row r="2661" spans="4:4">
      <c r="D2661" s="7"/>
    </row>
    <row r="2662" spans="4:4">
      <c r="D2662" s="7"/>
    </row>
    <row r="2663" spans="4:4">
      <c r="D2663" s="7"/>
    </row>
    <row r="2664" spans="4:4">
      <c r="D2664" s="7"/>
    </row>
    <row r="2665" spans="4:4">
      <c r="D2665" s="7"/>
    </row>
    <row r="2666" spans="4:4">
      <c r="D2666" s="7"/>
    </row>
    <row r="2667" spans="4:4">
      <c r="D2667" s="7"/>
    </row>
    <row r="2668" spans="4:4">
      <c r="D2668" s="7"/>
    </row>
    <row r="2669" spans="4:4">
      <c r="D2669" s="7"/>
    </row>
    <row r="2670" spans="4:4">
      <c r="D2670" s="7"/>
    </row>
    <row r="2671" spans="4:4">
      <c r="D2671" s="7"/>
    </row>
    <row r="2672" spans="4:4">
      <c r="D2672" s="7"/>
    </row>
    <row r="2673" spans="4:4">
      <c r="D2673" s="7"/>
    </row>
    <row r="2674" spans="4:4">
      <c r="D2674" s="7"/>
    </row>
    <row r="2675" spans="4:4">
      <c r="D2675" s="7"/>
    </row>
    <row r="2676" spans="4:4">
      <c r="D2676" s="7"/>
    </row>
    <row r="2677" spans="4:4">
      <c r="D2677" s="7"/>
    </row>
    <row r="2678" spans="4:4">
      <c r="D2678" s="7"/>
    </row>
    <row r="2679" spans="4:4">
      <c r="D2679" s="7"/>
    </row>
    <row r="2680" spans="4:4">
      <c r="D2680" s="7"/>
    </row>
    <row r="2681" spans="4:4">
      <c r="D2681" s="7"/>
    </row>
    <row r="2682" spans="4:4">
      <c r="D2682" s="7"/>
    </row>
    <row r="2683" spans="4:4">
      <c r="D2683" s="7"/>
    </row>
    <row r="2684" spans="4:4">
      <c r="D2684" s="7"/>
    </row>
    <row r="2685" spans="4:4">
      <c r="D2685" s="7"/>
    </row>
    <row r="2686" spans="4:4">
      <c r="D2686" s="7"/>
    </row>
    <row r="2687" spans="4:4">
      <c r="D2687" s="7"/>
    </row>
    <row r="2688" spans="4:4">
      <c r="D2688" s="7"/>
    </row>
    <row r="2689" spans="4:4">
      <c r="D2689" s="7"/>
    </row>
    <row r="2690" spans="4:4">
      <c r="D2690" s="7"/>
    </row>
    <row r="2691" spans="4:4">
      <c r="D2691" s="7"/>
    </row>
    <row r="2692" spans="4:4">
      <c r="D2692" s="7"/>
    </row>
    <row r="2693" spans="4:4">
      <c r="D2693" s="7"/>
    </row>
    <row r="2694" spans="4:4">
      <c r="D2694" s="7"/>
    </row>
    <row r="2695" spans="4:4">
      <c r="D2695" s="7"/>
    </row>
    <row r="2696" spans="4:4">
      <c r="D2696" s="7"/>
    </row>
    <row r="2697" spans="4:4">
      <c r="D2697" s="7"/>
    </row>
    <row r="2698" spans="4:4">
      <c r="D2698" s="7"/>
    </row>
    <row r="2699" spans="4:4">
      <c r="D2699" s="7"/>
    </row>
    <row r="2700" spans="4:4">
      <c r="D2700" s="7"/>
    </row>
    <row r="2701" spans="4:4">
      <c r="D2701" s="7"/>
    </row>
    <row r="2702" spans="4:4">
      <c r="D2702" s="7"/>
    </row>
    <row r="2703" spans="4:4">
      <c r="D2703" s="7"/>
    </row>
    <row r="2704" spans="4:4">
      <c r="D2704" s="7"/>
    </row>
    <row r="2705" spans="4:4">
      <c r="D2705" s="7"/>
    </row>
    <row r="2706" spans="4:4">
      <c r="D2706" s="7"/>
    </row>
    <row r="2707" spans="4:4">
      <c r="D2707" s="7"/>
    </row>
    <row r="2708" spans="4:4">
      <c r="D2708" s="7"/>
    </row>
    <row r="2709" spans="4:4">
      <c r="D2709" s="7"/>
    </row>
    <row r="2710" spans="4:4">
      <c r="D2710" s="7"/>
    </row>
    <row r="2711" spans="4:4">
      <c r="D2711" s="7"/>
    </row>
    <row r="2712" spans="4:4">
      <c r="D2712" s="7"/>
    </row>
    <row r="2713" spans="4:4">
      <c r="D2713" s="7"/>
    </row>
    <row r="2714" spans="4:4">
      <c r="D2714" s="7"/>
    </row>
    <row r="2715" spans="4:4">
      <c r="D2715" s="7"/>
    </row>
    <row r="2716" spans="4:4">
      <c r="D2716" s="7"/>
    </row>
    <row r="2717" spans="4:4">
      <c r="D2717" s="7"/>
    </row>
    <row r="2718" spans="4:4">
      <c r="D2718" s="7"/>
    </row>
    <row r="2719" spans="4:4">
      <c r="D2719" s="7"/>
    </row>
    <row r="2720" spans="4:4">
      <c r="D2720" s="7"/>
    </row>
    <row r="2721" spans="4:4">
      <c r="D2721" s="7"/>
    </row>
    <row r="2722" spans="4:4">
      <c r="D2722" s="7"/>
    </row>
    <row r="2723" spans="4:4">
      <c r="D2723" s="7"/>
    </row>
    <row r="2724" spans="4:4">
      <c r="D2724" s="7"/>
    </row>
    <row r="2725" spans="4:4">
      <c r="D2725" s="7"/>
    </row>
    <row r="2726" spans="4:4">
      <c r="D2726" s="7"/>
    </row>
    <row r="2727" spans="4:4">
      <c r="D2727" s="7"/>
    </row>
    <row r="2728" spans="4:4">
      <c r="D2728" s="7"/>
    </row>
    <row r="2729" spans="4:4">
      <c r="D2729" s="7"/>
    </row>
    <row r="2730" spans="4:4">
      <c r="D2730" s="7"/>
    </row>
    <row r="2731" spans="4:4">
      <c r="D2731" s="7"/>
    </row>
    <row r="2732" spans="4:4">
      <c r="D2732" s="7"/>
    </row>
    <row r="2733" spans="4:4">
      <c r="D2733" s="7"/>
    </row>
    <row r="2734" spans="4:4">
      <c r="D2734" s="7"/>
    </row>
    <row r="2735" spans="4:4">
      <c r="D2735" s="7"/>
    </row>
    <row r="2736" spans="4:4">
      <c r="D2736" s="7"/>
    </row>
    <row r="2737" spans="4:4">
      <c r="D2737" s="7"/>
    </row>
    <row r="2738" spans="4:4">
      <c r="D2738" s="7"/>
    </row>
    <row r="2739" spans="4:4">
      <c r="D2739" s="7"/>
    </row>
    <row r="2740" spans="4:4">
      <c r="D2740" s="7"/>
    </row>
    <row r="2741" spans="4:4">
      <c r="D2741" s="7"/>
    </row>
    <row r="2742" spans="4:4">
      <c r="D2742" s="7"/>
    </row>
    <row r="2743" spans="4:4">
      <c r="D2743" s="7"/>
    </row>
    <row r="2744" spans="4:4">
      <c r="D2744" s="7"/>
    </row>
    <row r="2745" spans="4:4">
      <c r="D2745" s="7"/>
    </row>
    <row r="2746" spans="4:4">
      <c r="D2746" s="7"/>
    </row>
    <row r="2747" spans="4:4">
      <c r="D2747" s="7"/>
    </row>
    <row r="2748" spans="4:4">
      <c r="D2748" s="7"/>
    </row>
    <row r="2749" spans="4:4">
      <c r="D2749" s="7"/>
    </row>
    <row r="2750" spans="4:4">
      <c r="D2750" s="7"/>
    </row>
    <row r="2751" spans="4:4">
      <c r="D2751" s="7"/>
    </row>
    <row r="2752" spans="4:4">
      <c r="D2752" s="7"/>
    </row>
    <row r="2753" spans="4:4">
      <c r="D2753" s="7"/>
    </row>
    <row r="2754" spans="4:4">
      <c r="D2754" s="7"/>
    </row>
    <row r="2755" spans="4:4">
      <c r="D2755" s="7"/>
    </row>
    <row r="2756" spans="4:4">
      <c r="D2756" s="7"/>
    </row>
    <row r="2757" spans="4:4">
      <c r="D2757" s="7"/>
    </row>
    <row r="2758" spans="4:4">
      <c r="D2758" s="7"/>
    </row>
    <row r="2759" spans="4:4">
      <c r="D2759" s="7"/>
    </row>
    <row r="2760" spans="4:4">
      <c r="D2760" s="7"/>
    </row>
    <row r="2761" spans="4:4">
      <c r="D2761" s="7"/>
    </row>
    <row r="2762" spans="4:4">
      <c r="D2762" s="7"/>
    </row>
    <row r="2763" spans="4:4">
      <c r="D2763" s="7"/>
    </row>
    <row r="2764" spans="4:4">
      <c r="D2764" s="7"/>
    </row>
    <row r="2765" spans="4:4">
      <c r="D2765" s="7"/>
    </row>
    <row r="2766" spans="4:4">
      <c r="D2766" s="7"/>
    </row>
    <row r="2767" spans="4:4">
      <c r="D2767" s="7"/>
    </row>
    <row r="2768" spans="4:4">
      <c r="D2768" s="7"/>
    </row>
    <row r="2769" spans="4:4">
      <c r="D2769" s="7"/>
    </row>
    <row r="2770" spans="4:4">
      <c r="D2770" s="7"/>
    </row>
    <row r="2771" spans="4:4">
      <c r="D2771" s="7"/>
    </row>
    <row r="2772" spans="4:4">
      <c r="D2772" s="7"/>
    </row>
    <row r="2773" spans="4:4">
      <c r="D2773" s="7"/>
    </row>
    <row r="2774" spans="4:4">
      <c r="D2774" s="7"/>
    </row>
    <row r="2775" spans="4:4">
      <c r="D2775" s="7"/>
    </row>
    <row r="2776" spans="4:4">
      <c r="D2776" s="7"/>
    </row>
    <row r="2777" spans="4:4">
      <c r="D2777" s="7"/>
    </row>
    <row r="2778" spans="4:4">
      <c r="D2778" s="7"/>
    </row>
    <row r="2779" spans="4:4">
      <c r="D2779" s="7"/>
    </row>
    <row r="2780" spans="4:4">
      <c r="D2780" s="7"/>
    </row>
    <row r="2781" spans="4:4">
      <c r="D2781" s="7"/>
    </row>
    <row r="2782" spans="4:4">
      <c r="D2782" s="7"/>
    </row>
    <row r="2783" spans="4:4">
      <c r="D2783" s="7"/>
    </row>
    <row r="2784" spans="4:4">
      <c r="D2784" s="7"/>
    </row>
    <row r="2785" spans="4:4">
      <c r="D2785" s="7"/>
    </row>
    <row r="2786" spans="4:4">
      <c r="D2786" s="7"/>
    </row>
    <row r="2787" spans="4:4">
      <c r="D2787" s="7"/>
    </row>
    <row r="2788" spans="4:4">
      <c r="D2788" s="7"/>
    </row>
    <row r="2789" spans="4:4">
      <c r="D2789" s="7"/>
    </row>
    <row r="2790" spans="4:4">
      <c r="D2790" s="7"/>
    </row>
    <row r="2791" spans="4:4">
      <c r="D2791" s="7"/>
    </row>
    <row r="2792" spans="4:4">
      <c r="D2792" s="7"/>
    </row>
    <row r="2793" spans="4:4">
      <c r="D2793" s="7"/>
    </row>
    <row r="2794" spans="4:4">
      <c r="D2794" s="7"/>
    </row>
    <row r="2795" spans="4:4">
      <c r="D2795" s="7"/>
    </row>
    <row r="2796" spans="4:4">
      <c r="D2796" s="7"/>
    </row>
    <row r="2797" spans="4:4">
      <c r="D2797" s="7"/>
    </row>
    <row r="2798" spans="4:4">
      <c r="D2798" s="7"/>
    </row>
    <row r="2799" spans="4:4">
      <c r="D2799" s="7"/>
    </row>
    <row r="2800" spans="4:4">
      <c r="D2800" s="7"/>
    </row>
    <row r="2801" spans="4:4">
      <c r="D2801" s="7"/>
    </row>
    <row r="2802" spans="4:4">
      <c r="D2802" s="7"/>
    </row>
    <row r="2803" spans="4:4">
      <c r="D2803" s="7"/>
    </row>
    <row r="2804" spans="4:4">
      <c r="D2804" s="7"/>
    </row>
    <row r="2805" spans="4:4">
      <c r="D2805" s="7"/>
    </row>
    <row r="2806" spans="4:4">
      <c r="D2806" s="7"/>
    </row>
    <row r="2807" spans="4:4">
      <c r="D2807" s="7"/>
    </row>
    <row r="2808" spans="4:4">
      <c r="D2808" s="7"/>
    </row>
    <row r="2809" spans="4:4">
      <c r="D2809" s="7"/>
    </row>
    <row r="2810" spans="4:4">
      <c r="D2810" s="7"/>
    </row>
    <row r="2811" spans="4:4">
      <c r="D2811" s="7"/>
    </row>
    <row r="2812" spans="4:4">
      <c r="D2812" s="7"/>
    </row>
    <row r="2813" spans="4:4">
      <c r="D2813" s="7"/>
    </row>
    <row r="2814" spans="4:4">
      <c r="D2814" s="7"/>
    </row>
    <row r="2815" spans="4:4">
      <c r="D2815" s="7"/>
    </row>
    <row r="2816" spans="4:4">
      <c r="D2816" s="7"/>
    </row>
    <row r="2817" spans="4:4">
      <c r="D2817" s="7"/>
    </row>
    <row r="2818" spans="4:4">
      <c r="D2818" s="7"/>
    </row>
    <row r="2819" spans="4:4">
      <c r="D2819" s="7"/>
    </row>
    <row r="2820" spans="4:4">
      <c r="D2820" s="7"/>
    </row>
    <row r="2821" spans="4:4">
      <c r="D2821" s="7"/>
    </row>
    <row r="2822" spans="4:4">
      <c r="D2822" s="7"/>
    </row>
    <row r="2823" spans="4:4">
      <c r="D2823" s="7"/>
    </row>
    <row r="2824" spans="4:4">
      <c r="D2824" s="7"/>
    </row>
    <row r="2825" spans="4:4">
      <c r="D2825" s="7"/>
    </row>
    <row r="2826" spans="4:4">
      <c r="D2826" s="7"/>
    </row>
    <row r="2827" spans="4:4">
      <c r="D2827" s="7"/>
    </row>
    <row r="2828" spans="4:4">
      <c r="D2828" s="7"/>
    </row>
    <row r="2829" spans="4:4">
      <c r="D2829" s="7"/>
    </row>
    <row r="2830" spans="4:4">
      <c r="D2830" s="7"/>
    </row>
    <row r="2831" spans="4:4">
      <c r="D2831" s="7"/>
    </row>
    <row r="2832" spans="4:4">
      <c r="D2832" s="7"/>
    </row>
    <row r="2833" spans="4:4">
      <c r="D2833" s="7"/>
    </row>
    <row r="2834" spans="4:4">
      <c r="D2834" s="7"/>
    </row>
    <row r="2835" spans="4:4">
      <c r="D2835" s="7"/>
    </row>
    <row r="2836" spans="4:4">
      <c r="D2836" s="7"/>
    </row>
    <row r="2837" spans="4:4">
      <c r="D2837" s="7"/>
    </row>
    <row r="2838" spans="4:4">
      <c r="D2838" s="7"/>
    </row>
    <row r="2839" spans="4:4">
      <c r="D2839" s="7"/>
    </row>
    <row r="2840" spans="4:4">
      <c r="D2840" s="7"/>
    </row>
    <row r="2841" spans="4:4">
      <c r="D2841" s="7"/>
    </row>
    <row r="2842" spans="4:4">
      <c r="D2842" s="7"/>
    </row>
    <row r="2843" spans="4:4">
      <c r="D2843" s="7"/>
    </row>
    <row r="2844" spans="4:4">
      <c r="D2844" s="7"/>
    </row>
    <row r="2845" spans="4:4">
      <c r="D2845" s="7"/>
    </row>
    <row r="2846" spans="4:4">
      <c r="D2846" s="7"/>
    </row>
    <row r="2847" spans="4:4">
      <c r="D2847" s="7"/>
    </row>
    <row r="2848" spans="4:4">
      <c r="D2848" s="7"/>
    </row>
    <row r="2849" spans="4:4">
      <c r="D2849" s="7"/>
    </row>
    <row r="2850" spans="4:4">
      <c r="D2850" s="7"/>
    </row>
    <row r="2851" spans="4:4">
      <c r="D2851" s="7"/>
    </row>
    <row r="2852" spans="4:4">
      <c r="D2852" s="7"/>
    </row>
    <row r="2853" spans="4:4">
      <c r="D2853" s="7"/>
    </row>
    <row r="2854" spans="4:4">
      <c r="D2854" s="7"/>
    </row>
    <row r="2855" spans="4:4">
      <c r="D2855" s="7"/>
    </row>
    <row r="2856" spans="4:4">
      <c r="D2856" s="7"/>
    </row>
    <row r="2857" spans="4:4">
      <c r="D2857" s="7"/>
    </row>
    <row r="2858" spans="4:4">
      <c r="D2858" s="7"/>
    </row>
    <row r="2859" spans="4:4">
      <c r="D2859" s="7"/>
    </row>
    <row r="2860" spans="4:4">
      <c r="D2860" s="7"/>
    </row>
    <row r="2861" spans="4:4">
      <c r="D2861" s="7"/>
    </row>
    <row r="2862" spans="4:4">
      <c r="D2862" s="7"/>
    </row>
    <row r="2863" spans="4:4">
      <c r="D2863" s="7"/>
    </row>
    <row r="2864" spans="4:4">
      <c r="D2864" s="7"/>
    </row>
    <row r="2865" spans="4:4">
      <c r="D2865" s="7"/>
    </row>
    <row r="2866" spans="4:4">
      <c r="D2866" s="7"/>
    </row>
    <row r="2867" spans="4:4">
      <c r="D2867" s="7"/>
    </row>
    <row r="2868" spans="4:4">
      <c r="D2868" s="7"/>
    </row>
    <row r="2869" spans="4:4">
      <c r="D2869" s="7"/>
    </row>
    <row r="2870" spans="4:4">
      <c r="D2870" s="7"/>
    </row>
    <row r="2871" spans="4:4">
      <c r="D2871" s="7"/>
    </row>
    <row r="2872" spans="4:4">
      <c r="D2872" s="7"/>
    </row>
    <row r="2873" spans="4:4">
      <c r="D2873" s="7"/>
    </row>
    <row r="2874" spans="4:4">
      <c r="D2874" s="7"/>
    </row>
    <row r="2875" spans="4:4">
      <c r="D2875" s="7"/>
    </row>
    <row r="2876" spans="4:4">
      <c r="D2876" s="7"/>
    </row>
    <row r="2877" spans="4:4">
      <c r="D2877" s="7"/>
    </row>
    <row r="2878" spans="4:4">
      <c r="D2878" s="7"/>
    </row>
    <row r="2879" spans="4:4">
      <c r="D2879" s="7"/>
    </row>
    <row r="2880" spans="4:4">
      <c r="D2880" s="7"/>
    </row>
    <row r="2881" spans="4:4">
      <c r="D2881" s="7"/>
    </row>
    <row r="2882" spans="4:4">
      <c r="D2882" s="7"/>
    </row>
    <row r="2883" spans="4:4">
      <c r="D2883" s="7"/>
    </row>
    <row r="2884" spans="4:4">
      <c r="D2884" s="7"/>
    </row>
    <row r="2885" spans="4:4">
      <c r="D2885" s="7"/>
    </row>
    <row r="2886" spans="4:4">
      <c r="D2886" s="7"/>
    </row>
    <row r="2887" spans="4:4">
      <c r="D2887" s="7"/>
    </row>
    <row r="2888" spans="4:4">
      <c r="D2888" s="7"/>
    </row>
    <row r="2889" spans="4:4">
      <c r="D2889" s="7"/>
    </row>
    <row r="2890" spans="4:4">
      <c r="D2890" s="7"/>
    </row>
    <row r="2891" spans="4:4">
      <c r="D2891" s="7"/>
    </row>
    <row r="2892" spans="4:4">
      <c r="D2892" s="7"/>
    </row>
    <row r="2893" spans="4:4">
      <c r="D2893" s="7"/>
    </row>
    <row r="2894" spans="4:4">
      <c r="D2894" s="7"/>
    </row>
    <row r="2895" spans="4:4">
      <c r="D2895" s="7"/>
    </row>
    <row r="2896" spans="4:4">
      <c r="D2896" s="7"/>
    </row>
    <row r="2897" spans="4:4">
      <c r="D2897" s="7"/>
    </row>
    <row r="2898" spans="4:4">
      <c r="D2898" s="7"/>
    </row>
    <row r="2899" spans="4:4">
      <c r="D2899" s="7"/>
    </row>
    <row r="2900" spans="4:4">
      <c r="D2900" s="7"/>
    </row>
    <row r="2901" spans="4:4">
      <c r="D2901" s="7"/>
    </row>
    <row r="2902" spans="4:4">
      <c r="D2902" s="7"/>
    </row>
    <row r="2903" spans="4:4">
      <c r="D2903" s="7"/>
    </row>
    <row r="2904" spans="4:4">
      <c r="D2904" s="7"/>
    </row>
    <row r="2905" spans="4:4">
      <c r="D2905" s="7"/>
    </row>
    <row r="2906" spans="4:4">
      <c r="D2906" s="7"/>
    </row>
    <row r="2907" spans="4:4">
      <c r="D2907" s="7"/>
    </row>
    <row r="2908" spans="4:4">
      <c r="D2908" s="7"/>
    </row>
    <row r="2909" spans="4:4">
      <c r="D2909" s="7"/>
    </row>
    <row r="2910" spans="4:4">
      <c r="D2910" s="7"/>
    </row>
    <row r="2911" spans="4:4">
      <c r="D2911" s="7"/>
    </row>
    <row r="2912" spans="4:4">
      <c r="D2912" s="7"/>
    </row>
    <row r="2913" spans="4:4">
      <c r="D2913" s="7"/>
    </row>
    <row r="2914" spans="4:4">
      <c r="D2914" s="7"/>
    </row>
    <row r="2915" spans="4:4">
      <c r="D2915" s="7"/>
    </row>
    <row r="2916" spans="4:4">
      <c r="D2916" s="7"/>
    </row>
    <row r="2917" spans="4:4">
      <c r="D2917" s="7"/>
    </row>
    <row r="2918" spans="4:4">
      <c r="D2918" s="7"/>
    </row>
    <row r="2919" spans="4:4">
      <c r="D2919" s="7"/>
    </row>
    <row r="2920" spans="4:4">
      <c r="D2920" s="7"/>
    </row>
    <row r="2921" spans="4:4">
      <c r="D2921" s="7"/>
    </row>
    <row r="2922" spans="4:4">
      <c r="D2922" s="7"/>
    </row>
    <row r="2923" spans="4:4">
      <c r="D2923" s="7"/>
    </row>
    <row r="2924" spans="4:4">
      <c r="D2924" s="7"/>
    </row>
    <row r="2925" spans="4:4">
      <c r="D2925" s="7"/>
    </row>
    <row r="2926" spans="4:4">
      <c r="D2926" s="7"/>
    </row>
    <row r="2927" spans="4:4">
      <c r="D2927" s="7"/>
    </row>
    <row r="2928" spans="4:4">
      <c r="D2928" s="7"/>
    </row>
    <row r="2929" spans="4:4">
      <c r="D2929" s="7"/>
    </row>
    <row r="2930" spans="4:4">
      <c r="D2930" s="7"/>
    </row>
    <row r="2931" spans="4:4">
      <c r="D2931" s="7"/>
    </row>
    <row r="2932" spans="4:4">
      <c r="D2932" s="7"/>
    </row>
    <row r="2933" spans="4:4">
      <c r="D2933" s="7"/>
    </row>
    <row r="2934" spans="4:4">
      <c r="D2934" s="7"/>
    </row>
    <row r="2935" spans="4:4">
      <c r="D2935" s="7"/>
    </row>
    <row r="2936" spans="4:4">
      <c r="D2936" s="7"/>
    </row>
    <row r="2937" spans="4:4">
      <c r="D2937" s="7"/>
    </row>
    <row r="2938" spans="4:4">
      <c r="D2938" s="7"/>
    </row>
    <row r="2939" spans="4:4">
      <c r="D2939" s="7"/>
    </row>
    <row r="2940" spans="4:4">
      <c r="D2940" s="7"/>
    </row>
    <row r="2941" spans="4:4">
      <c r="D2941" s="7"/>
    </row>
    <row r="2942" spans="4:4">
      <c r="D2942" s="7"/>
    </row>
    <row r="2943" spans="4:4">
      <c r="D2943" s="7"/>
    </row>
    <row r="2944" spans="4:4">
      <c r="D2944" s="7"/>
    </row>
    <row r="2945" spans="4:4">
      <c r="D2945" s="7"/>
    </row>
    <row r="2946" spans="4:4">
      <c r="D2946" s="7"/>
    </row>
    <row r="2947" spans="4:4">
      <c r="D2947" s="7"/>
    </row>
    <row r="2948" spans="4:4">
      <c r="D2948" s="7"/>
    </row>
    <row r="2949" spans="4:4">
      <c r="D2949" s="7"/>
    </row>
    <row r="2950" spans="4:4">
      <c r="D2950" s="7"/>
    </row>
    <row r="2951" spans="4:4">
      <c r="D2951" s="7"/>
    </row>
    <row r="2952" spans="4:4">
      <c r="D2952" s="7"/>
    </row>
    <row r="2953" spans="4:4">
      <c r="D2953" s="7"/>
    </row>
    <row r="2954" spans="4:4">
      <c r="D2954" s="7"/>
    </row>
    <row r="2955" spans="4:4">
      <c r="D2955" s="7"/>
    </row>
    <row r="2956" spans="4:4">
      <c r="D2956" s="7"/>
    </row>
    <row r="2957" spans="4:4">
      <c r="D2957" s="7"/>
    </row>
    <row r="2958" spans="4:4">
      <c r="D2958" s="7"/>
    </row>
    <row r="2959" spans="4:4">
      <c r="D2959" s="7"/>
    </row>
    <row r="2960" spans="4:4">
      <c r="D2960" s="7"/>
    </row>
    <row r="2961" spans="4:4">
      <c r="D2961" s="7"/>
    </row>
    <row r="2962" spans="4:4">
      <c r="D2962" s="7"/>
    </row>
    <row r="2963" spans="4:4">
      <c r="D2963" s="7"/>
    </row>
    <row r="2964" spans="4:4">
      <c r="D2964" s="7"/>
    </row>
    <row r="2965" spans="4:4">
      <c r="D2965" s="7"/>
    </row>
    <row r="2966" spans="4:4">
      <c r="D2966" s="7"/>
    </row>
    <row r="2967" spans="4:4">
      <c r="D2967" s="7"/>
    </row>
    <row r="2968" spans="4:4">
      <c r="D2968" s="7"/>
    </row>
    <row r="2969" spans="4:4">
      <c r="D2969" s="7"/>
    </row>
    <row r="2970" spans="4:4">
      <c r="D2970" s="7"/>
    </row>
    <row r="2971" spans="4:4">
      <c r="D2971" s="7"/>
    </row>
    <row r="2972" spans="4:4">
      <c r="D2972" s="7"/>
    </row>
    <row r="2973" spans="4:4">
      <c r="D2973" s="7"/>
    </row>
    <row r="2974" spans="4:4">
      <c r="D2974" s="7"/>
    </row>
    <row r="2975" spans="4:4">
      <c r="D2975" s="7"/>
    </row>
    <row r="2976" spans="4:4">
      <c r="D2976" s="7"/>
    </row>
    <row r="2977" spans="4:4">
      <c r="D2977" s="7"/>
    </row>
    <row r="2978" spans="4:4">
      <c r="D2978" s="7"/>
    </row>
    <row r="2979" spans="4:4">
      <c r="D2979" s="7"/>
    </row>
    <row r="2980" spans="4:4">
      <c r="D2980" s="7"/>
    </row>
    <row r="2981" spans="4:4">
      <c r="D2981" s="7"/>
    </row>
    <row r="2982" spans="4:4">
      <c r="D2982" s="7"/>
    </row>
    <row r="2983" spans="4:4">
      <c r="D2983" s="7"/>
    </row>
    <row r="2984" spans="4:4">
      <c r="D2984" s="7"/>
    </row>
    <row r="2985" spans="4:4">
      <c r="D2985" s="7"/>
    </row>
    <row r="2986" spans="4:4">
      <c r="D2986" s="7"/>
    </row>
    <row r="2987" spans="4:4">
      <c r="D2987" s="7"/>
    </row>
    <row r="2988" spans="4:4">
      <c r="D2988" s="7"/>
    </row>
    <row r="2989" spans="4:4">
      <c r="D2989" s="7"/>
    </row>
    <row r="2990" spans="4:4">
      <c r="D2990" s="7"/>
    </row>
    <row r="2991" spans="4:4">
      <c r="D2991" s="7"/>
    </row>
    <row r="2992" spans="4:4">
      <c r="D2992" s="7"/>
    </row>
    <row r="2993" spans="4:4">
      <c r="D2993" s="7"/>
    </row>
    <row r="2994" spans="4:4">
      <c r="D2994" s="7"/>
    </row>
    <row r="2995" spans="4:4">
      <c r="D2995" s="7"/>
    </row>
    <row r="2996" spans="4:4">
      <c r="D2996" s="7"/>
    </row>
    <row r="2997" spans="4:4">
      <c r="D2997" s="7"/>
    </row>
    <row r="2998" spans="4:4">
      <c r="D2998" s="7"/>
    </row>
    <row r="2999" spans="4:4">
      <c r="D2999" s="7"/>
    </row>
    <row r="3000" spans="4:4">
      <c r="D3000" s="7"/>
    </row>
    <row r="3001" spans="4:4">
      <c r="D3001" s="7"/>
    </row>
    <row r="3002" spans="4:4">
      <c r="D3002" s="7"/>
    </row>
    <row r="3003" spans="4:4">
      <c r="D3003" s="7"/>
    </row>
    <row r="3004" spans="4:4">
      <c r="D3004" s="7"/>
    </row>
    <row r="3005" spans="4:4">
      <c r="D3005" s="7"/>
    </row>
    <row r="3006" spans="4:4">
      <c r="D3006" s="7"/>
    </row>
    <row r="3007" spans="4:4">
      <c r="D3007" s="7"/>
    </row>
    <row r="3008" spans="4:4">
      <c r="D3008" s="7"/>
    </row>
    <row r="3009" spans="4:4">
      <c r="D3009" s="7"/>
    </row>
    <row r="3010" spans="4:4">
      <c r="D3010" s="7"/>
    </row>
    <row r="3011" spans="4:4">
      <c r="D3011" s="7"/>
    </row>
    <row r="3012" spans="4:4">
      <c r="D3012" s="7"/>
    </row>
    <row r="3013" spans="4:4">
      <c r="D3013" s="7"/>
    </row>
    <row r="3014" spans="4:4">
      <c r="D3014" s="7"/>
    </row>
    <row r="3015" spans="4:4">
      <c r="D3015" s="7"/>
    </row>
    <row r="3016" spans="4:4">
      <c r="D3016" s="7"/>
    </row>
    <row r="3017" spans="4:4">
      <c r="D3017" s="7"/>
    </row>
    <row r="3018" spans="4:4">
      <c r="D3018" s="7"/>
    </row>
    <row r="3019" spans="4:4">
      <c r="D3019" s="7"/>
    </row>
    <row r="3020" spans="4:4">
      <c r="D3020" s="7"/>
    </row>
    <row r="3021" spans="4:4">
      <c r="D3021" s="7"/>
    </row>
    <row r="3022" spans="4:4">
      <c r="D3022" s="7"/>
    </row>
    <row r="3023" spans="4:4">
      <c r="D3023" s="7"/>
    </row>
    <row r="3024" spans="4:4">
      <c r="D3024" s="7"/>
    </row>
    <row r="3025" spans="4:4">
      <c r="D3025" s="7"/>
    </row>
    <row r="3026" spans="4:4">
      <c r="D3026" s="7"/>
    </row>
    <row r="3027" spans="4:4">
      <c r="D3027" s="7"/>
    </row>
    <row r="3028" spans="4:4">
      <c r="D3028" s="7"/>
    </row>
    <row r="3029" spans="4:4">
      <c r="D3029" s="7"/>
    </row>
    <row r="3030" spans="4:4">
      <c r="D3030" s="7"/>
    </row>
    <row r="3031" spans="4:4">
      <c r="D3031" s="7"/>
    </row>
    <row r="3032" spans="4:4">
      <c r="D3032" s="7"/>
    </row>
    <row r="3033" spans="4:4">
      <c r="D3033" s="7"/>
    </row>
    <row r="3034" spans="4:4">
      <c r="D3034" s="7"/>
    </row>
    <row r="3035" spans="4:4">
      <c r="D3035" s="7"/>
    </row>
    <row r="3036" spans="4:4">
      <c r="D3036" s="7"/>
    </row>
    <row r="3037" spans="4:4">
      <c r="D3037" s="7"/>
    </row>
    <row r="3038" spans="4:4">
      <c r="D3038" s="7"/>
    </row>
    <row r="3039" spans="4:4">
      <c r="D3039" s="7"/>
    </row>
    <row r="3040" spans="4:4">
      <c r="D3040" s="7"/>
    </row>
    <row r="3041" spans="4:4">
      <c r="D3041" s="7"/>
    </row>
    <row r="3042" spans="4:4">
      <c r="D3042" s="7"/>
    </row>
    <row r="3043" spans="4:4">
      <c r="D3043" s="7"/>
    </row>
    <row r="3044" spans="4:4">
      <c r="D3044" s="7"/>
    </row>
    <row r="3045" spans="4:4">
      <c r="D3045" s="7"/>
    </row>
    <row r="3046" spans="4:4">
      <c r="D3046" s="7"/>
    </row>
    <row r="3047" spans="4:4">
      <c r="D3047" s="7"/>
    </row>
    <row r="3048" spans="4:4">
      <c r="D3048" s="7"/>
    </row>
    <row r="3049" spans="4:4">
      <c r="D3049" s="7"/>
    </row>
    <row r="3050" spans="4:4">
      <c r="D3050" s="7"/>
    </row>
    <row r="3051" spans="4:4">
      <c r="D3051" s="7"/>
    </row>
    <row r="3052" spans="4:4">
      <c r="D3052" s="7"/>
    </row>
    <row r="3053" spans="4:4">
      <c r="D3053" s="7"/>
    </row>
    <row r="3054" spans="4:4">
      <c r="D3054" s="7"/>
    </row>
    <row r="3055" spans="4:4">
      <c r="D3055" s="7"/>
    </row>
    <row r="3056" spans="4:4">
      <c r="D3056" s="7"/>
    </row>
    <row r="3057" spans="4:4">
      <c r="D3057" s="7"/>
    </row>
    <row r="3058" spans="4:4">
      <c r="D3058" s="7"/>
    </row>
    <row r="3059" spans="4:4">
      <c r="D3059" s="7"/>
    </row>
    <row r="3060" spans="4:4">
      <c r="D3060" s="7"/>
    </row>
    <row r="3061" spans="4:4">
      <c r="D3061" s="7"/>
    </row>
    <row r="3062" spans="4:4">
      <c r="D3062" s="7"/>
    </row>
    <row r="3063" spans="4:4">
      <c r="D3063" s="7"/>
    </row>
    <row r="3064" spans="4:4">
      <c r="D3064" s="7"/>
    </row>
    <row r="3065" spans="4:4">
      <c r="D3065" s="7"/>
    </row>
    <row r="3066" spans="4:4">
      <c r="D3066" s="7"/>
    </row>
    <row r="3067" spans="4:4">
      <c r="D3067" s="7"/>
    </row>
    <row r="3068" spans="4:4">
      <c r="D3068" s="7"/>
    </row>
    <row r="3069" spans="4:4">
      <c r="D3069" s="7"/>
    </row>
    <row r="3070" spans="4:4">
      <c r="D3070" s="7"/>
    </row>
    <row r="3071" spans="4:4">
      <c r="D3071" s="7"/>
    </row>
    <row r="3072" spans="4:4">
      <c r="D3072" s="7"/>
    </row>
    <row r="3073" spans="4:4">
      <c r="D3073" s="7"/>
    </row>
    <row r="3074" spans="4:4">
      <c r="D3074" s="7"/>
    </row>
    <row r="3075" spans="4:4">
      <c r="D3075" s="7"/>
    </row>
    <row r="3076" spans="4:4">
      <c r="D3076" s="7"/>
    </row>
    <row r="3077" spans="4:4">
      <c r="D3077" s="7"/>
    </row>
    <row r="3078" spans="4:4">
      <c r="D3078" s="7"/>
    </row>
    <row r="3079" spans="4:4">
      <c r="D3079" s="7"/>
    </row>
    <row r="3080" spans="4:4">
      <c r="D3080" s="7"/>
    </row>
    <row r="3081" spans="4:4">
      <c r="D3081" s="7"/>
    </row>
    <row r="3082" spans="4:4">
      <c r="D3082" s="7"/>
    </row>
    <row r="3083" spans="4:4">
      <c r="D3083" s="7"/>
    </row>
    <row r="3084" spans="4:4">
      <c r="D3084" s="7"/>
    </row>
    <row r="3085" spans="4:4">
      <c r="D3085" s="7"/>
    </row>
    <row r="3086" spans="4:4">
      <c r="D3086" s="7"/>
    </row>
    <row r="3087" spans="4:4">
      <c r="D3087" s="7"/>
    </row>
    <row r="3088" spans="4:4">
      <c r="D3088" s="7"/>
    </row>
    <row r="3089" spans="4:4">
      <c r="D3089" s="7"/>
    </row>
    <row r="3090" spans="4:4">
      <c r="D3090" s="7"/>
    </row>
    <row r="3091" spans="4:4">
      <c r="D3091" s="7"/>
    </row>
    <row r="3092" spans="4:4">
      <c r="D3092" s="7"/>
    </row>
    <row r="3093" spans="4:4">
      <c r="D3093" s="7"/>
    </row>
    <row r="3094" spans="4:4">
      <c r="D3094" s="7"/>
    </row>
    <row r="3095" spans="4:4">
      <c r="D3095" s="7"/>
    </row>
    <row r="3096" spans="4:4">
      <c r="D3096" s="7"/>
    </row>
    <row r="3097" spans="4:4">
      <c r="D3097" s="7"/>
    </row>
    <row r="3098" spans="4:4">
      <c r="D3098" s="7"/>
    </row>
    <row r="3099" spans="4:4">
      <c r="D3099" s="7"/>
    </row>
    <row r="3100" spans="4:4">
      <c r="D3100" s="7"/>
    </row>
    <row r="3101" spans="4:4">
      <c r="D3101" s="7"/>
    </row>
    <row r="3102" spans="4:4">
      <c r="D3102" s="7"/>
    </row>
    <row r="3103" spans="4:4">
      <c r="D3103" s="7"/>
    </row>
    <row r="3104" spans="4:4">
      <c r="D3104" s="7"/>
    </row>
    <row r="3105" spans="4:4">
      <c r="D3105" s="7"/>
    </row>
    <row r="3106" spans="4:4">
      <c r="D3106" s="7"/>
    </row>
    <row r="3107" spans="4:4">
      <c r="D3107" s="7"/>
    </row>
    <row r="3108" spans="4:4">
      <c r="D3108" s="7"/>
    </row>
    <row r="3109" spans="4:4">
      <c r="D3109" s="7"/>
    </row>
    <row r="3110" spans="4:4">
      <c r="D3110" s="7"/>
    </row>
    <row r="3111" spans="4:4">
      <c r="D3111" s="7"/>
    </row>
    <row r="3112" spans="4:4">
      <c r="D3112" s="7"/>
    </row>
    <row r="3113" spans="4:4">
      <c r="D3113" s="7"/>
    </row>
    <row r="3114" spans="4:4">
      <c r="D3114" s="7"/>
    </row>
    <row r="3115" spans="4:4">
      <c r="D3115" s="7"/>
    </row>
    <row r="3116" spans="4:4">
      <c r="D3116" s="7"/>
    </row>
    <row r="3117" spans="4:4">
      <c r="D3117" s="7"/>
    </row>
    <row r="3118" spans="4:4">
      <c r="D3118" s="7"/>
    </row>
    <row r="3119" spans="4:4">
      <c r="D3119" s="7"/>
    </row>
    <row r="3120" spans="4:4">
      <c r="D3120" s="7"/>
    </row>
    <row r="3121" spans="4:4">
      <c r="D3121" s="7"/>
    </row>
    <row r="3122" spans="4:4">
      <c r="D3122" s="7"/>
    </row>
    <row r="3123" spans="4:4">
      <c r="D3123" s="7"/>
    </row>
    <row r="3124" spans="4:4">
      <c r="D3124" s="7"/>
    </row>
    <row r="3125" spans="4:4">
      <c r="D3125" s="7"/>
    </row>
    <row r="3126" spans="4:4">
      <c r="D3126" s="7"/>
    </row>
    <row r="3127" spans="4:4">
      <c r="D3127" s="7"/>
    </row>
    <row r="3128" spans="4:4">
      <c r="D3128" s="7"/>
    </row>
    <row r="3129" spans="4:4">
      <c r="D3129" s="7"/>
    </row>
    <row r="3130" spans="4:4">
      <c r="D3130" s="7"/>
    </row>
    <row r="3131" spans="4:4">
      <c r="D3131" s="7"/>
    </row>
    <row r="3132" spans="4:4">
      <c r="D3132" s="7"/>
    </row>
    <row r="3133" spans="4:4">
      <c r="D3133" s="7"/>
    </row>
    <row r="3134" spans="4:4">
      <c r="D3134" s="7"/>
    </row>
    <row r="3135" spans="4:4">
      <c r="D3135" s="7"/>
    </row>
    <row r="3136" spans="4:4">
      <c r="D3136" s="7"/>
    </row>
    <row r="3137" spans="4:4">
      <c r="D3137" s="7"/>
    </row>
    <row r="3138" spans="4:4">
      <c r="D3138" s="7"/>
    </row>
    <row r="3139" spans="4:4">
      <c r="D3139" s="7"/>
    </row>
    <row r="3140" spans="4:4">
      <c r="D3140" s="7"/>
    </row>
    <row r="3141" spans="4:4">
      <c r="D3141" s="7"/>
    </row>
    <row r="3142" spans="4:4">
      <c r="D3142" s="7"/>
    </row>
    <row r="3143" spans="4:4">
      <c r="D3143" s="7"/>
    </row>
    <row r="3144" spans="4:4">
      <c r="D3144" s="7"/>
    </row>
    <row r="3145" spans="4:4">
      <c r="D3145" s="7"/>
    </row>
    <row r="3146" spans="4:4">
      <c r="D3146" s="7"/>
    </row>
    <row r="3147" spans="4:4">
      <c r="D3147" s="7"/>
    </row>
    <row r="3148" spans="4:4">
      <c r="D3148" s="7"/>
    </row>
    <row r="3149" spans="4:4">
      <c r="D3149" s="7"/>
    </row>
    <row r="3150" spans="4:4">
      <c r="D3150" s="7"/>
    </row>
    <row r="3151" spans="4:4">
      <c r="D3151" s="7"/>
    </row>
    <row r="3152" spans="4:4">
      <c r="D3152" s="7"/>
    </row>
    <row r="3153" spans="4:4">
      <c r="D3153" s="7"/>
    </row>
    <row r="3154" spans="4:4">
      <c r="D3154" s="7"/>
    </row>
    <row r="3155" spans="4:4">
      <c r="D3155" s="7"/>
    </row>
    <row r="3156" spans="4:4">
      <c r="D3156" s="7"/>
    </row>
    <row r="3157" spans="4:4">
      <c r="D3157" s="7"/>
    </row>
    <row r="3158" spans="4:4">
      <c r="D3158" s="7"/>
    </row>
    <row r="3159" spans="4:4">
      <c r="D3159" s="7"/>
    </row>
    <row r="3160" spans="4:4">
      <c r="D3160" s="7"/>
    </row>
    <row r="3161" spans="4:4">
      <c r="D3161" s="7"/>
    </row>
    <row r="3162" spans="4:4">
      <c r="D3162" s="7"/>
    </row>
    <row r="3163" spans="4:4">
      <c r="D3163" s="7"/>
    </row>
    <row r="3164" spans="4:4">
      <c r="D3164" s="7"/>
    </row>
    <row r="3165" spans="4:4">
      <c r="D3165" s="7"/>
    </row>
    <row r="3166" spans="4:4">
      <c r="D3166" s="7"/>
    </row>
    <row r="3167" spans="4:4">
      <c r="D3167" s="7"/>
    </row>
    <row r="3168" spans="4:4">
      <c r="D3168" s="7"/>
    </row>
    <row r="3169" spans="4:4">
      <c r="D3169" s="7"/>
    </row>
    <row r="3170" spans="4:4">
      <c r="D3170" s="7"/>
    </row>
    <row r="3171" spans="4:4">
      <c r="D3171" s="7"/>
    </row>
    <row r="3172" spans="4:4">
      <c r="D3172" s="7"/>
    </row>
    <row r="3173" spans="4:4">
      <c r="D3173" s="7"/>
    </row>
    <row r="3174" spans="4:4">
      <c r="D3174" s="7"/>
    </row>
    <row r="3175" spans="4:4">
      <c r="D3175" s="7"/>
    </row>
    <row r="3176" spans="4:4">
      <c r="D3176" s="7"/>
    </row>
    <row r="3177" spans="4:4">
      <c r="D3177" s="7"/>
    </row>
    <row r="3178" spans="4:4">
      <c r="D3178" s="7"/>
    </row>
    <row r="3179" spans="4:4">
      <c r="D3179" s="7"/>
    </row>
    <row r="3180" spans="4:4">
      <c r="D3180" s="7"/>
    </row>
    <row r="3181" spans="4:4">
      <c r="D3181" s="7"/>
    </row>
    <row r="3182" spans="4:4">
      <c r="D3182" s="7"/>
    </row>
    <row r="3183" spans="4:4">
      <c r="D3183" s="7"/>
    </row>
    <row r="3184" spans="4:4">
      <c r="D3184" s="7"/>
    </row>
    <row r="3185" spans="4:4">
      <c r="D3185" s="7"/>
    </row>
    <row r="3186" spans="4:4">
      <c r="D3186" s="7"/>
    </row>
    <row r="3187" spans="4:4">
      <c r="D3187" s="7"/>
    </row>
    <row r="3188" spans="4:4">
      <c r="D3188" s="7"/>
    </row>
    <row r="3189" spans="4:4">
      <c r="D3189" s="7"/>
    </row>
    <row r="3190" spans="4:4">
      <c r="D3190" s="7"/>
    </row>
    <row r="3191" spans="4:4">
      <c r="D3191" s="7"/>
    </row>
    <row r="3192" spans="4:4">
      <c r="D3192" s="7"/>
    </row>
    <row r="3193" spans="4:4">
      <c r="D3193" s="7"/>
    </row>
    <row r="3194" spans="4:4">
      <c r="D3194" s="7"/>
    </row>
    <row r="3195" spans="4:4">
      <c r="D3195" s="7"/>
    </row>
    <row r="3196" spans="4:4">
      <c r="D3196" s="7"/>
    </row>
    <row r="3197" spans="4:4">
      <c r="D3197" s="7"/>
    </row>
    <row r="3198" spans="4:4">
      <c r="D3198" s="7"/>
    </row>
    <row r="3199" spans="4:4">
      <c r="D3199" s="7"/>
    </row>
    <row r="3200" spans="4:4">
      <c r="D3200" s="7"/>
    </row>
    <row r="3201" spans="4:4">
      <c r="D3201" s="7"/>
    </row>
    <row r="3202" spans="4:4">
      <c r="D3202" s="7"/>
    </row>
    <row r="3203" spans="4:4">
      <c r="D3203" s="7"/>
    </row>
    <row r="3204" spans="4:4">
      <c r="D3204" s="7"/>
    </row>
    <row r="3205" spans="4:4">
      <c r="D3205" s="7"/>
    </row>
    <row r="3206" spans="4:4">
      <c r="D3206" s="7"/>
    </row>
    <row r="3207" spans="4:4">
      <c r="D3207" s="7"/>
    </row>
    <row r="3208" spans="4:4">
      <c r="D3208" s="7"/>
    </row>
    <row r="3209" spans="4:4">
      <c r="D3209" s="7"/>
    </row>
    <row r="3210" spans="4:4">
      <c r="D3210" s="7"/>
    </row>
    <row r="3211" spans="4:4">
      <c r="D3211" s="7"/>
    </row>
    <row r="3212" spans="4:4">
      <c r="D3212" s="7"/>
    </row>
    <row r="3213" spans="4:4">
      <c r="D3213" s="7"/>
    </row>
    <row r="3214" spans="4:4">
      <c r="D3214" s="7"/>
    </row>
    <row r="3215" spans="4:4">
      <c r="D3215" s="7"/>
    </row>
    <row r="3216" spans="4:4">
      <c r="D3216" s="7"/>
    </row>
    <row r="3217" spans="4:4">
      <c r="D3217" s="7"/>
    </row>
    <row r="3218" spans="4:4">
      <c r="D3218" s="7"/>
    </row>
    <row r="3219" spans="4:4">
      <c r="D3219" s="7"/>
    </row>
    <row r="3220" spans="4:4">
      <c r="D3220" s="7"/>
    </row>
    <row r="3221" spans="4:4">
      <c r="D3221" s="7"/>
    </row>
    <row r="3222" spans="4:4">
      <c r="D3222" s="7"/>
    </row>
    <row r="3223" spans="4:4">
      <c r="D3223" s="7"/>
    </row>
    <row r="3224" spans="4:4">
      <c r="D3224" s="7"/>
    </row>
    <row r="3225" spans="4:4">
      <c r="D3225" s="7"/>
    </row>
    <row r="3226" spans="4:4">
      <c r="D3226" s="7"/>
    </row>
    <row r="3227" spans="4:4">
      <c r="D3227" s="7"/>
    </row>
    <row r="3228" spans="4:4">
      <c r="D3228" s="7"/>
    </row>
    <row r="3229" spans="4:4">
      <c r="D3229" s="7"/>
    </row>
    <row r="3230" spans="4:4">
      <c r="D3230" s="7"/>
    </row>
    <row r="3231" spans="4:4">
      <c r="D3231" s="7"/>
    </row>
    <row r="3232" spans="4:4">
      <c r="D3232" s="7"/>
    </row>
    <row r="3233" spans="4:4">
      <c r="D3233" s="7"/>
    </row>
    <row r="3234" spans="4:4">
      <c r="D3234" s="7"/>
    </row>
    <row r="3235" spans="4:4">
      <c r="D3235" s="7"/>
    </row>
    <row r="3236" spans="4:4">
      <c r="D3236" s="7"/>
    </row>
    <row r="3237" spans="4:4">
      <c r="D3237" s="7"/>
    </row>
    <row r="3238" spans="4:4">
      <c r="D3238" s="7"/>
    </row>
    <row r="3239" spans="4:4">
      <c r="D3239" s="7"/>
    </row>
    <row r="3240" spans="4:4">
      <c r="D3240" s="7"/>
    </row>
    <row r="3241" spans="4:4">
      <c r="D3241" s="7"/>
    </row>
    <row r="3242" spans="4:4">
      <c r="D3242" s="7"/>
    </row>
    <row r="3243" spans="4:4">
      <c r="D3243" s="7"/>
    </row>
    <row r="3244" spans="4:4">
      <c r="D3244" s="7"/>
    </row>
    <row r="3245" spans="4:4">
      <c r="D3245" s="7"/>
    </row>
    <row r="3246" spans="4:4">
      <c r="D3246" s="7"/>
    </row>
    <row r="3247" spans="4:4">
      <c r="D3247" s="7"/>
    </row>
    <row r="3248" spans="4:4">
      <c r="D3248" s="7"/>
    </row>
    <row r="3249" spans="4:4">
      <c r="D3249" s="7"/>
    </row>
    <row r="3250" spans="4:4">
      <c r="D3250" s="7"/>
    </row>
    <row r="3251" spans="4:4">
      <c r="D3251" s="7"/>
    </row>
    <row r="3252" spans="4:4">
      <c r="D3252" s="7"/>
    </row>
    <row r="3253" spans="4:4">
      <c r="D3253" s="7"/>
    </row>
    <row r="3254" spans="4:4">
      <c r="D3254" s="7"/>
    </row>
    <row r="3255" spans="4:4">
      <c r="D3255" s="7"/>
    </row>
    <row r="3256" spans="4:4">
      <c r="D3256" s="7"/>
    </row>
    <row r="3257" spans="4:4">
      <c r="D3257" s="7"/>
    </row>
    <row r="3258" spans="4:4">
      <c r="D3258" s="7"/>
    </row>
    <row r="3259" spans="4:4">
      <c r="D3259" s="7"/>
    </row>
    <row r="3260" spans="4:4">
      <c r="D3260" s="7"/>
    </row>
    <row r="3261" spans="4:4">
      <c r="D3261" s="7"/>
    </row>
    <row r="3262" spans="4:4">
      <c r="D3262" s="7"/>
    </row>
    <row r="3263" spans="4:4">
      <c r="D3263" s="7"/>
    </row>
    <row r="3264" spans="4:4">
      <c r="D3264" s="7"/>
    </row>
    <row r="3265" spans="4:4">
      <c r="D3265" s="7"/>
    </row>
    <row r="3266" spans="4:4">
      <c r="D3266" s="7"/>
    </row>
    <row r="3267" spans="4:4">
      <c r="D3267" s="7"/>
    </row>
    <row r="3268" spans="4:4">
      <c r="D3268" s="7"/>
    </row>
    <row r="3269" spans="4:4">
      <c r="D3269" s="7"/>
    </row>
    <row r="3270" spans="4:4">
      <c r="D3270" s="7"/>
    </row>
    <row r="3271" spans="4:4">
      <c r="D3271" s="7"/>
    </row>
    <row r="3272" spans="4:4">
      <c r="D3272" s="7"/>
    </row>
    <row r="3273" spans="4:4">
      <c r="D3273" s="7"/>
    </row>
    <row r="3274" spans="4:4">
      <c r="D3274" s="7"/>
    </row>
    <row r="3275" spans="4:4">
      <c r="D3275" s="7"/>
    </row>
    <row r="3276" spans="4:4">
      <c r="D3276" s="7"/>
    </row>
    <row r="3277" spans="4:4">
      <c r="D3277" s="7"/>
    </row>
    <row r="3278" spans="4:4">
      <c r="D3278" s="7"/>
    </row>
    <row r="3279" spans="4:4">
      <c r="D3279" s="7"/>
    </row>
    <row r="3280" spans="4:4">
      <c r="D3280" s="7"/>
    </row>
    <row r="3281" spans="4:4">
      <c r="D3281" s="7"/>
    </row>
    <row r="3282" spans="4:4">
      <c r="D3282" s="7"/>
    </row>
    <row r="3283" spans="4:4">
      <c r="D3283" s="7"/>
    </row>
    <row r="3284" spans="4:4">
      <c r="D3284" s="7"/>
    </row>
    <row r="3285" spans="4:4">
      <c r="D3285" s="7"/>
    </row>
    <row r="3286" spans="4:4">
      <c r="D3286" s="7"/>
    </row>
    <row r="3287" spans="4:4">
      <c r="D3287" s="7"/>
    </row>
    <row r="3288" spans="4:4">
      <c r="D3288" s="7"/>
    </row>
    <row r="3289" spans="4:4">
      <c r="D3289" s="7"/>
    </row>
    <row r="3290" spans="4:4">
      <c r="D3290" s="7"/>
    </row>
    <row r="3291" spans="4:4">
      <c r="D3291" s="7"/>
    </row>
    <row r="3292" spans="4:4">
      <c r="D3292" s="7"/>
    </row>
    <row r="3293" spans="4:4">
      <c r="D3293" s="7"/>
    </row>
    <row r="3294" spans="4:4">
      <c r="D3294" s="7"/>
    </row>
    <row r="3295" spans="4:4">
      <c r="D3295" s="7"/>
    </row>
    <row r="3296" spans="4:4">
      <c r="D3296" s="7"/>
    </row>
    <row r="3297" spans="4:4">
      <c r="D3297" s="7"/>
    </row>
    <row r="3298" spans="4:4">
      <c r="D3298" s="7"/>
    </row>
    <row r="3299" spans="4:4">
      <c r="D3299" s="7"/>
    </row>
    <row r="3300" spans="4:4">
      <c r="D3300" s="7"/>
    </row>
    <row r="3301" spans="4:4">
      <c r="D3301" s="7"/>
    </row>
    <row r="3302" spans="4:4">
      <c r="D3302" s="7"/>
    </row>
    <row r="3303" spans="4:4">
      <c r="D3303" s="7"/>
    </row>
    <row r="3304" spans="4:4">
      <c r="D3304" s="7"/>
    </row>
    <row r="3305" spans="4:4">
      <c r="D3305" s="7"/>
    </row>
    <row r="3306" spans="4:4">
      <c r="D3306" s="7"/>
    </row>
    <row r="3307" spans="4:4">
      <c r="D3307" s="7"/>
    </row>
    <row r="3308" spans="4:4">
      <c r="D3308" s="7"/>
    </row>
    <row r="3309" spans="4:4">
      <c r="D3309" s="7"/>
    </row>
    <row r="3310" spans="4:4">
      <c r="D3310" s="7"/>
    </row>
    <row r="3311" spans="4:4">
      <c r="D3311" s="7"/>
    </row>
    <row r="3312" spans="4:4">
      <c r="D3312" s="7"/>
    </row>
    <row r="3313" spans="4:4">
      <c r="D3313" s="7"/>
    </row>
    <row r="3314" spans="4:4">
      <c r="D3314" s="7"/>
    </row>
    <row r="3315" spans="4:4">
      <c r="D3315" s="7"/>
    </row>
    <row r="3316" spans="4:4">
      <c r="D3316" s="7"/>
    </row>
    <row r="3317" spans="4:4">
      <c r="D3317" s="7"/>
    </row>
    <row r="3318" spans="4:4">
      <c r="D3318" s="7"/>
    </row>
    <row r="3319" spans="4:4">
      <c r="D3319" s="7"/>
    </row>
    <row r="3320" spans="4:4">
      <c r="D3320" s="7"/>
    </row>
    <row r="3321" spans="4:4">
      <c r="D3321" s="7"/>
    </row>
    <row r="3322" spans="4:4">
      <c r="D3322" s="7"/>
    </row>
    <row r="3323" spans="4:4">
      <c r="D3323" s="7"/>
    </row>
    <row r="3324" spans="4:4">
      <c r="D3324" s="7"/>
    </row>
    <row r="3325" spans="4:4">
      <c r="D3325" s="7"/>
    </row>
    <row r="3326" spans="4:4">
      <c r="D3326" s="7"/>
    </row>
    <row r="3327" spans="4:4">
      <c r="D3327" s="7"/>
    </row>
    <row r="3328" spans="4:4">
      <c r="D3328" s="7"/>
    </row>
    <row r="3329" spans="4:4">
      <c r="D3329" s="7"/>
    </row>
    <row r="3330" spans="4:4">
      <c r="D3330" s="7"/>
    </row>
    <row r="3331" spans="4:4">
      <c r="D3331" s="7"/>
    </row>
    <row r="3332" spans="4:4">
      <c r="D3332" s="7"/>
    </row>
    <row r="3333" spans="4:4">
      <c r="D3333" s="7"/>
    </row>
    <row r="3334" spans="4:4">
      <c r="D3334" s="7"/>
    </row>
    <row r="3335" spans="4:4">
      <c r="D3335" s="7"/>
    </row>
    <row r="3336" spans="4:4">
      <c r="D3336" s="7"/>
    </row>
    <row r="3337" spans="4:4">
      <c r="D3337" s="7"/>
    </row>
    <row r="3338" spans="4:4">
      <c r="D3338" s="7"/>
    </row>
    <row r="3339" spans="4:4">
      <c r="D3339" s="7"/>
    </row>
    <row r="3340" spans="4:4">
      <c r="D3340" s="7"/>
    </row>
    <row r="3341" spans="4:4">
      <c r="D3341" s="7"/>
    </row>
    <row r="3342" spans="4:4">
      <c r="D3342" s="7"/>
    </row>
    <row r="3343" spans="4:4">
      <c r="D3343" s="7"/>
    </row>
    <row r="3344" spans="4:4">
      <c r="D3344" s="7"/>
    </row>
    <row r="3345" spans="4:4">
      <c r="D3345" s="7"/>
    </row>
    <row r="3346" spans="4:4">
      <c r="D3346" s="7"/>
    </row>
    <row r="3347" spans="4:4">
      <c r="D3347" s="7"/>
    </row>
    <row r="3348" spans="4:4">
      <c r="D3348" s="7"/>
    </row>
    <row r="3349" spans="4:4">
      <c r="D3349" s="7"/>
    </row>
    <row r="3350" spans="4:4">
      <c r="D3350" s="7"/>
    </row>
    <row r="3351" spans="4:4">
      <c r="D3351" s="7"/>
    </row>
    <row r="3352" spans="4:4">
      <c r="D3352" s="7"/>
    </row>
    <row r="3353" spans="4:4">
      <c r="D3353" s="7"/>
    </row>
    <row r="3354" spans="4:4">
      <c r="D3354" s="7"/>
    </row>
    <row r="3355" spans="4:4">
      <c r="D3355" s="7"/>
    </row>
    <row r="3356" spans="4:4">
      <c r="D3356" s="7"/>
    </row>
    <row r="3357" spans="4:4">
      <c r="D3357" s="7"/>
    </row>
    <row r="3358" spans="4:4">
      <c r="D3358" s="7"/>
    </row>
    <row r="3359" spans="4:4">
      <c r="D3359" s="7"/>
    </row>
    <row r="3360" spans="4:4">
      <c r="D3360" s="7"/>
    </row>
    <row r="3361" spans="4:4">
      <c r="D3361" s="7"/>
    </row>
    <row r="3362" spans="4:4">
      <c r="D3362" s="7"/>
    </row>
    <row r="3363" spans="4:4">
      <c r="D3363" s="7"/>
    </row>
    <row r="3364" spans="4:4">
      <c r="D3364" s="7"/>
    </row>
    <row r="3365" spans="4:4">
      <c r="D3365" s="7"/>
    </row>
    <row r="3366" spans="4:4">
      <c r="D3366" s="7"/>
    </row>
    <row r="3367" spans="4:4">
      <c r="D3367" s="7"/>
    </row>
    <row r="3368" spans="4:4">
      <c r="D3368" s="7"/>
    </row>
    <row r="3369" spans="4:4">
      <c r="D3369" s="7"/>
    </row>
    <row r="3370" spans="4:4">
      <c r="D3370" s="7"/>
    </row>
    <row r="3371" spans="4:4">
      <c r="D3371" s="7"/>
    </row>
    <row r="3372" spans="4:4">
      <c r="D3372" s="7"/>
    </row>
    <row r="3373" spans="4:4">
      <c r="D3373" s="7"/>
    </row>
    <row r="3374" spans="4:4">
      <c r="D3374" s="7"/>
    </row>
    <row r="3375" spans="4:4">
      <c r="D3375" s="7"/>
    </row>
    <row r="3376" spans="4:4">
      <c r="D3376" s="7"/>
    </row>
    <row r="3377" spans="4:4">
      <c r="D3377" s="7"/>
    </row>
    <row r="3378" spans="4:4">
      <c r="D3378" s="7"/>
    </row>
    <row r="3379" spans="4:4">
      <c r="D3379" s="7"/>
    </row>
    <row r="3380" spans="4:4">
      <c r="D3380" s="7"/>
    </row>
    <row r="3381" spans="4:4">
      <c r="D3381" s="7"/>
    </row>
    <row r="3382" spans="4:4">
      <c r="D3382" s="7"/>
    </row>
    <row r="3383" spans="4:4">
      <c r="D3383" s="7"/>
    </row>
    <row r="3384" spans="4:4">
      <c r="D3384" s="7"/>
    </row>
    <row r="3385" spans="4:4">
      <c r="D3385" s="7"/>
    </row>
    <row r="3386" spans="4:4">
      <c r="D3386" s="7"/>
    </row>
    <row r="3387" spans="4:4">
      <c r="D3387" s="7"/>
    </row>
    <row r="3388" spans="4:4">
      <c r="D3388" s="7"/>
    </row>
    <row r="3389" spans="4:4">
      <c r="D3389" s="7"/>
    </row>
    <row r="3390" spans="4:4">
      <c r="D3390" s="7"/>
    </row>
    <row r="3391" spans="4:4">
      <c r="D3391" s="7"/>
    </row>
    <row r="3392" spans="4:4">
      <c r="D3392" s="7"/>
    </row>
    <row r="3393" spans="4:4">
      <c r="D3393" s="7"/>
    </row>
    <row r="3394" spans="4:4">
      <c r="D3394" s="7"/>
    </row>
    <row r="3395" spans="4:4">
      <c r="D3395" s="7"/>
    </row>
    <row r="3396" spans="4:4">
      <c r="D3396" s="7"/>
    </row>
    <row r="3397" spans="4:4">
      <c r="D3397" s="7"/>
    </row>
    <row r="3398" spans="4:4">
      <c r="D3398" s="7"/>
    </row>
    <row r="3399" spans="4:4">
      <c r="D3399" s="7"/>
    </row>
    <row r="3400" spans="4:4">
      <c r="D3400" s="7"/>
    </row>
    <row r="3401" spans="4:4">
      <c r="D3401" s="7"/>
    </row>
    <row r="3402" spans="4:4">
      <c r="D3402" s="7"/>
    </row>
    <row r="3403" spans="4:4">
      <c r="D3403" s="7"/>
    </row>
    <row r="3404" spans="4:4">
      <c r="D3404" s="7"/>
    </row>
    <row r="3405" spans="4:4">
      <c r="D3405" s="7"/>
    </row>
    <row r="3406" spans="4:4">
      <c r="D3406" s="7"/>
    </row>
    <row r="3407" spans="4:4">
      <c r="D3407" s="7"/>
    </row>
    <row r="3408" spans="4:4">
      <c r="D3408" s="7"/>
    </row>
    <row r="3409" spans="4:4">
      <c r="D3409" s="7"/>
    </row>
    <row r="3410" spans="4:4">
      <c r="D3410" s="7"/>
    </row>
    <row r="3411" spans="4:4">
      <c r="D3411" s="7"/>
    </row>
    <row r="3412" spans="4:4">
      <c r="D3412" s="7"/>
    </row>
    <row r="3413" spans="4:4">
      <c r="D3413" s="7"/>
    </row>
    <row r="3414" spans="4:4">
      <c r="D3414" s="7"/>
    </row>
    <row r="3415" spans="4:4">
      <c r="D3415" s="7"/>
    </row>
    <row r="3416" spans="4:4">
      <c r="D3416" s="7"/>
    </row>
    <row r="3417" spans="4:4">
      <c r="D3417" s="7"/>
    </row>
    <row r="3418" spans="4:4">
      <c r="D3418" s="7"/>
    </row>
    <row r="3419" spans="4:4">
      <c r="D3419" s="7"/>
    </row>
    <row r="3420" spans="4:4">
      <c r="D3420" s="7"/>
    </row>
    <row r="3421" spans="4:4">
      <c r="D3421" s="7"/>
    </row>
    <row r="3422" spans="4:4">
      <c r="D3422" s="7"/>
    </row>
    <row r="3423" spans="4:4">
      <c r="D3423" s="7"/>
    </row>
    <row r="3424" spans="4:4">
      <c r="D3424" s="7"/>
    </row>
    <row r="3425" spans="4:4">
      <c r="D3425" s="7"/>
    </row>
    <row r="3426" spans="4:4">
      <c r="D3426" s="7"/>
    </row>
    <row r="3427" spans="4:4">
      <c r="D3427" s="7"/>
    </row>
    <row r="3428" spans="4:4">
      <c r="D3428" s="7"/>
    </row>
    <row r="3429" spans="4:4">
      <c r="D3429" s="7"/>
    </row>
    <row r="3430" spans="4:4">
      <c r="D3430" s="7"/>
    </row>
    <row r="3431" spans="4:4">
      <c r="D3431" s="7"/>
    </row>
    <row r="3432" spans="4:4">
      <c r="D3432" s="7"/>
    </row>
    <row r="3433" spans="4:4">
      <c r="D3433" s="7"/>
    </row>
    <row r="3434" spans="4:4">
      <c r="D3434" s="7"/>
    </row>
    <row r="3435" spans="4:4">
      <c r="D3435" s="7"/>
    </row>
    <row r="3436" spans="4:4">
      <c r="D3436" s="7"/>
    </row>
    <row r="3437" spans="4:4">
      <c r="D3437" s="7"/>
    </row>
    <row r="3438" spans="4:4">
      <c r="D3438" s="7"/>
    </row>
    <row r="3439" spans="4:4">
      <c r="D3439" s="7"/>
    </row>
    <row r="3440" spans="4:4">
      <c r="D3440" s="7"/>
    </row>
    <row r="3441" spans="4:4">
      <c r="D3441" s="7"/>
    </row>
    <row r="3442" spans="4:4">
      <c r="D3442" s="7"/>
    </row>
    <row r="3443" spans="4:4">
      <c r="D3443" s="7"/>
    </row>
    <row r="3444" spans="4:4">
      <c r="D3444" s="7"/>
    </row>
    <row r="3445" spans="4:4">
      <c r="D3445" s="7"/>
    </row>
    <row r="3446" spans="4:4">
      <c r="D3446" s="7"/>
    </row>
    <row r="3447" spans="4:4">
      <c r="D3447" s="7"/>
    </row>
    <row r="3448" spans="4:4">
      <c r="D3448" s="7"/>
    </row>
    <row r="3449" spans="4:4">
      <c r="D3449" s="7"/>
    </row>
    <row r="3450" spans="4:4">
      <c r="D3450" s="7"/>
    </row>
    <row r="3451" spans="4:4">
      <c r="D3451" s="7"/>
    </row>
    <row r="3452" spans="4:4">
      <c r="D3452" s="7"/>
    </row>
    <row r="3453" spans="4:4">
      <c r="D3453" s="7"/>
    </row>
    <row r="3454" spans="4:4">
      <c r="D3454" s="7"/>
    </row>
    <row r="3455" spans="4:4">
      <c r="D3455" s="7"/>
    </row>
    <row r="3456" spans="4:4">
      <c r="D3456" s="7"/>
    </row>
    <row r="3457" spans="4:4">
      <c r="D3457" s="7"/>
    </row>
    <row r="3458" spans="4:4">
      <c r="D3458" s="7"/>
    </row>
    <row r="3459" spans="4:4">
      <c r="D3459" s="7"/>
    </row>
    <row r="3460" spans="4:4">
      <c r="D3460" s="7"/>
    </row>
    <row r="3461" spans="4:4">
      <c r="D3461" s="7"/>
    </row>
    <row r="3462" spans="4:4">
      <c r="D3462" s="7"/>
    </row>
    <row r="3463" spans="4:4">
      <c r="D3463" s="7"/>
    </row>
    <row r="3464" spans="4:4">
      <c r="D3464" s="7"/>
    </row>
    <row r="3465" spans="4:4">
      <c r="D3465" s="7"/>
    </row>
    <row r="3466" spans="4:4">
      <c r="D3466" s="7"/>
    </row>
    <row r="3467" spans="4:4">
      <c r="D3467" s="7"/>
    </row>
    <row r="3468" spans="4:4">
      <c r="D3468" s="7"/>
    </row>
    <row r="3469" spans="4:4">
      <c r="D3469" s="7"/>
    </row>
    <row r="3470" spans="4:4">
      <c r="D3470" s="7"/>
    </row>
    <row r="3471" spans="4:4">
      <c r="D3471" s="7"/>
    </row>
    <row r="3472" spans="4:4">
      <c r="D3472" s="7"/>
    </row>
    <row r="3473" spans="4:4">
      <c r="D3473" s="7"/>
    </row>
    <row r="3474" spans="4:4">
      <c r="D3474" s="7"/>
    </row>
    <row r="3475" spans="4:4">
      <c r="D3475" s="7"/>
    </row>
    <row r="3476" spans="4:4">
      <c r="D3476" s="7"/>
    </row>
    <row r="3477" spans="4:4">
      <c r="D3477" s="7"/>
    </row>
    <row r="3478" spans="4:4">
      <c r="D3478" s="7"/>
    </row>
    <row r="3479" spans="4:4">
      <c r="D3479" s="7"/>
    </row>
    <row r="3480" spans="4:4">
      <c r="D3480" s="7"/>
    </row>
    <row r="3481" spans="4:4">
      <c r="D3481" s="7"/>
    </row>
    <row r="3482" spans="4:4">
      <c r="D3482" s="7"/>
    </row>
    <row r="3483" spans="4:4">
      <c r="D3483" s="7"/>
    </row>
    <row r="3484" spans="4:4">
      <c r="D3484" s="7"/>
    </row>
    <row r="3485" spans="4:4">
      <c r="D3485" s="7"/>
    </row>
    <row r="3486" spans="4:4">
      <c r="D3486" s="7"/>
    </row>
    <row r="3487" spans="4:4">
      <c r="D3487" s="7"/>
    </row>
    <row r="3488" spans="4:4">
      <c r="D3488" s="7"/>
    </row>
    <row r="3489" spans="4:4">
      <c r="D3489" s="7"/>
    </row>
    <row r="3490" spans="4:4">
      <c r="D3490" s="7"/>
    </row>
    <row r="3491" spans="4:4">
      <c r="D3491" s="7"/>
    </row>
    <row r="3492" spans="4:4">
      <c r="D3492" s="7"/>
    </row>
    <row r="3493" spans="4:4">
      <c r="D3493" s="7"/>
    </row>
    <row r="3494" spans="4:4">
      <c r="D3494" s="7"/>
    </row>
    <row r="3495" spans="4:4">
      <c r="D3495" s="7"/>
    </row>
    <row r="3496" spans="4:4">
      <c r="D3496" s="7"/>
    </row>
    <row r="3497" spans="4:4">
      <c r="D3497" s="7"/>
    </row>
    <row r="3498" spans="4:4">
      <c r="D3498" s="7"/>
    </row>
    <row r="3499" spans="4:4">
      <c r="D3499" s="7"/>
    </row>
    <row r="3500" spans="4:4">
      <c r="D3500" s="7"/>
    </row>
    <row r="3501" spans="4:4">
      <c r="D3501" s="7"/>
    </row>
    <row r="3502" spans="4:4">
      <c r="D3502" s="7"/>
    </row>
    <row r="3503" spans="4:4">
      <c r="D3503" s="7"/>
    </row>
    <row r="3504" spans="4:4">
      <c r="D3504" s="7"/>
    </row>
    <row r="3505" spans="4:4">
      <c r="D3505" s="7"/>
    </row>
    <row r="3506" spans="4:4">
      <c r="D3506" s="7"/>
    </row>
    <row r="3507" spans="4:4">
      <c r="D3507" s="7"/>
    </row>
    <row r="3508" spans="4:4">
      <c r="D3508" s="7"/>
    </row>
    <row r="3509" spans="4:4">
      <c r="D3509" s="7"/>
    </row>
    <row r="3510" spans="4:4">
      <c r="D3510" s="7"/>
    </row>
    <row r="3511" spans="4:4">
      <c r="D3511" s="7"/>
    </row>
    <row r="3512" spans="4:4">
      <c r="D3512" s="7"/>
    </row>
    <row r="3513" spans="4:4">
      <c r="D3513" s="7"/>
    </row>
    <row r="3514" spans="4:4">
      <c r="D3514" s="7"/>
    </row>
    <row r="3515" spans="4:4">
      <c r="D3515" s="7"/>
    </row>
    <row r="3516" spans="4:4">
      <c r="D3516" s="7"/>
    </row>
    <row r="3517" spans="4:4">
      <c r="D3517" s="7"/>
    </row>
    <row r="3518" spans="4:4">
      <c r="D3518" s="7"/>
    </row>
    <row r="3519" spans="4:4">
      <c r="D3519" s="7"/>
    </row>
    <row r="3520" spans="4:4">
      <c r="D3520" s="7"/>
    </row>
    <row r="3521" spans="4:4">
      <c r="D3521" s="7"/>
    </row>
    <row r="3522" spans="4:4">
      <c r="D3522" s="7"/>
    </row>
    <row r="3523" spans="4:4">
      <c r="D3523" s="7"/>
    </row>
    <row r="3524" spans="4:4">
      <c r="D3524" s="7"/>
    </row>
    <row r="3525" spans="4:4">
      <c r="D3525" s="7"/>
    </row>
    <row r="3526" spans="4:4">
      <c r="D3526" s="7"/>
    </row>
    <row r="3527" spans="4:4">
      <c r="D3527" s="7"/>
    </row>
    <row r="3528" spans="4:4">
      <c r="D3528" s="7"/>
    </row>
    <row r="3529" spans="4:4">
      <c r="D3529" s="7"/>
    </row>
    <row r="3530" spans="4:4">
      <c r="D3530" s="7"/>
    </row>
    <row r="3531" spans="4:4">
      <c r="D3531" s="7"/>
    </row>
    <row r="3532" spans="4:4">
      <c r="D3532" s="7"/>
    </row>
    <row r="3533" spans="4:4">
      <c r="D3533" s="7"/>
    </row>
    <row r="3534" spans="4:4">
      <c r="D3534" s="7"/>
    </row>
    <row r="3535" spans="4:4">
      <c r="D3535" s="7"/>
    </row>
    <row r="3536" spans="4:4">
      <c r="D3536" s="7"/>
    </row>
    <row r="3537" spans="4:4">
      <c r="D3537" s="7"/>
    </row>
    <row r="3538" spans="4:4">
      <c r="D3538" s="7"/>
    </row>
    <row r="3539" spans="4:4">
      <c r="D3539" s="7"/>
    </row>
    <row r="3540" spans="4:4">
      <c r="D3540" s="7"/>
    </row>
    <row r="3541" spans="4:4">
      <c r="D3541" s="7"/>
    </row>
    <row r="3542" spans="4:4">
      <c r="D3542" s="7"/>
    </row>
    <row r="3543" spans="4:4">
      <c r="D3543" s="7"/>
    </row>
    <row r="3544" spans="4:4">
      <c r="D3544" s="7"/>
    </row>
    <row r="3545" spans="4:4">
      <c r="D3545" s="7"/>
    </row>
    <row r="3546" spans="4:4">
      <c r="D3546" s="7"/>
    </row>
    <row r="3547" spans="4:4">
      <c r="D3547" s="7"/>
    </row>
    <row r="3548" spans="4:4">
      <c r="D3548" s="7"/>
    </row>
    <row r="3549" spans="4:4">
      <c r="D3549" s="7"/>
    </row>
    <row r="3550" spans="4:4">
      <c r="D3550" s="7"/>
    </row>
    <row r="3551" spans="4:4">
      <c r="D3551" s="7"/>
    </row>
    <row r="3552" spans="4:4">
      <c r="D3552" s="7"/>
    </row>
    <row r="3553" spans="4:4">
      <c r="D3553" s="7"/>
    </row>
    <row r="3554" spans="4:4">
      <c r="D3554" s="7"/>
    </row>
    <row r="3555" spans="4:4">
      <c r="D3555" s="7"/>
    </row>
    <row r="3556" spans="4:4">
      <c r="D3556" s="7"/>
    </row>
    <row r="3557" spans="4:4">
      <c r="D3557" s="7"/>
    </row>
    <row r="3558" spans="4:4">
      <c r="D3558" s="7"/>
    </row>
    <row r="3559" spans="4:4">
      <c r="D3559" s="7"/>
    </row>
    <row r="3560" spans="4:4">
      <c r="D3560" s="7"/>
    </row>
    <row r="3561" spans="4:4">
      <c r="D3561" s="7"/>
    </row>
    <row r="3562" spans="4:4">
      <c r="D3562" s="7"/>
    </row>
    <row r="3563" spans="4:4">
      <c r="D3563" s="7"/>
    </row>
    <row r="3564" spans="4:4">
      <c r="D3564" s="7"/>
    </row>
    <row r="3565" spans="4:4">
      <c r="D3565" s="7"/>
    </row>
    <row r="3566" spans="4:4">
      <c r="D3566" s="7"/>
    </row>
    <row r="3567" spans="4:4">
      <c r="D3567" s="7"/>
    </row>
    <row r="3568" spans="4:4">
      <c r="D3568" s="7"/>
    </row>
    <row r="3569" spans="4:4">
      <c r="D3569" s="7"/>
    </row>
    <row r="3570" spans="4:4">
      <c r="D3570" s="7"/>
    </row>
    <row r="3571" spans="4:4">
      <c r="D3571" s="7"/>
    </row>
    <row r="3572" spans="4:4">
      <c r="D3572" s="7"/>
    </row>
    <row r="3573" spans="4:4">
      <c r="D3573" s="7"/>
    </row>
    <row r="3574" spans="4:4">
      <c r="D3574" s="7"/>
    </row>
    <row r="3575" spans="4:4">
      <c r="D3575" s="7"/>
    </row>
    <row r="3576" spans="4:4">
      <c r="D3576" s="7"/>
    </row>
    <row r="3577" spans="4:4">
      <c r="D3577" s="7"/>
    </row>
    <row r="3578" spans="4:4">
      <c r="D3578" s="7"/>
    </row>
    <row r="3579" spans="4:4">
      <c r="D3579" s="7"/>
    </row>
    <row r="3580" spans="4:4">
      <c r="D3580" s="7"/>
    </row>
    <row r="3581" spans="4:4">
      <c r="D3581" s="7"/>
    </row>
    <row r="3582" spans="4:4">
      <c r="D3582" s="7"/>
    </row>
    <row r="3583" spans="4:4">
      <c r="D3583" s="7"/>
    </row>
    <row r="3584" spans="4:4">
      <c r="D3584" s="7"/>
    </row>
    <row r="3585" spans="4:4">
      <c r="D3585" s="7"/>
    </row>
    <row r="3586" spans="4:4">
      <c r="D3586" s="7"/>
    </row>
    <row r="3587" spans="4:4">
      <c r="D3587" s="7"/>
    </row>
    <row r="3588" spans="4:4">
      <c r="D3588" s="7"/>
    </row>
    <row r="3589" spans="4:4">
      <c r="D3589" s="7"/>
    </row>
    <row r="3590" spans="4:4">
      <c r="D3590" s="7"/>
    </row>
    <row r="3591" spans="4:4">
      <c r="D3591" s="7"/>
    </row>
    <row r="3592" spans="4:4">
      <c r="D3592" s="7"/>
    </row>
    <row r="3593" spans="4:4">
      <c r="D3593" s="7"/>
    </row>
    <row r="3594" spans="4:4">
      <c r="D3594" s="7"/>
    </row>
    <row r="3595" spans="4:4">
      <c r="D3595" s="7"/>
    </row>
    <row r="3596" spans="4:4">
      <c r="D3596" s="7"/>
    </row>
    <row r="3597" spans="4:4">
      <c r="D3597" s="7"/>
    </row>
    <row r="3598" spans="4:4">
      <c r="D3598" s="7"/>
    </row>
    <row r="3599" spans="4:4">
      <c r="D3599" s="7"/>
    </row>
    <row r="3600" spans="4:4">
      <c r="D3600" s="7"/>
    </row>
    <row r="3601" spans="4:4">
      <c r="D3601" s="7"/>
    </row>
    <row r="3602" spans="4:4">
      <c r="D3602" s="7"/>
    </row>
    <row r="3603" spans="4:4">
      <c r="D3603" s="7"/>
    </row>
    <row r="3604" spans="4:4">
      <c r="D3604" s="7"/>
    </row>
    <row r="3605" spans="4:4">
      <c r="D3605" s="7"/>
    </row>
    <row r="3606" spans="4:4">
      <c r="D3606" s="7"/>
    </row>
    <row r="3607" spans="4:4">
      <c r="D3607" s="7"/>
    </row>
    <row r="3608" spans="4:4">
      <c r="D3608" s="7"/>
    </row>
    <row r="3609" spans="4:4">
      <c r="D3609" s="7"/>
    </row>
    <row r="3610" spans="4:4">
      <c r="D3610" s="7"/>
    </row>
    <row r="3611" spans="4:4">
      <c r="D3611" s="7"/>
    </row>
    <row r="3612" spans="4:4">
      <c r="D3612" s="7"/>
    </row>
    <row r="3613" spans="4:4">
      <c r="D3613" s="7"/>
    </row>
    <row r="3614" spans="4:4">
      <c r="D3614" s="7"/>
    </row>
    <row r="3615" spans="4:4">
      <c r="D3615" s="7"/>
    </row>
    <row r="3616" spans="4:4">
      <c r="D3616" s="7"/>
    </row>
    <row r="3617" spans="4:4">
      <c r="D3617" s="7"/>
    </row>
    <row r="3618" spans="4:4">
      <c r="D3618" s="7"/>
    </row>
    <row r="3619" spans="4:4">
      <c r="D3619" s="7"/>
    </row>
    <row r="3620" spans="4:4">
      <c r="D3620" s="7"/>
    </row>
    <row r="3621" spans="4:4">
      <c r="D3621" s="7"/>
    </row>
    <row r="3622" spans="4:4">
      <c r="D3622" s="7"/>
    </row>
    <row r="3623" spans="4:4">
      <c r="D3623" s="7"/>
    </row>
    <row r="3624" spans="4:4">
      <c r="D3624" s="7"/>
    </row>
    <row r="3625" spans="4:4">
      <c r="D3625" s="7"/>
    </row>
    <row r="3626" spans="4:4">
      <c r="D3626" s="7"/>
    </row>
    <row r="3627" spans="4:4">
      <c r="D3627" s="7"/>
    </row>
    <row r="3628" spans="4:4">
      <c r="D3628" s="7"/>
    </row>
    <row r="3629" spans="4:4">
      <c r="D3629" s="7"/>
    </row>
    <row r="3630" spans="4:4">
      <c r="D3630" s="7"/>
    </row>
    <row r="3631" spans="4:4">
      <c r="D3631" s="7"/>
    </row>
    <row r="3632" spans="4:4">
      <c r="D3632" s="7"/>
    </row>
    <row r="3633" spans="4:4">
      <c r="D3633" s="7"/>
    </row>
    <row r="3634" spans="4:4">
      <c r="D3634" s="7"/>
    </row>
    <row r="3635" spans="4:4">
      <c r="D3635" s="7"/>
    </row>
    <row r="3636" spans="4:4">
      <c r="D3636" s="7"/>
    </row>
    <row r="3637" spans="4:4">
      <c r="D3637" s="7"/>
    </row>
    <row r="3638" spans="4:4">
      <c r="D3638" s="7"/>
    </row>
    <row r="3639" spans="4:4">
      <c r="D3639" s="7"/>
    </row>
    <row r="3640" spans="4:4">
      <c r="D3640" s="7"/>
    </row>
    <row r="3641" spans="4:4">
      <c r="D3641" s="7"/>
    </row>
    <row r="3642" spans="4:4">
      <c r="D3642" s="7"/>
    </row>
    <row r="3643" spans="4:4">
      <c r="D3643" s="7"/>
    </row>
    <row r="3644" spans="4:4">
      <c r="D3644" s="7"/>
    </row>
    <row r="3645" spans="4:4">
      <c r="D3645" s="7"/>
    </row>
    <row r="3646" spans="4:4">
      <c r="D3646" s="7"/>
    </row>
    <row r="3647" spans="4:4">
      <c r="D3647" s="7"/>
    </row>
    <row r="3648" spans="4:4">
      <c r="D3648" s="7"/>
    </row>
    <row r="3649" spans="4:4">
      <c r="D3649" s="7"/>
    </row>
    <row r="3650" spans="4:4">
      <c r="D3650" s="7"/>
    </row>
    <row r="3651" spans="4:4">
      <c r="D3651" s="7"/>
    </row>
    <row r="3652" spans="4:4">
      <c r="D3652" s="7"/>
    </row>
    <row r="3653" spans="4:4">
      <c r="D3653" s="7"/>
    </row>
    <row r="3654" spans="4:4">
      <c r="D3654" s="7"/>
    </row>
    <row r="3655" spans="4:4">
      <c r="D3655" s="7"/>
    </row>
    <row r="3656" spans="4:4">
      <c r="D3656" s="7"/>
    </row>
    <row r="3657" spans="4:4">
      <c r="D3657" s="7"/>
    </row>
    <row r="3658" spans="4:4">
      <c r="D3658" s="7"/>
    </row>
    <row r="3659" spans="4:4">
      <c r="D3659" s="7"/>
    </row>
    <row r="3660" spans="4:4">
      <c r="D3660" s="7"/>
    </row>
    <row r="3661" spans="4:4">
      <c r="D3661" s="7"/>
    </row>
    <row r="3662" spans="4:4">
      <c r="D3662" s="7"/>
    </row>
    <row r="3663" spans="4:4">
      <c r="D3663" s="7"/>
    </row>
    <row r="3664" spans="4:4">
      <c r="D3664" s="7"/>
    </row>
    <row r="3665" spans="4:4">
      <c r="D3665" s="7"/>
    </row>
    <row r="3666" spans="4:4">
      <c r="D3666" s="7"/>
    </row>
    <row r="3667" spans="4:4">
      <c r="D3667" s="7"/>
    </row>
    <row r="3668" spans="4:4">
      <c r="D3668" s="7"/>
    </row>
    <row r="3669" spans="4:4">
      <c r="D3669" s="7"/>
    </row>
    <row r="3670" spans="4:4">
      <c r="D3670" s="7"/>
    </row>
    <row r="3671" spans="4:4">
      <c r="D3671" s="7"/>
    </row>
    <row r="3672" spans="4:4">
      <c r="D3672" s="7"/>
    </row>
    <row r="3673" spans="4:4">
      <c r="D3673" s="7"/>
    </row>
    <row r="3674" spans="4:4">
      <c r="D3674" s="7"/>
    </row>
    <row r="3675" spans="4:4">
      <c r="D3675" s="7"/>
    </row>
    <row r="3676" spans="4:4">
      <c r="D3676" s="7"/>
    </row>
    <row r="3677" spans="4:4">
      <c r="D3677" s="7"/>
    </row>
    <row r="3678" spans="4:4">
      <c r="D3678" s="7"/>
    </row>
    <row r="3679" spans="4:4">
      <c r="D3679" s="7"/>
    </row>
    <row r="3680" spans="4:4">
      <c r="D3680" s="7"/>
    </row>
    <row r="3681" spans="4:4">
      <c r="D3681" s="7"/>
    </row>
    <row r="3682" spans="4:4">
      <c r="D3682" s="7"/>
    </row>
    <row r="3683" spans="4:4">
      <c r="D3683" s="7"/>
    </row>
    <row r="3684" spans="4:4">
      <c r="D3684" s="7"/>
    </row>
    <row r="3685" spans="4:4">
      <c r="D3685" s="7"/>
    </row>
    <row r="3686" spans="4:4">
      <c r="D3686" s="7"/>
    </row>
    <row r="3687" spans="4:4">
      <c r="D3687" s="7"/>
    </row>
    <row r="3688" spans="4:4">
      <c r="D3688" s="7"/>
    </row>
    <row r="3689" spans="4:4">
      <c r="D3689" s="7"/>
    </row>
    <row r="3690" spans="4:4">
      <c r="D3690" s="7"/>
    </row>
    <row r="3691" spans="4:4">
      <c r="D3691" s="7"/>
    </row>
    <row r="3692" spans="4:4">
      <c r="D3692" s="7"/>
    </row>
    <row r="3693" spans="4:4">
      <c r="D3693" s="7"/>
    </row>
    <row r="3694" spans="4:4">
      <c r="D3694" s="7"/>
    </row>
    <row r="3695" spans="4:4">
      <c r="D3695" s="7"/>
    </row>
    <row r="3696" spans="4:4">
      <c r="D3696" s="7"/>
    </row>
    <row r="3697" spans="4:4">
      <c r="D3697" s="7"/>
    </row>
    <row r="3698" spans="4:4">
      <c r="D3698" s="7"/>
    </row>
    <row r="3699" spans="4:4">
      <c r="D3699" s="7"/>
    </row>
    <row r="3700" spans="4:4">
      <c r="D3700" s="7"/>
    </row>
    <row r="3701" spans="4:4">
      <c r="D3701" s="7"/>
    </row>
    <row r="3702" spans="4:4">
      <c r="D3702" s="7"/>
    </row>
    <row r="3703" spans="4:4">
      <c r="D3703" s="7"/>
    </row>
    <row r="3704" spans="4:4">
      <c r="D3704" s="7"/>
    </row>
    <row r="3705" spans="4:4">
      <c r="D3705" s="7"/>
    </row>
    <row r="3706" spans="4:4">
      <c r="D3706" s="7"/>
    </row>
    <row r="3707" spans="4:4">
      <c r="D3707" s="7"/>
    </row>
    <row r="3708" spans="4:4">
      <c r="D3708" s="7"/>
    </row>
    <row r="3709" spans="4:4">
      <c r="D3709" s="7"/>
    </row>
    <row r="3710" spans="4:4">
      <c r="D3710" s="7"/>
    </row>
    <row r="3711" spans="4:4">
      <c r="D3711" s="7"/>
    </row>
    <row r="3712" spans="4:4">
      <c r="D3712" s="7"/>
    </row>
    <row r="3713" spans="4:4">
      <c r="D3713" s="7"/>
    </row>
    <row r="3714" spans="4:4">
      <c r="D3714" s="7"/>
    </row>
    <row r="3715" spans="4:4">
      <c r="D3715" s="7"/>
    </row>
    <row r="3716" spans="4:4">
      <c r="D3716" s="7"/>
    </row>
    <row r="3717" spans="4:4">
      <c r="D3717" s="7"/>
    </row>
    <row r="3718" spans="4:4">
      <c r="D3718" s="7"/>
    </row>
    <row r="3719" spans="4:4">
      <c r="D3719" s="7"/>
    </row>
    <row r="3720" spans="4:4">
      <c r="D3720" s="7"/>
    </row>
    <row r="3721" spans="4:4">
      <c r="D3721" s="7"/>
    </row>
    <row r="3722" spans="4:4">
      <c r="D3722" s="7"/>
    </row>
    <row r="3723" spans="4:4">
      <c r="D3723" s="7"/>
    </row>
    <row r="3724" spans="4:4">
      <c r="D3724" s="7"/>
    </row>
    <row r="3725" spans="4:4">
      <c r="D3725" s="7"/>
    </row>
    <row r="3726" spans="4:4">
      <c r="D3726" s="7"/>
    </row>
    <row r="3727" spans="4:4">
      <c r="D3727" s="7"/>
    </row>
    <row r="3728" spans="4:4">
      <c r="D3728" s="7"/>
    </row>
    <row r="3729" spans="4:4">
      <c r="D3729" s="7"/>
    </row>
    <row r="3730" spans="4:4">
      <c r="D3730" s="7"/>
    </row>
    <row r="3731" spans="4:4">
      <c r="D3731" s="7"/>
    </row>
    <row r="3732" spans="4:4">
      <c r="D3732" s="7"/>
    </row>
    <row r="3733" spans="4:4">
      <c r="D3733" s="7"/>
    </row>
    <row r="3734" spans="4:4">
      <c r="D3734" s="7"/>
    </row>
    <row r="3735" spans="4:4">
      <c r="D3735" s="7"/>
    </row>
    <row r="3736" spans="4:4">
      <c r="D3736" s="7"/>
    </row>
    <row r="3737" spans="4:4">
      <c r="D3737" s="7"/>
    </row>
    <row r="3738" spans="4:4">
      <c r="D3738" s="7"/>
    </row>
    <row r="3739" spans="4:4">
      <c r="D3739" s="7"/>
    </row>
    <row r="3740" spans="4:4">
      <c r="D3740" s="7"/>
    </row>
    <row r="3741" spans="4:4">
      <c r="D3741" s="7"/>
    </row>
    <row r="3742" spans="4:4">
      <c r="D3742" s="7"/>
    </row>
    <row r="3743" spans="4:4">
      <c r="D3743" s="7"/>
    </row>
    <row r="3744" spans="4:4">
      <c r="D3744" s="7"/>
    </row>
    <row r="3745" spans="4:4">
      <c r="D3745" s="7"/>
    </row>
    <row r="3746" spans="4:4">
      <c r="D3746" s="7"/>
    </row>
    <row r="3747" spans="4:4">
      <c r="D3747" s="7"/>
    </row>
    <row r="3748" spans="4:4">
      <c r="D3748" s="7"/>
    </row>
    <row r="3749" spans="4:4">
      <c r="D3749" s="7"/>
    </row>
    <row r="3750" spans="4:4">
      <c r="D3750" s="7"/>
    </row>
    <row r="3751" spans="4:4">
      <c r="D3751" s="7"/>
    </row>
    <row r="3752" spans="4:4">
      <c r="D3752" s="7"/>
    </row>
    <row r="3753" spans="4:4">
      <c r="D3753" s="7"/>
    </row>
    <row r="3754" spans="4:4">
      <c r="D3754" s="7"/>
    </row>
    <row r="3755" spans="4:4">
      <c r="D3755" s="7"/>
    </row>
    <row r="3756" spans="4:4">
      <c r="D3756" s="7"/>
    </row>
    <row r="3757" spans="4:4">
      <c r="D3757" s="7"/>
    </row>
    <row r="3758" spans="4:4">
      <c r="D3758" s="7"/>
    </row>
    <row r="3759" spans="4:4">
      <c r="D3759" s="7"/>
    </row>
    <row r="3760" spans="4:4">
      <c r="D3760" s="7"/>
    </row>
    <row r="3761" spans="4:4">
      <c r="D3761" s="7"/>
    </row>
    <row r="3762" spans="4:4">
      <c r="D3762" s="7"/>
    </row>
    <row r="3763" spans="4:4">
      <c r="D3763" s="7"/>
    </row>
    <row r="3764" spans="4:4">
      <c r="D3764" s="7"/>
    </row>
    <row r="3765" spans="4:4">
      <c r="D3765" s="7"/>
    </row>
    <row r="3766" spans="4:4">
      <c r="D3766" s="7"/>
    </row>
    <row r="3767" spans="4:4">
      <c r="D3767" s="7"/>
    </row>
    <row r="3768" spans="4:4">
      <c r="D3768" s="7"/>
    </row>
    <row r="3769" spans="4:4">
      <c r="D3769" s="7"/>
    </row>
    <row r="3770" spans="4:4">
      <c r="D3770" s="7"/>
    </row>
    <row r="3771" spans="4:4">
      <c r="D3771" s="7"/>
    </row>
    <row r="3772" spans="4:4">
      <c r="D3772" s="7"/>
    </row>
    <row r="3773" spans="4:4">
      <c r="D3773" s="7"/>
    </row>
    <row r="3774" spans="4:4">
      <c r="D3774" s="7"/>
    </row>
    <row r="3775" spans="4:4">
      <c r="D3775" s="7"/>
    </row>
    <row r="3776" spans="4:4">
      <c r="D3776" s="7"/>
    </row>
    <row r="3777" spans="4:4">
      <c r="D3777" s="7"/>
    </row>
    <row r="3778" spans="4:4">
      <c r="D3778" s="7"/>
    </row>
    <row r="3779" spans="4:4">
      <c r="D3779" s="7"/>
    </row>
    <row r="3780" spans="4:4">
      <c r="D3780" s="7"/>
    </row>
    <row r="3781" spans="4:4">
      <c r="D3781" s="7"/>
    </row>
    <row r="3782" spans="4:4">
      <c r="D3782" s="7"/>
    </row>
    <row r="3783" spans="4:4">
      <c r="D3783" s="7"/>
    </row>
    <row r="3784" spans="4:4">
      <c r="D3784" s="7"/>
    </row>
    <row r="3785" spans="4:4">
      <c r="D3785" s="7"/>
    </row>
    <row r="3786" spans="4:4">
      <c r="D3786" s="7"/>
    </row>
    <row r="3787" spans="4:4">
      <c r="D3787" s="7"/>
    </row>
    <row r="3788" spans="4:4">
      <c r="D3788" s="7"/>
    </row>
    <row r="3789" spans="4:4">
      <c r="D3789" s="7"/>
    </row>
    <row r="3790" spans="4:4">
      <c r="D3790" s="7"/>
    </row>
    <row r="3791" spans="4:4">
      <c r="D3791" s="7"/>
    </row>
    <row r="3792" spans="4:4">
      <c r="D3792" s="7"/>
    </row>
    <row r="3793" spans="4:4">
      <c r="D3793" s="7"/>
    </row>
    <row r="3794" spans="4:4">
      <c r="D3794" s="7"/>
    </row>
    <row r="3795" spans="4:4">
      <c r="D3795" s="7"/>
    </row>
    <row r="3796" spans="4:4">
      <c r="D3796" s="7"/>
    </row>
    <row r="3797" spans="4:4">
      <c r="D3797" s="7"/>
    </row>
    <row r="3798" spans="4:4">
      <c r="D3798" s="7"/>
    </row>
    <row r="3799" spans="4:4">
      <c r="D3799" s="7"/>
    </row>
    <row r="3800" spans="4:4">
      <c r="D3800" s="7"/>
    </row>
    <row r="3801" spans="4:4">
      <c r="D3801" s="7"/>
    </row>
    <row r="3802" spans="4:4">
      <c r="D3802" s="7"/>
    </row>
    <row r="3803" spans="4:4">
      <c r="D3803" s="7"/>
    </row>
    <row r="3804" spans="4:4">
      <c r="D3804" s="7"/>
    </row>
    <row r="3805" spans="4:4">
      <c r="D3805" s="7"/>
    </row>
    <row r="3806" spans="4:4">
      <c r="D3806" s="7"/>
    </row>
    <row r="3807" spans="4:4">
      <c r="D3807" s="7"/>
    </row>
    <row r="3808" spans="4:4">
      <c r="D3808" s="7"/>
    </row>
    <row r="3809" spans="4:4">
      <c r="D3809" s="7"/>
    </row>
    <row r="3810" spans="4:4">
      <c r="D3810" s="7"/>
    </row>
    <row r="3811" spans="4:4">
      <c r="D3811" s="7"/>
    </row>
    <row r="3812" spans="4:4">
      <c r="D3812" s="7"/>
    </row>
    <row r="3813" spans="4:4">
      <c r="D3813" s="7"/>
    </row>
    <row r="3814" spans="4:4">
      <c r="D3814" s="7"/>
    </row>
    <row r="3815" spans="4:4">
      <c r="D3815" s="7"/>
    </row>
    <row r="3816" spans="4:4">
      <c r="D3816" s="7"/>
    </row>
    <row r="3817" spans="4:4">
      <c r="D3817" s="7"/>
    </row>
    <row r="3818" spans="4:4">
      <c r="D3818" s="7"/>
    </row>
    <row r="3819" spans="4:4">
      <c r="D3819" s="7"/>
    </row>
    <row r="3820" spans="4:4">
      <c r="D3820" s="7"/>
    </row>
    <row r="3821" spans="4:4">
      <c r="D3821" s="7"/>
    </row>
    <row r="3822" spans="4:4">
      <c r="D3822" s="7"/>
    </row>
    <row r="3823" spans="4:4">
      <c r="D3823" s="7"/>
    </row>
    <row r="3824" spans="4:4">
      <c r="D3824" s="7"/>
    </row>
    <row r="3825" spans="4:4">
      <c r="D3825" s="7"/>
    </row>
    <row r="3826" spans="4:4">
      <c r="D3826" s="7"/>
    </row>
    <row r="3827" spans="4:4">
      <c r="D3827" s="7"/>
    </row>
    <row r="3828" spans="4:4">
      <c r="D3828" s="7"/>
    </row>
    <row r="3829" spans="4:4">
      <c r="D3829" s="7"/>
    </row>
    <row r="3830" spans="4:4">
      <c r="D3830" s="7"/>
    </row>
    <row r="3831" spans="4:4">
      <c r="D3831" s="7"/>
    </row>
    <row r="3832" spans="4:4">
      <c r="D3832" s="7"/>
    </row>
    <row r="3833" spans="4:4">
      <c r="D3833" s="7"/>
    </row>
    <row r="3834" spans="4:4">
      <c r="D3834" s="7"/>
    </row>
    <row r="3835" spans="4:4">
      <c r="D3835" s="7"/>
    </row>
    <row r="3836" spans="4:4">
      <c r="D3836" s="7"/>
    </row>
    <row r="3837" spans="4:4">
      <c r="D3837" s="7"/>
    </row>
    <row r="3838" spans="4:4">
      <c r="D3838" s="7"/>
    </row>
    <row r="3839" spans="4:4">
      <c r="D3839" s="7"/>
    </row>
    <row r="3840" spans="4:4">
      <c r="D3840" s="7"/>
    </row>
    <row r="3841" spans="4:4">
      <c r="D3841" s="7"/>
    </row>
    <row r="3842" spans="4:4">
      <c r="D3842" s="7"/>
    </row>
    <row r="3843" spans="4:4">
      <c r="D3843" s="7"/>
    </row>
    <row r="3844" spans="4:4">
      <c r="D3844" s="7"/>
    </row>
    <row r="3845" spans="4:4">
      <c r="D3845" s="7"/>
    </row>
    <row r="3846" spans="4:4">
      <c r="D3846" s="7"/>
    </row>
    <row r="3847" spans="4:4">
      <c r="D3847" s="7"/>
    </row>
    <row r="3848" spans="4:4">
      <c r="D3848" s="7"/>
    </row>
    <row r="3849" spans="4:4">
      <c r="D3849" s="7"/>
    </row>
    <row r="3850" spans="4:4">
      <c r="D3850" s="7"/>
    </row>
    <row r="3851" spans="4:4">
      <c r="D3851" s="7"/>
    </row>
    <row r="3852" spans="4:4">
      <c r="D3852" s="7"/>
    </row>
    <row r="3853" spans="4:4">
      <c r="D3853" s="7"/>
    </row>
    <row r="3854" spans="4:4">
      <c r="D3854" s="7"/>
    </row>
    <row r="3855" spans="4:4">
      <c r="D3855" s="7"/>
    </row>
    <row r="3856" spans="4:4">
      <c r="D3856" s="7"/>
    </row>
    <row r="3857" spans="4:4">
      <c r="D3857" s="7"/>
    </row>
    <row r="3858" spans="4:4">
      <c r="D3858" s="7"/>
    </row>
    <row r="3859" spans="4:4">
      <c r="D3859" s="7"/>
    </row>
    <row r="3860" spans="4:4">
      <c r="D3860" s="7"/>
    </row>
    <row r="3861" spans="4:4">
      <c r="D3861" s="7"/>
    </row>
    <row r="3862" spans="4:4">
      <c r="D3862" s="7"/>
    </row>
    <row r="3863" spans="4:4">
      <c r="D3863" s="7"/>
    </row>
    <row r="3864" spans="4:4">
      <c r="D3864" s="7"/>
    </row>
    <row r="3865" spans="4:4">
      <c r="D3865" s="7"/>
    </row>
    <row r="3866" spans="4:4">
      <c r="D3866" s="7"/>
    </row>
    <row r="3867" spans="4:4">
      <c r="D3867" s="7"/>
    </row>
    <row r="3868" spans="4:4">
      <c r="D3868" s="7"/>
    </row>
    <row r="3869" spans="4:4">
      <c r="D3869" s="7"/>
    </row>
    <row r="3870" spans="4:4">
      <c r="D3870" s="7"/>
    </row>
    <row r="3871" spans="4:4">
      <c r="D3871" s="7"/>
    </row>
    <row r="3872" spans="4:4">
      <c r="D3872" s="7"/>
    </row>
    <row r="3873" spans="4:4">
      <c r="D3873" s="7"/>
    </row>
    <row r="3874" spans="4:4">
      <c r="D3874" s="7"/>
    </row>
    <row r="3875" spans="4:4">
      <c r="D3875" s="7"/>
    </row>
    <row r="3876" spans="4:4">
      <c r="D3876" s="7"/>
    </row>
    <row r="3877" spans="4:4">
      <c r="D3877" s="7"/>
    </row>
    <row r="3878" spans="4:4">
      <c r="D3878" s="7"/>
    </row>
    <row r="3879" spans="4:4">
      <c r="D3879" s="7"/>
    </row>
    <row r="3880" spans="4:4">
      <c r="D3880" s="7"/>
    </row>
    <row r="3881" spans="4:4">
      <c r="D3881" s="7"/>
    </row>
    <row r="3882" spans="4:4">
      <c r="D3882" s="7"/>
    </row>
    <row r="3883" spans="4:4">
      <c r="D3883" s="7"/>
    </row>
    <row r="3884" spans="4:4">
      <c r="D3884" s="7"/>
    </row>
    <row r="3885" spans="4:4">
      <c r="D3885" s="7"/>
    </row>
    <row r="3886" spans="4:4">
      <c r="D3886" s="7"/>
    </row>
    <row r="3887" spans="4:4">
      <c r="D3887" s="7"/>
    </row>
    <row r="3888" spans="4:4">
      <c r="D3888" s="7"/>
    </row>
    <row r="3889" spans="4:4">
      <c r="D3889" s="7"/>
    </row>
    <row r="3890" spans="4:4">
      <c r="D3890" s="7"/>
    </row>
    <row r="3891" spans="4:4">
      <c r="D3891" s="7"/>
    </row>
    <row r="3892" spans="4:4">
      <c r="D3892" s="7"/>
    </row>
    <row r="3893" spans="4:4">
      <c r="D3893" s="7"/>
    </row>
    <row r="3894" spans="4:4">
      <c r="D3894" s="7"/>
    </row>
    <row r="3895" spans="4:4">
      <c r="D3895" s="7"/>
    </row>
    <row r="3896" spans="4:4">
      <c r="D3896" s="7"/>
    </row>
    <row r="3897" spans="4:4">
      <c r="D3897" s="7"/>
    </row>
    <row r="3898" spans="4:4">
      <c r="D3898" s="7"/>
    </row>
    <row r="3899" spans="4:4">
      <c r="D3899" s="7"/>
    </row>
    <row r="3900" spans="4:4">
      <c r="D3900" s="7"/>
    </row>
    <row r="3901" spans="4:4">
      <c r="D3901" s="7"/>
    </row>
    <row r="3902" spans="4:4">
      <c r="D3902" s="7"/>
    </row>
    <row r="3903" spans="4:4">
      <c r="D3903" s="7"/>
    </row>
    <row r="3904" spans="4:4">
      <c r="D3904" s="7"/>
    </row>
    <row r="3905" spans="4:4">
      <c r="D3905" s="7"/>
    </row>
    <row r="3906" spans="4:4">
      <c r="D3906" s="7"/>
    </row>
    <row r="3907" spans="4:4">
      <c r="D3907" s="7"/>
    </row>
    <row r="3908" spans="4:4">
      <c r="D3908" s="7"/>
    </row>
    <row r="3909" spans="4:4">
      <c r="D3909" s="7"/>
    </row>
    <row r="3910" spans="4:4">
      <c r="D3910" s="7"/>
    </row>
    <row r="3911" spans="4:4">
      <c r="D3911" s="7"/>
    </row>
    <row r="3912" spans="4:4">
      <c r="D3912" s="7"/>
    </row>
    <row r="3913" spans="4:4">
      <c r="D3913" s="7"/>
    </row>
    <row r="3914" spans="4:4">
      <c r="D3914" s="7"/>
    </row>
    <row r="3915" spans="4:4">
      <c r="D3915" s="7"/>
    </row>
    <row r="3916" spans="4:4">
      <c r="D3916" s="7"/>
    </row>
    <row r="3917" spans="4:4">
      <c r="D3917" s="7"/>
    </row>
    <row r="3918" spans="4:4">
      <c r="D3918" s="7"/>
    </row>
    <row r="3919" spans="4:4">
      <c r="D3919" s="7"/>
    </row>
    <row r="3920" spans="4:4">
      <c r="D3920" s="7"/>
    </row>
    <row r="3921" spans="4:4">
      <c r="D3921" s="7"/>
    </row>
    <row r="3922" spans="4:4">
      <c r="D3922" s="7"/>
    </row>
    <row r="3923" spans="4:4">
      <c r="D3923" s="7"/>
    </row>
    <row r="3924" spans="4:4">
      <c r="D3924" s="7"/>
    </row>
    <row r="3925" spans="4:4">
      <c r="D3925" s="7"/>
    </row>
    <row r="3926" spans="4:4">
      <c r="D3926" s="7"/>
    </row>
    <row r="3927" spans="4:4">
      <c r="D3927" s="7"/>
    </row>
    <row r="3928" spans="4:4">
      <c r="D3928" s="7"/>
    </row>
    <row r="3929" spans="4:4">
      <c r="D3929" s="7"/>
    </row>
    <row r="3930" spans="4:4">
      <c r="D3930" s="7"/>
    </row>
    <row r="3931" spans="4:4">
      <c r="D3931" s="7"/>
    </row>
    <row r="3932" spans="4:4">
      <c r="D3932" s="7"/>
    </row>
    <row r="3933" spans="4:4">
      <c r="D3933" s="7"/>
    </row>
    <row r="3934" spans="4:4">
      <c r="D3934" s="7"/>
    </row>
    <row r="3935" spans="4:4">
      <c r="D3935" s="7"/>
    </row>
    <row r="3936" spans="4:4">
      <c r="D3936" s="7"/>
    </row>
    <row r="3937" spans="4:4">
      <c r="D3937" s="7"/>
    </row>
    <row r="3938" spans="4:4">
      <c r="D3938" s="7"/>
    </row>
    <row r="3939" spans="4:4">
      <c r="D3939" s="7"/>
    </row>
    <row r="3940" spans="4:4">
      <c r="D3940" s="7"/>
    </row>
    <row r="3941" spans="4:4">
      <c r="D3941" s="7"/>
    </row>
    <row r="3942" spans="4:4">
      <c r="D3942" s="7"/>
    </row>
    <row r="3943" spans="4:4">
      <c r="D3943" s="7"/>
    </row>
    <row r="3944" spans="4:4">
      <c r="D3944" s="7"/>
    </row>
    <row r="3945" spans="4:4">
      <c r="D3945" s="7"/>
    </row>
    <row r="3946" spans="4:4">
      <c r="D3946" s="7"/>
    </row>
    <row r="3947" spans="4:4">
      <c r="D3947" s="7"/>
    </row>
    <row r="3948" spans="4:4">
      <c r="D3948" s="7"/>
    </row>
    <row r="3949" spans="4:4">
      <c r="D3949" s="7"/>
    </row>
    <row r="3950" spans="4:4">
      <c r="D3950" s="7"/>
    </row>
    <row r="3951" spans="4:4">
      <c r="D3951" s="7"/>
    </row>
    <row r="3952" spans="4:4">
      <c r="D3952" s="7"/>
    </row>
    <row r="3953" spans="4:4">
      <c r="D3953" s="7"/>
    </row>
    <row r="3954" spans="4:4">
      <c r="D3954" s="7"/>
    </row>
    <row r="3955" spans="4:4">
      <c r="D3955" s="7"/>
    </row>
    <row r="3956" spans="4:4">
      <c r="D3956" s="7"/>
    </row>
    <row r="3957" spans="4:4">
      <c r="D3957" s="7"/>
    </row>
    <row r="3958" spans="4:4">
      <c r="D3958" s="7"/>
    </row>
    <row r="3959" spans="4:4">
      <c r="D3959" s="7"/>
    </row>
    <row r="3960" spans="4:4">
      <c r="D3960" s="7"/>
    </row>
    <row r="3961" spans="4:4">
      <c r="D3961" s="7"/>
    </row>
    <row r="3962" spans="4:4">
      <c r="D3962" s="7"/>
    </row>
    <row r="3963" spans="4:4">
      <c r="D3963" s="7"/>
    </row>
    <row r="3964" spans="4:4">
      <c r="D3964" s="7"/>
    </row>
    <row r="3965" spans="4:4">
      <c r="D3965" s="7"/>
    </row>
    <row r="3966" spans="4:4">
      <c r="D3966" s="7"/>
    </row>
    <row r="3967" spans="4:4">
      <c r="D3967" s="7"/>
    </row>
    <row r="3968" spans="4:4">
      <c r="D3968" s="7"/>
    </row>
    <row r="3969" spans="4:4">
      <c r="D3969" s="7"/>
    </row>
    <row r="3970" spans="4:4">
      <c r="D3970" s="7"/>
    </row>
    <row r="3971" spans="4:4">
      <c r="D3971" s="7"/>
    </row>
    <row r="3972" spans="4:4">
      <c r="D3972" s="7"/>
    </row>
    <row r="3973" spans="4:4">
      <c r="D3973" s="7"/>
    </row>
    <row r="3974" spans="4:4">
      <c r="D3974" s="7"/>
    </row>
    <row r="3975" spans="4:4">
      <c r="D3975" s="7"/>
    </row>
    <row r="3976" spans="4:4">
      <c r="D3976" s="7"/>
    </row>
    <row r="3977" spans="4:4">
      <c r="D3977" s="7"/>
    </row>
    <row r="3978" spans="4:4">
      <c r="D3978" s="7"/>
    </row>
    <row r="3979" spans="4:4">
      <c r="D3979" s="7"/>
    </row>
    <row r="3980" spans="4:4">
      <c r="D3980" s="7"/>
    </row>
    <row r="3981" spans="4:4">
      <c r="D3981" s="7"/>
    </row>
    <row r="3982" spans="4:4">
      <c r="D3982" s="7"/>
    </row>
    <row r="3983" spans="4:4">
      <c r="D3983" s="7"/>
    </row>
    <row r="3984" spans="4:4">
      <c r="D3984" s="7"/>
    </row>
    <row r="3985" spans="4:4">
      <c r="D3985" s="7"/>
    </row>
    <row r="3986" spans="4:4">
      <c r="D3986" s="7"/>
    </row>
    <row r="3987" spans="4:4">
      <c r="D3987" s="7"/>
    </row>
    <row r="3988" spans="4:4">
      <c r="D3988" s="7"/>
    </row>
    <row r="3989" spans="4:4">
      <c r="D3989" s="7"/>
    </row>
    <row r="3990" spans="4:4">
      <c r="D3990" s="7"/>
    </row>
    <row r="3991" spans="4:4">
      <c r="D3991" s="7"/>
    </row>
    <row r="3992" spans="4:4">
      <c r="D3992" s="7"/>
    </row>
    <row r="3993" spans="4:4">
      <c r="D3993" s="7"/>
    </row>
    <row r="3994" spans="4:4">
      <c r="D3994" s="7"/>
    </row>
    <row r="3995" spans="4:4">
      <c r="D3995" s="7"/>
    </row>
    <row r="3996" spans="4:4">
      <c r="D3996" s="7"/>
    </row>
    <row r="3997" spans="4:4">
      <c r="D3997" s="7"/>
    </row>
    <row r="3998" spans="4:4">
      <c r="D3998" s="7"/>
    </row>
    <row r="3999" spans="4:4">
      <c r="D3999" s="7"/>
    </row>
    <row r="4000" spans="4:4">
      <c r="D4000" s="7"/>
    </row>
    <row r="4001" spans="4:4">
      <c r="D4001" s="7"/>
    </row>
    <row r="4002" spans="4:4">
      <c r="D4002" s="7"/>
    </row>
    <row r="4003" spans="4:4">
      <c r="D4003" s="7"/>
    </row>
    <row r="4004" spans="4:4">
      <c r="D4004" s="7"/>
    </row>
    <row r="4005" spans="4:4">
      <c r="D4005" s="7"/>
    </row>
    <row r="4006" spans="4:4">
      <c r="D4006" s="7"/>
    </row>
    <row r="4007" spans="4:4">
      <c r="D4007" s="7"/>
    </row>
    <row r="4008" spans="4:4">
      <c r="D4008" s="7"/>
    </row>
    <row r="4009" spans="4:4">
      <c r="D4009" s="7"/>
    </row>
    <row r="4010" spans="4:4">
      <c r="D4010" s="7"/>
    </row>
    <row r="4011" spans="4:4">
      <c r="D4011" s="7"/>
    </row>
    <row r="4012" spans="4:4">
      <c r="D4012" s="7"/>
    </row>
    <row r="4013" spans="4:4">
      <c r="D4013" s="7"/>
    </row>
    <row r="4014" spans="4:4">
      <c r="D4014" s="7"/>
    </row>
    <row r="4015" spans="4:4">
      <c r="D4015" s="7"/>
    </row>
    <row r="4016" spans="4:4">
      <c r="D4016" s="7"/>
    </row>
    <row r="4017" spans="4:4">
      <c r="D4017" s="7"/>
    </row>
    <row r="4018" spans="4:4">
      <c r="D4018" s="7"/>
    </row>
    <row r="4019" spans="4:4">
      <c r="D4019" s="7"/>
    </row>
    <row r="4020" spans="4:4">
      <c r="D4020" s="7"/>
    </row>
    <row r="4021" spans="4:4">
      <c r="D4021" s="7"/>
    </row>
    <row r="4022" spans="4:4">
      <c r="D4022" s="7"/>
    </row>
    <row r="4023" spans="4:4">
      <c r="D4023" s="7"/>
    </row>
    <row r="4024" spans="4:4">
      <c r="D4024" s="7"/>
    </row>
    <row r="4025" spans="4:4">
      <c r="D4025" s="7"/>
    </row>
    <row r="4026" spans="4:4">
      <c r="D4026" s="7"/>
    </row>
    <row r="4027" spans="4:4">
      <c r="D4027" s="7"/>
    </row>
    <row r="4028" spans="4:4">
      <c r="D4028" s="7"/>
    </row>
    <row r="4029" spans="4:4">
      <c r="D4029" s="7"/>
    </row>
    <row r="4030" spans="4:4">
      <c r="D4030" s="7"/>
    </row>
    <row r="4031" spans="4:4">
      <c r="D4031" s="7"/>
    </row>
    <row r="4032" spans="4:4">
      <c r="D4032" s="7"/>
    </row>
    <row r="4033" spans="4:4">
      <c r="D4033" s="7"/>
    </row>
    <row r="4034" spans="4:4">
      <c r="D4034" s="7"/>
    </row>
    <row r="4035" spans="4:4">
      <c r="D4035" s="7"/>
    </row>
    <row r="4036" spans="4:4">
      <c r="D4036" s="7"/>
    </row>
    <row r="4037" spans="4:4">
      <c r="D4037" s="7"/>
    </row>
    <row r="4038" spans="4:4">
      <c r="D4038" s="7"/>
    </row>
    <row r="4039" spans="4:4">
      <c r="D4039" s="7"/>
    </row>
    <row r="4040" spans="4:4">
      <c r="D4040" s="7"/>
    </row>
    <row r="4041" spans="4:4">
      <c r="D4041" s="7"/>
    </row>
    <row r="4042" spans="4:4">
      <c r="D4042" s="7"/>
    </row>
    <row r="4043" spans="4:4">
      <c r="D4043" s="7"/>
    </row>
    <row r="4044" spans="4:4">
      <c r="D4044" s="7"/>
    </row>
    <row r="4045" spans="4:4">
      <c r="D4045" s="7"/>
    </row>
    <row r="4046" spans="4:4">
      <c r="D4046" s="7"/>
    </row>
    <row r="4047" spans="4:4">
      <c r="D4047" s="7"/>
    </row>
    <row r="4048" spans="4:4">
      <c r="D4048" s="7"/>
    </row>
    <row r="4049" spans="4:4">
      <c r="D4049" s="7"/>
    </row>
    <row r="4050" spans="4:4">
      <c r="D4050" s="7"/>
    </row>
    <row r="4051" spans="4:4">
      <c r="D4051" s="7"/>
    </row>
    <row r="4052" spans="4:4">
      <c r="D4052" s="7"/>
    </row>
    <row r="4053" spans="4:4">
      <c r="D4053" s="7"/>
    </row>
    <row r="4054" spans="4:4">
      <c r="D4054" s="7"/>
    </row>
    <row r="4055" spans="4:4">
      <c r="D4055" s="7"/>
    </row>
    <row r="4056" spans="4:4">
      <c r="D4056" s="7"/>
    </row>
    <row r="4057" spans="4:4">
      <c r="D4057" s="7"/>
    </row>
    <row r="4058" spans="4:4">
      <c r="D4058" s="7"/>
    </row>
    <row r="4059" spans="4:4">
      <c r="D4059" s="7"/>
    </row>
    <row r="4060" spans="4:4">
      <c r="D4060" s="7"/>
    </row>
    <row r="4061" spans="4:4">
      <c r="D4061" s="7"/>
    </row>
    <row r="4062" spans="4:4">
      <c r="D4062" s="7"/>
    </row>
    <row r="4063" spans="4:4">
      <c r="D4063" s="7"/>
    </row>
    <row r="4064" spans="4:4">
      <c r="D4064" s="7"/>
    </row>
    <row r="4065" spans="4:4">
      <c r="D4065" s="7"/>
    </row>
    <row r="4066" spans="4:4">
      <c r="D4066" s="7"/>
    </row>
    <row r="4067" spans="4:4">
      <c r="D4067" s="7"/>
    </row>
    <row r="4068" spans="4:4">
      <c r="D4068" s="7"/>
    </row>
    <row r="4069" spans="4:4">
      <c r="D4069" s="7"/>
    </row>
    <row r="4070" spans="4:4">
      <c r="D4070" s="7"/>
    </row>
    <row r="4071" spans="4:4">
      <c r="D4071" s="7"/>
    </row>
    <row r="4072" spans="4:4">
      <c r="D4072" s="7"/>
    </row>
    <row r="4073" spans="4:4">
      <c r="D4073" s="7"/>
    </row>
    <row r="4074" spans="4:4">
      <c r="D4074" s="7"/>
    </row>
    <row r="4075" spans="4:4">
      <c r="D4075" s="7"/>
    </row>
    <row r="4076" spans="4:4">
      <c r="D4076" s="7"/>
    </row>
    <row r="4077" spans="4:4">
      <c r="D4077" s="7"/>
    </row>
    <row r="4078" spans="4:4">
      <c r="D4078" s="7"/>
    </row>
    <row r="4079" spans="4:4">
      <c r="D4079" s="7"/>
    </row>
    <row r="4080" spans="4:4">
      <c r="D4080" s="7"/>
    </row>
    <row r="4081" spans="4:4">
      <c r="D4081" s="7"/>
    </row>
    <row r="4082" spans="4:4">
      <c r="D4082" s="7"/>
    </row>
    <row r="4083" spans="4:4">
      <c r="D4083" s="7"/>
    </row>
    <row r="4084" spans="4:4">
      <c r="D4084" s="7"/>
    </row>
    <row r="4085" spans="4:4">
      <c r="D4085" s="7"/>
    </row>
    <row r="4086" spans="4:4">
      <c r="D4086" s="7"/>
    </row>
    <row r="4087" spans="4:4">
      <c r="D4087" s="7"/>
    </row>
    <row r="4088" spans="4:4">
      <c r="D4088" s="7"/>
    </row>
    <row r="4089" spans="4:4">
      <c r="D4089" s="7"/>
    </row>
    <row r="4090" spans="4:4">
      <c r="D4090" s="7"/>
    </row>
    <row r="4091" spans="4:4">
      <c r="D4091" s="7"/>
    </row>
    <row r="4092" spans="4:4">
      <c r="D4092" s="7"/>
    </row>
    <row r="4093" spans="4:4">
      <c r="D4093" s="7"/>
    </row>
    <row r="4094" spans="4:4">
      <c r="D4094" s="7"/>
    </row>
    <row r="4095" spans="4:4">
      <c r="D4095" s="7"/>
    </row>
    <row r="4096" spans="4:4">
      <c r="D4096" s="7"/>
    </row>
    <row r="4097" spans="4:4">
      <c r="D4097" s="7"/>
    </row>
    <row r="4098" spans="4:4">
      <c r="D4098" s="7"/>
    </row>
    <row r="4099" spans="4:4">
      <c r="D4099" s="7"/>
    </row>
    <row r="4100" spans="4:4">
      <c r="D4100" s="7"/>
    </row>
    <row r="4101" spans="4:4">
      <c r="D4101" s="7"/>
    </row>
    <row r="4102" spans="4:4">
      <c r="D4102" s="7"/>
    </row>
    <row r="4103" spans="4:4">
      <c r="D4103" s="7"/>
    </row>
    <row r="4104" spans="4:4">
      <c r="D4104" s="7"/>
    </row>
    <row r="4105" spans="4:4">
      <c r="D4105" s="7"/>
    </row>
    <row r="4106" spans="4:4">
      <c r="D4106" s="7"/>
    </row>
    <row r="4107" spans="4:4">
      <c r="D4107" s="7"/>
    </row>
    <row r="4108" spans="4:4">
      <c r="D4108" s="7"/>
    </row>
    <row r="4109" spans="4:4">
      <c r="D4109" s="7"/>
    </row>
    <row r="4110" spans="4:4">
      <c r="D4110" s="7"/>
    </row>
    <row r="4111" spans="4:4">
      <c r="D4111" s="7"/>
    </row>
    <row r="4112" spans="4:4">
      <c r="D4112" s="7"/>
    </row>
    <row r="4113" spans="4:4">
      <c r="D4113" s="7"/>
    </row>
    <row r="4114" spans="4:4">
      <c r="D4114" s="7"/>
    </row>
    <row r="4115" spans="4:4">
      <c r="D4115" s="7"/>
    </row>
    <row r="4116" spans="4:4">
      <c r="D4116" s="7"/>
    </row>
    <row r="4117" spans="4:4">
      <c r="D4117" s="7"/>
    </row>
    <row r="4118" spans="4:4">
      <c r="D4118" s="7"/>
    </row>
    <row r="4119" spans="4:4">
      <c r="D4119" s="7"/>
    </row>
    <row r="4120" spans="4:4">
      <c r="D4120" s="7"/>
    </row>
    <row r="4121" spans="4:4">
      <c r="D4121" s="7"/>
    </row>
    <row r="4122" spans="4:4">
      <c r="D4122" s="7"/>
    </row>
    <row r="4123" spans="4:4">
      <c r="D4123" s="7"/>
    </row>
    <row r="4124" spans="4:4">
      <c r="D4124" s="7"/>
    </row>
    <row r="4125" spans="4:4">
      <c r="D4125" s="7"/>
    </row>
    <row r="4126" spans="4:4">
      <c r="D4126" s="7"/>
    </row>
    <row r="4127" spans="4:4">
      <c r="D4127" s="7"/>
    </row>
    <row r="4128" spans="4:4">
      <c r="D4128" s="7"/>
    </row>
    <row r="4129" spans="4:4">
      <c r="D4129" s="7"/>
    </row>
    <row r="4130" spans="4:4">
      <c r="D4130" s="7"/>
    </row>
    <row r="4131" spans="4:4">
      <c r="D4131" s="7"/>
    </row>
    <row r="4132" spans="4:4">
      <c r="D4132" s="7"/>
    </row>
    <row r="4133" spans="4:4">
      <c r="D4133" s="7"/>
    </row>
    <row r="4134" spans="4:4">
      <c r="D4134" s="7"/>
    </row>
    <row r="4135" spans="4:4">
      <c r="D4135" s="7"/>
    </row>
    <row r="4136" spans="4:4">
      <c r="D4136" s="7"/>
    </row>
    <row r="4137" spans="4:4">
      <c r="D4137" s="7"/>
    </row>
    <row r="4138" spans="4:4">
      <c r="D4138" s="7"/>
    </row>
    <row r="4139" spans="4:4">
      <c r="D4139" s="7"/>
    </row>
    <row r="4140" spans="4:4">
      <c r="D4140" s="7"/>
    </row>
    <row r="4141" spans="4:4">
      <c r="D4141" s="7"/>
    </row>
    <row r="4142" spans="4:4">
      <c r="D4142" s="7"/>
    </row>
    <row r="4143" spans="4:4">
      <c r="D4143" s="7"/>
    </row>
    <row r="4144" spans="4:4">
      <c r="D4144" s="7"/>
    </row>
    <row r="4145" spans="4:4">
      <c r="D4145" s="7"/>
    </row>
    <row r="4146" spans="4:4">
      <c r="D4146" s="7"/>
    </row>
    <row r="4147" spans="4:4">
      <c r="D4147" s="7"/>
    </row>
    <row r="4148" spans="4:4">
      <c r="D4148" s="7"/>
    </row>
    <row r="4149" spans="4:4">
      <c r="D4149" s="7"/>
    </row>
    <row r="4150" spans="4:4">
      <c r="D4150" s="7"/>
    </row>
    <row r="4151" spans="4:4">
      <c r="D4151" s="7"/>
    </row>
    <row r="4152" spans="4:4">
      <c r="D4152" s="7"/>
    </row>
    <row r="4153" spans="4:4">
      <c r="D4153" s="7"/>
    </row>
    <row r="4154" spans="4:4">
      <c r="D4154" s="7"/>
    </row>
    <row r="4155" spans="4:4">
      <c r="D4155" s="7"/>
    </row>
    <row r="4156" spans="4:4">
      <c r="D4156" s="7"/>
    </row>
    <row r="4157" spans="4:4">
      <c r="D4157" s="7"/>
    </row>
    <row r="4158" spans="4:4">
      <c r="D4158" s="7"/>
    </row>
    <row r="4159" spans="4:4">
      <c r="D4159" s="7"/>
    </row>
    <row r="4160" spans="4:4">
      <c r="D4160" s="7"/>
    </row>
    <row r="4161" spans="4:4">
      <c r="D4161" s="7"/>
    </row>
    <row r="4162" spans="4:4">
      <c r="D4162" s="7"/>
    </row>
    <row r="4163" spans="4:4">
      <c r="D4163" s="7"/>
    </row>
    <row r="4164" spans="4:4">
      <c r="D4164" s="7"/>
    </row>
    <row r="4165" spans="4:4">
      <c r="D4165" s="7"/>
    </row>
    <row r="4166" spans="4:4">
      <c r="D4166" s="7"/>
    </row>
    <row r="4167" spans="4:4">
      <c r="D4167" s="7"/>
    </row>
    <row r="4168" spans="4:4">
      <c r="D4168" s="7"/>
    </row>
    <row r="4169" spans="4:4">
      <c r="D4169" s="7"/>
    </row>
    <row r="4170" spans="4:4">
      <c r="D4170" s="7"/>
    </row>
    <row r="4171" spans="4:4">
      <c r="D4171" s="7"/>
    </row>
    <row r="4172" spans="4:4">
      <c r="D4172" s="7"/>
    </row>
    <row r="4173" spans="4:4">
      <c r="D4173" s="7"/>
    </row>
    <row r="4174" spans="4:4">
      <c r="D4174" s="7"/>
    </row>
    <row r="4175" spans="4:4">
      <c r="D4175" s="7"/>
    </row>
    <row r="4176" spans="4:4">
      <c r="D4176" s="7"/>
    </row>
    <row r="4177" spans="4:4">
      <c r="D4177" s="7"/>
    </row>
    <row r="4178" spans="4:4">
      <c r="D4178" s="7"/>
    </row>
    <row r="4179" spans="4:4">
      <c r="D4179" s="7"/>
    </row>
    <row r="4180" spans="4:4">
      <c r="D4180" s="7"/>
    </row>
    <row r="4181" spans="4:4">
      <c r="D4181" s="7"/>
    </row>
    <row r="4182" spans="4:4">
      <c r="D4182" s="7"/>
    </row>
    <row r="4183" spans="4:4">
      <c r="D4183" s="7"/>
    </row>
    <row r="4184" spans="4:4">
      <c r="D4184" s="7"/>
    </row>
    <row r="4185" spans="4:4">
      <c r="D4185" s="7"/>
    </row>
    <row r="4186" spans="4:4">
      <c r="D4186" s="7"/>
    </row>
    <row r="4187" spans="4:4">
      <c r="D4187" s="7"/>
    </row>
    <row r="4188" spans="4:4">
      <c r="D4188" s="7"/>
    </row>
    <row r="4189" spans="4:4">
      <c r="D4189" s="7"/>
    </row>
    <row r="4190" spans="4:4">
      <c r="D4190" s="7"/>
    </row>
    <row r="4191" spans="4:4">
      <c r="D4191" s="7"/>
    </row>
    <row r="4192" spans="4:4">
      <c r="D4192" s="7"/>
    </row>
    <row r="4193" spans="4:4">
      <c r="D4193" s="7"/>
    </row>
    <row r="4194" spans="4:4">
      <c r="D4194" s="7"/>
    </row>
    <row r="4195" spans="4:4">
      <c r="D4195" s="7"/>
    </row>
    <row r="4196" spans="4:4">
      <c r="D4196" s="7"/>
    </row>
    <row r="4197" spans="4:4">
      <c r="D4197" s="7"/>
    </row>
    <row r="4198" spans="4:4">
      <c r="D4198" s="7"/>
    </row>
    <row r="4199" spans="4:4">
      <c r="D4199" s="7"/>
    </row>
    <row r="4200" spans="4:4">
      <c r="D4200" s="7"/>
    </row>
    <row r="4201" spans="4:4">
      <c r="D4201" s="7"/>
    </row>
    <row r="4202" spans="4:4">
      <c r="D4202" s="7"/>
    </row>
    <row r="4203" spans="4:4">
      <c r="D4203" s="7"/>
    </row>
    <row r="4204" spans="4:4">
      <c r="D4204" s="7"/>
    </row>
    <row r="4205" spans="4:4">
      <c r="D4205" s="7"/>
    </row>
    <row r="4206" spans="4:4">
      <c r="D4206" s="7"/>
    </row>
    <row r="4207" spans="4:4">
      <c r="D4207" s="7"/>
    </row>
    <row r="4208" spans="4:4">
      <c r="D4208" s="7"/>
    </row>
    <row r="4209" spans="4:4">
      <c r="D4209" s="7"/>
    </row>
    <row r="4210" spans="4:4">
      <c r="D4210" s="7"/>
    </row>
    <row r="4211" spans="4:4">
      <c r="D4211" s="7"/>
    </row>
    <row r="4212" spans="4:4">
      <c r="D4212" s="7"/>
    </row>
    <row r="4213" spans="4:4">
      <c r="D4213" s="7"/>
    </row>
    <row r="4214" spans="4:4">
      <c r="D4214" s="7"/>
    </row>
    <row r="4215" spans="4:4">
      <c r="D4215" s="7"/>
    </row>
    <row r="4216" spans="4:4">
      <c r="D4216" s="7"/>
    </row>
    <row r="4217" spans="4:4">
      <c r="D4217" s="7"/>
    </row>
    <row r="4218" spans="4:4">
      <c r="D4218" s="7"/>
    </row>
    <row r="4219" spans="4:4">
      <c r="D4219" s="7"/>
    </row>
    <row r="4220" spans="4:4">
      <c r="D4220" s="7"/>
    </row>
    <row r="4221" spans="4:4">
      <c r="D4221" s="7"/>
    </row>
    <row r="4222" spans="4:4">
      <c r="D4222" s="7"/>
    </row>
    <row r="4223" spans="4:4">
      <c r="D4223" s="7"/>
    </row>
    <row r="4224" spans="4:4">
      <c r="D4224" s="7"/>
    </row>
    <row r="4225" spans="4:4">
      <c r="D4225" s="7"/>
    </row>
    <row r="4226" spans="4:4">
      <c r="D4226" s="7"/>
    </row>
    <row r="4227" spans="4:4">
      <c r="D4227" s="7"/>
    </row>
    <row r="4228" spans="4:4">
      <c r="D4228" s="7"/>
    </row>
    <row r="4229" spans="4:4">
      <c r="D4229" s="7"/>
    </row>
    <row r="4230" spans="4:4">
      <c r="D4230" s="7"/>
    </row>
    <row r="4231" spans="4:4">
      <c r="D4231" s="7"/>
    </row>
    <row r="4232" spans="4:4">
      <c r="D4232" s="7"/>
    </row>
    <row r="4233" spans="4:4">
      <c r="D4233" s="7"/>
    </row>
    <row r="4234" spans="4:4">
      <c r="D4234" s="7"/>
    </row>
    <row r="4235" spans="4:4">
      <c r="D4235" s="7"/>
    </row>
    <row r="4236" spans="4:4">
      <c r="D4236" s="7"/>
    </row>
    <row r="4237" spans="4:4">
      <c r="D4237" s="7"/>
    </row>
    <row r="4238" spans="4:4">
      <c r="D4238" s="7"/>
    </row>
    <row r="4239" spans="4:4">
      <c r="D4239" s="7"/>
    </row>
    <row r="4240" spans="4:4">
      <c r="D4240" s="7"/>
    </row>
    <row r="4241" spans="4:4">
      <c r="D4241" s="7"/>
    </row>
    <row r="4242" spans="4:4">
      <c r="D4242" s="7"/>
    </row>
    <row r="4243" spans="4:4">
      <c r="D4243" s="7"/>
    </row>
    <row r="4244" spans="4:4">
      <c r="D4244" s="7"/>
    </row>
    <row r="4245" spans="4:4">
      <c r="D4245" s="7"/>
    </row>
    <row r="4246" spans="4:4">
      <c r="D4246" s="7"/>
    </row>
    <row r="4247" spans="4:4">
      <c r="D4247" s="7"/>
    </row>
    <row r="4248" spans="4:4">
      <c r="D4248" s="7"/>
    </row>
    <row r="4249" spans="4:4">
      <c r="D4249" s="7"/>
    </row>
    <row r="4250" spans="4:4">
      <c r="D4250" s="7"/>
    </row>
    <row r="4251" spans="4:4">
      <c r="D4251" s="7"/>
    </row>
    <row r="4252" spans="4:4">
      <c r="D4252" s="7"/>
    </row>
    <row r="4253" spans="4:4">
      <c r="D4253" s="7"/>
    </row>
    <row r="4254" spans="4:4">
      <c r="D4254" s="7"/>
    </row>
    <row r="4255" spans="4:4">
      <c r="D4255" s="7"/>
    </row>
    <row r="4256" spans="4:4">
      <c r="D4256" s="7"/>
    </row>
    <row r="4257" spans="4:4">
      <c r="D4257" s="7"/>
    </row>
    <row r="4258" spans="4:4">
      <c r="D4258" s="7"/>
    </row>
    <row r="4259" spans="4:4">
      <c r="D4259" s="7"/>
    </row>
    <row r="4260" spans="4:4">
      <c r="D4260" s="7"/>
    </row>
    <row r="4261" spans="4:4">
      <c r="D4261" s="7"/>
    </row>
    <row r="4262" spans="4:4">
      <c r="D4262" s="7"/>
    </row>
    <row r="4263" spans="4:4">
      <c r="D4263" s="7"/>
    </row>
    <row r="4264" spans="4:4">
      <c r="D4264" s="7"/>
    </row>
    <row r="4265" spans="4:4">
      <c r="D4265" s="7"/>
    </row>
    <row r="4266" spans="4:4">
      <c r="D4266" s="7"/>
    </row>
    <row r="4267" spans="4:4">
      <c r="D4267" s="7"/>
    </row>
    <row r="4268" spans="4:4">
      <c r="D4268" s="7"/>
    </row>
    <row r="4269" spans="4:4">
      <c r="D4269" s="7"/>
    </row>
    <row r="4270" spans="4:4">
      <c r="D4270" s="7"/>
    </row>
    <row r="4271" spans="4:4">
      <c r="D4271" s="7"/>
    </row>
    <row r="4272" spans="4:4">
      <c r="D4272" s="7"/>
    </row>
    <row r="4273" spans="4:4">
      <c r="D4273" s="7"/>
    </row>
    <row r="4274" spans="4:4">
      <c r="D4274" s="7"/>
    </row>
    <row r="4275" spans="4:4">
      <c r="D4275" s="7"/>
    </row>
    <row r="4276" spans="4:4">
      <c r="D4276" s="7"/>
    </row>
    <row r="4277" spans="4:4">
      <c r="D4277" s="7"/>
    </row>
    <row r="4278" spans="4:4">
      <c r="D4278" s="7"/>
    </row>
    <row r="4279" spans="4:4">
      <c r="D4279" s="7"/>
    </row>
    <row r="4280" spans="4:4">
      <c r="D4280" s="7"/>
    </row>
    <row r="4281" spans="4:4">
      <c r="D4281" s="7"/>
    </row>
    <row r="4282" spans="4:4">
      <c r="D4282" s="7"/>
    </row>
    <row r="4283" spans="4:4">
      <c r="D4283" s="7"/>
    </row>
    <row r="4284" spans="4:4">
      <c r="D4284" s="7"/>
    </row>
    <row r="4285" spans="4:4">
      <c r="D4285" s="7"/>
    </row>
    <row r="4286" spans="4:4">
      <c r="D4286" s="7"/>
    </row>
    <row r="4287" spans="4:4">
      <c r="D4287" s="7"/>
    </row>
    <row r="4288" spans="4:4">
      <c r="D4288" s="7"/>
    </row>
    <row r="4289" spans="4:4">
      <c r="D4289" s="7"/>
    </row>
    <row r="4290" spans="4:4">
      <c r="D4290" s="7"/>
    </row>
    <row r="4291" spans="4:4">
      <c r="D4291" s="7"/>
    </row>
    <row r="4292" spans="4:4">
      <c r="D4292" s="7"/>
    </row>
    <row r="4293" spans="4:4">
      <c r="D4293" s="7"/>
    </row>
    <row r="4294" spans="4:4">
      <c r="D4294" s="7"/>
    </row>
    <row r="4295" spans="4:4">
      <c r="D4295" s="7"/>
    </row>
    <row r="4296" spans="4:4">
      <c r="D4296" s="7"/>
    </row>
    <row r="4297" spans="4:4">
      <c r="D4297" s="7"/>
    </row>
    <row r="4298" spans="4:4">
      <c r="D4298" s="7"/>
    </row>
    <row r="4299" spans="4:4">
      <c r="D4299" s="7"/>
    </row>
    <row r="4300" spans="4:4">
      <c r="D4300" s="7"/>
    </row>
    <row r="4301" spans="4:4">
      <c r="D4301" s="7"/>
    </row>
    <row r="4302" spans="4:4">
      <c r="D4302" s="7"/>
    </row>
    <row r="4303" spans="4:4">
      <c r="D4303" s="7"/>
    </row>
    <row r="4304" spans="4:4">
      <c r="D4304" s="7"/>
    </row>
    <row r="4305" spans="4:4">
      <c r="D4305" s="7"/>
    </row>
    <row r="4306" spans="4:4">
      <c r="D4306" s="7"/>
    </row>
    <row r="4307" spans="4:4">
      <c r="D4307" s="7"/>
    </row>
    <row r="4308" spans="4:4">
      <c r="D4308" s="7"/>
    </row>
    <row r="4309" spans="4:4">
      <c r="D4309" s="7"/>
    </row>
    <row r="4310" spans="4:4">
      <c r="D4310" s="7"/>
    </row>
    <row r="4311" spans="4:4">
      <c r="D4311" s="7"/>
    </row>
    <row r="4312" spans="4:4">
      <c r="D4312" s="7"/>
    </row>
    <row r="4313" spans="4:4">
      <c r="D4313" s="7"/>
    </row>
    <row r="4314" spans="4:4">
      <c r="D4314" s="7"/>
    </row>
    <row r="4315" spans="4:4">
      <c r="D4315" s="7"/>
    </row>
    <row r="4316" spans="4:4">
      <c r="D4316" s="7"/>
    </row>
    <row r="4317" spans="4:4">
      <c r="D4317" s="7"/>
    </row>
    <row r="4318" spans="4:4">
      <c r="D4318" s="7"/>
    </row>
    <row r="4319" spans="4:4">
      <c r="D4319" s="7"/>
    </row>
    <row r="4320" spans="4:4">
      <c r="D4320" s="7"/>
    </row>
    <row r="4321" spans="4:4">
      <c r="D4321" s="7"/>
    </row>
    <row r="4322" spans="4:4">
      <c r="D4322" s="7"/>
    </row>
    <row r="4323" spans="4:4">
      <c r="D4323" s="7"/>
    </row>
    <row r="4324" spans="4:4">
      <c r="D4324" s="7"/>
    </row>
    <row r="4325" spans="4:4">
      <c r="D4325" s="7"/>
    </row>
    <row r="4326" spans="4:4">
      <c r="D4326" s="7"/>
    </row>
    <row r="4327" spans="4:4">
      <c r="D4327" s="7"/>
    </row>
    <row r="4328" spans="4:4">
      <c r="D4328" s="7"/>
    </row>
    <row r="4329" spans="4:4">
      <c r="D4329" s="7"/>
    </row>
    <row r="4330" spans="4:4">
      <c r="D4330" s="7"/>
    </row>
    <row r="4331" spans="4:4">
      <c r="D4331" s="7"/>
    </row>
    <row r="4332" spans="4:4">
      <c r="D4332" s="7"/>
    </row>
    <row r="4333" spans="4:4">
      <c r="D4333" s="7"/>
    </row>
    <row r="4334" spans="4:4">
      <c r="D4334" s="7"/>
    </row>
    <row r="4335" spans="4:4">
      <c r="D4335" s="7"/>
    </row>
    <row r="4336" spans="4:4">
      <c r="D4336" s="7"/>
    </row>
    <row r="4337" spans="4:4">
      <c r="D4337" s="7"/>
    </row>
    <row r="4338" spans="4:4">
      <c r="D4338" s="7"/>
    </row>
    <row r="4339" spans="4:4">
      <c r="D4339" s="7"/>
    </row>
    <row r="4340" spans="4:4">
      <c r="D4340" s="7"/>
    </row>
    <row r="4341" spans="4:4">
      <c r="D4341" s="7"/>
    </row>
    <row r="4342" spans="4:4">
      <c r="D4342" s="7"/>
    </row>
    <row r="4343" spans="4:4">
      <c r="D4343" s="7"/>
    </row>
    <row r="4344" spans="4:4">
      <c r="D4344" s="7"/>
    </row>
    <row r="4345" spans="4:4">
      <c r="D4345" s="7"/>
    </row>
    <row r="4346" spans="4:4">
      <c r="D4346" s="7"/>
    </row>
    <row r="4347" spans="4:4">
      <c r="D4347" s="7"/>
    </row>
    <row r="4348" spans="4:4">
      <c r="D4348" s="7"/>
    </row>
    <row r="4349" spans="4:4">
      <c r="D4349" s="7"/>
    </row>
    <row r="4350" spans="4:4">
      <c r="D4350" s="7"/>
    </row>
    <row r="4351" spans="4:4">
      <c r="D4351" s="7"/>
    </row>
    <row r="4352" spans="4:4">
      <c r="D4352" s="7"/>
    </row>
    <row r="4353" spans="4:4">
      <c r="D4353" s="7"/>
    </row>
    <row r="4354" spans="4:4">
      <c r="D4354" s="7"/>
    </row>
    <row r="4355" spans="4:4">
      <c r="D4355" s="7"/>
    </row>
    <row r="4356" spans="4:4">
      <c r="D4356" s="7"/>
    </row>
    <row r="4357" spans="4:4">
      <c r="D4357" s="7"/>
    </row>
    <row r="4358" spans="4:4">
      <c r="D4358" s="7"/>
    </row>
    <row r="4359" spans="4:4">
      <c r="D4359" s="7"/>
    </row>
    <row r="4360" spans="4:4">
      <c r="D4360" s="7"/>
    </row>
    <row r="4361" spans="4:4">
      <c r="D4361" s="7"/>
    </row>
    <row r="4362" spans="4:4">
      <c r="D4362" s="7"/>
    </row>
    <row r="4363" spans="4:4">
      <c r="D4363" s="7"/>
    </row>
    <row r="4364" spans="4:4">
      <c r="D4364" s="7"/>
    </row>
    <row r="4365" spans="4:4">
      <c r="D4365" s="7"/>
    </row>
    <row r="4366" spans="4:4">
      <c r="D4366" s="7"/>
    </row>
    <row r="4367" spans="4:4">
      <c r="D4367" s="7"/>
    </row>
    <row r="4368" spans="4:4">
      <c r="D4368" s="7"/>
    </row>
    <row r="4369" spans="4:4">
      <c r="D4369" s="7"/>
    </row>
    <row r="4370" spans="4:4">
      <c r="D4370" s="7"/>
    </row>
    <row r="4371" spans="4:4">
      <c r="D4371" s="7"/>
    </row>
    <row r="4372" spans="4:4">
      <c r="D4372" s="7"/>
    </row>
    <row r="4373" spans="4:4">
      <c r="D4373" s="7"/>
    </row>
    <row r="4374" spans="4:4">
      <c r="D4374" s="7"/>
    </row>
    <row r="4375" spans="4:4">
      <c r="D4375" s="7"/>
    </row>
    <row r="4376" spans="4:4">
      <c r="D4376" s="7"/>
    </row>
    <row r="4377" spans="4:4">
      <c r="D4377" s="7"/>
    </row>
    <row r="4378" spans="4:4">
      <c r="D4378" s="7"/>
    </row>
    <row r="4379" spans="4:4">
      <c r="D4379" s="7"/>
    </row>
    <row r="4380" spans="4:4">
      <c r="D4380" s="7"/>
    </row>
    <row r="4381" spans="4:4">
      <c r="D4381" s="7"/>
    </row>
    <row r="4382" spans="4:4">
      <c r="D4382" s="7"/>
    </row>
    <row r="4383" spans="4:4">
      <c r="D4383" s="7"/>
    </row>
    <row r="4384" spans="4:4">
      <c r="D4384" s="7"/>
    </row>
    <row r="4385" spans="4:4">
      <c r="D4385" s="7"/>
    </row>
    <row r="4386" spans="4:4">
      <c r="D4386" s="7"/>
    </row>
    <row r="4387" spans="4:4">
      <c r="D4387" s="7"/>
    </row>
    <row r="4388" spans="4:4">
      <c r="D4388" s="7"/>
    </row>
    <row r="4389" spans="4:4">
      <c r="D4389" s="7"/>
    </row>
    <row r="4390" spans="4:4">
      <c r="D4390" s="7"/>
    </row>
    <row r="4391" spans="4:4">
      <c r="D4391" s="7"/>
    </row>
    <row r="4392" spans="4:4">
      <c r="D4392" s="7"/>
    </row>
    <row r="4393" spans="4:4">
      <c r="D4393" s="7"/>
    </row>
    <row r="4394" spans="4:4">
      <c r="D4394" s="7"/>
    </row>
    <row r="4395" spans="4:4">
      <c r="D4395" s="7"/>
    </row>
    <row r="4396" spans="4:4">
      <c r="D4396" s="7"/>
    </row>
    <row r="4397" spans="4:4">
      <c r="D4397" s="7"/>
    </row>
    <row r="4398" spans="4:4">
      <c r="D4398" s="7"/>
    </row>
    <row r="4399" spans="4:4">
      <c r="D4399" s="7"/>
    </row>
    <row r="4400" spans="4:4">
      <c r="D4400" s="7"/>
    </row>
    <row r="4401" spans="4:4">
      <c r="D4401" s="7"/>
    </row>
    <row r="4402" spans="4:4">
      <c r="D4402" s="7"/>
    </row>
    <row r="4403" spans="4:4">
      <c r="D4403" s="7"/>
    </row>
    <row r="4404" spans="4:4">
      <c r="D4404" s="7"/>
    </row>
    <row r="4405" spans="4:4">
      <c r="D4405" s="7"/>
    </row>
    <row r="4406" spans="4:4">
      <c r="D4406" s="7"/>
    </row>
    <row r="4407" spans="4:4">
      <c r="D4407" s="7"/>
    </row>
    <row r="4408" spans="4:4">
      <c r="D4408" s="7"/>
    </row>
    <row r="4409" spans="4:4">
      <c r="D4409" s="7"/>
    </row>
    <row r="4410" spans="4:4">
      <c r="D4410" s="7"/>
    </row>
    <row r="4411" spans="4:4">
      <c r="D4411" s="7"/>
    </row>
    <row r="4412" spans="4:4">
      <c r="D4412" s="7"/>
    </row>
    <row r="4413" spans="4:4">
      <c r="D4413" s="7"/>
    </row>
    <row r="4414" spans="4:4">
      <c r="D4414" s="7"/>
    </row>
    <row r="4415" spans="4:4">
      <c r="D4415" s="7"/>
    </row>
    <row r="4416" spans="4:4">
      <c r="D4416" s="7"/>
    </row>
    <row r="4417" spans="4:4">
      <c r="D4417" s="7"/>
    </row>
    <row r="4418" spans="4:4">
      <c r="D4418" s="7"/>
    </row>
    <row r="4419" spans="4:4">
      <c r="D4419" s="7"/>
    </row>
    <row r="4420" spans="4:4">
      <c r="D4420" s="7"/>
    </row>
    <row r="4421" spans="4:4">
      <c r="D4421" s="7"/>
    </row>
    <row r="4422" spans="4:4">
      <c r="D4422" s="7"/>
    </row>
    <row r="4423" spans="4:4">
      <c r="D4423" s="7"/>
    </row>
    <row r="4424" spans="4:4">
      <c r="D4424" s="7"/>
    </row>
    <row r="4425" spans="4:4">
      <c r="D4425" s="7"/>
    </row>
    <row r="4426" spans="4:4">
      <c r="D4426" s="7"/>
    </row>
    <row r="4427" spans="4:4">
      <c r="D4427" s="7"/>
    </row>
    <row r="4428" spans="4:4">
      <c r="D4428" s="7"/>
    </row>
    <row r="4429" spans="4:4">
      <c r="D4429" s="7"/>
    </row>
    <row r="4430" spans="4:4">
      <c r="D4430" s="7"/>
    </row>
    <row r="4431" spans="4:4">
      <c r="D4431" s="7"/>
    </row>
    <row r="4432" spans="4:4">
      <c r="D4432" s="7"/>
    </row>
    <row r="4433" spans="4:4">
      <c r="D4433" s="7"/>
    </row>
    <row r="4434" spans="4:4">
      <c r="D4434" s="7"/>
    </row>
    <row r="4435" spans="4:4">
      <c r="D4435" s="7"/>
    </row>
    <row r="4436" spans="4:4">
      <c r="D4436" s="7"/>
    </row>
    <row r="4437" spans="4:4">
      <c r="D4437" s="7"/>
    </row>
    <row r="4438" spans="4:4">
      <c r="D4438" s="7"/>
    </row>
    <row r="4439" spans="4:4">
      <c r="D4439" s="7"/>
    </row>
    <row r="4440" spans="4:4">
      <c r="D4440" s="7"/>
    </row>
    <row r="4441" spans="4:4">
      <c r="D4441" s="7"/>
    </row>
    <row r="4442" spans="4:4">
      <c r="D4442" s="7"/>
    </row>
    <row r="4443" spans="4:4">
      <c r="D4443" s="7"/>
    </row>
    <row r="4444" spans="4:4">
      <c r="D4444" s="7"/>
    </row>
    <row r="4445" spans="4:4">
      <c r="D4445" s="7"/>
    </row>
    <row r="4446" spans="4:4">
      <c r="D4446" s="7"/>
    </row>
    <row r="4447" spans="4:4">
      <c r="D4447" s="7"/>
    </row>
    <row r="4448" spans="4:4">
      <c r="D4448" s="7"/>
    </row>
    <row r="4449" spans="4:4">
      <c r="D4449" s="7"/>
    </row>
    <row r="4450" spans="4:4">
      <c r="D4450" s="7"/>
    </row>
    <row r="4451" spans="4:4">
      <c r="D4451" s="7"/>
    </row>
    <row r="4452" spans="4:4">
      <c r="D4452" s="7"/>
    </row>
    <row r="4453" spans="4:4">
      <c r="D4453" s="7"/>
    </row>
    <row r="4454" spans="4:4">
      <c r="D4454" s="7"/>
    </row>
    <row r="4455" spans="4:4">
      <c r="D4455" s="7"/>
    </row>
    <row r="4456" spans="4:4">
      <c r="D4456" s="7"/>
    </row>
    <row r="4457" spans="4:4">
      <c r="D4457" s="7"/>
    </row>
    <row r="4458" spans="4:4">
      <c r="D4458" s="7"/>
    </row>
    <row r="4459" spans="4:4">
      <c r="D4459" s="7"/>
    </row>
    <row r="4460" spans="4:4">
      <c r="D4460" s="7"/>
    </row>
    <row r="4461" spans="4:4">
      <c r="D4461" s="7"/>
    </row>
    <row r="4462" spans="4:4">
      <c r="D4462" s="7"/>
    </row>
    <row r="4463" spans="4:4">
      <c r="D4463" s="7"/>
    </row>
    <row r="4464" spans="4:4">
      <c r="D4464" s="7"/>
    </row>
    <row r="4465" spans="4:4">
      <c r="D4465" s="7"/>
    </row>
    <row r="4466" spans="4:4">
      <c r="D4466" s="7"/>
    </row>
    <row r="4467" spans="4:4">
      <c r="D4467" s="7"/>
    </row>
    <row r="4468" spans="4:4">
      <c r="D4468" s="7"/>
    </row>
    <row r="4469" spans="4:4">
      <c r="D4469" s="7"/>
    </row>
    <row r="4470" spans="4:4">
      <c r="D4470" s="7"/>
    </row>
    <row r="4471" spans="4:4">
      <c r="D4471" s="7"/>
    </row>
    <row r="4472" spans="4:4">
      <c r="D4472" s="7"/>
    </row>
    <row r="4473" spans="4:4">
      <c r="D4473" s="7"/>
    </row>
    <row r="4474" spans="4:4">
      <c r="D4474" s="7"/>
    </row>
    <row r="4475" spans="4:4">
      <c r="D4475" s="7"/>
    </row>
    <row r="4476" spans="4:4">
      <c r="D4476" s="7"/>
    </row>
    <row r="4477" spans="4:4">
      <c r="D4477" s="7"/>
    </row>
    <row r="4478" spans="4:4">
      <c r="D4478" s="7"/>
    </row>
    <row r="4479" spans="4:4">
      <c r="D4479" s="7"/>
    </row>
    <row r="4480" spans="4:4">
      <c r="D4480" s="7"/>
    </row>
    <row r="4481" spans="4:4">
      <c r="D4481" s="7"/>
    </row>
    <row r="4482" spans="4:4">
      <c r="D4482" s="7"/>
    </row>
    <row r="4483" spans="4:4">
      <c r="D4483" s="7"/>
    </row>
    <row r="4484" spans="4:4">
      <c r="D4484" s="7"/>
    </row>
    <row r="4485" spans="4:4">
      <c r="D4485" s="7"/>
    </row>
    <row r="4486" spans="4:4">
      <c r="D4486" s="7"/>
    </row>
    <row r="4487" spans="4:4">
      <c r="D4487" s="7"/>
    </row>
    <row r="4488" spans="4:4">
      <c r="D4488" s="7"/>
    </row>
    <row r="4489" spans="4:4">
      <c r="D4489" s="7"/>
    </row>
    <row r="4490" spans="4:4">
      <c r="D4490" s="7"/>
    </row>
    <row r="4491" spans="4:4">
      <c r="D4491" s="7"/>
    </row>
    <row r="4492" spans="4:4">
      <c r="D4492" s="7"/>
    </row>
    <row r="4493" spans="4:4">
      <c r="D4493" s="7"/>
    </row>
    <row r="4494" spans="4:4">
      <c r="D4494" s="7"/>
    </row>
    <row r="4495" spans="4:4">
      <c r="D4495" s="7"/>
    </row>
    <row r="4496" spans="4:4">
      <c r="D4496" s="7"/>
    </row>
    <row r="4497" spans="4:4">
      <c r="D4497" s="7"/>
    </row>
    <row r="4498" spans="4:4">
      <c r="D4498" s="7"/>
    </row>
    <row r="4499" spans="4:4">
      <c r="D4499" s="7"/>
    </row>
    <row r="4500" spans="4:4">
      <c r="D4500" s="7"/>
    </row>
    <row r="4501" spans="4:4">
      <c r="D4501" s="7"/>
    </row>
    <row r="4502" spans="4:4">
      <c r="D4502" s="7"/>
    </row>
    <row r="4503" spans="4:4">
      <c r="D4503" s="7"/>
    </row>
    <row r="4504" spans="4:4">
      <c r="D4504" s="7"/>
    </row>
    <row r="4505" spans="4:4">
      <c r="D4505" s="7"/>
    </row>
    <row r="4506" spans="4:4">
      <c r="D4506" s="7"/>
    </row>
    <row r="4507" spans="4:4">
      <c r="D4507" s="7"/>
    </row>
    <row r="4508" spans="4:4">
      <c r="D4508" s="7"/>
    </row>
    <row r="4509" spans="4:4">
      <c r="D4509" s="7"/>
    </row>
    <row r="4510" spans="4:4">
      <c r="D4510" s="7"/>
    </row>
    <row r="4511" spans="4:4">
      <c r="D4511" s="7"/>
    </row>
    <row r="4512" spans="4:4">
      <c r="D4512" s="7"/>
    </row>
    <row r="4513" spans="4:4">
      <c r="D4513" s="7"/>
    </row>
    <row r="4514" spans="4:4">
      <c r="D4514" s="7"/>
    </row>
    <row r="4515" spans="4:4">
      <c r="D4515" s="7"/>
    </row>
    <row r="4516" spans="4:4">
      <c r="D4516" s="7"/>
    </row>
    <row r="4517" spans="4:4">
      <c r="D4517" s="7"/>
    </row>
    <row r="4518" spans="4:4">
      <c r="D4518" s="7"/>
    </row>
    <row r="4519" spans="4:4">
      <c r="D4519" s="7"/>
    </row>
    <row r="4520" spans="4:4">
      <c r="D4520" s="7"/>
    </row>
    <row r="4521" spans="4:4">
      <c r="D4521" s="7"/>
    </row>
    <row r="4522" spans="4:4">
      <c r="D4522" s="7"/>
    </row>
    <row r="4523" spans="4:4">
      <c r="D4523" s="7"/>
    </row>
    <row r="4524" spans="4:4">
      <c r="D4524" s="7"/>
    </row>
    <row r="4525" spans="4:4">
      <c r="D4525" s="7"/>
    </row>
    <row r="4526" spans="4:4">
      <c r="D4526" s="7"/>
    </row>
    <row r="4527" spans="4:4">
      <c r="D4527" s="7"/>
    </row>
    <row r="4528" spans="4:4">
      <c r="D4528" s="7"/>
    </row>
    <row r="4529" spans="4:4">
      <c r="D4529" s="7"/>
    </row>
    <row r="4530" spans="4:4">
      <c r="D4530" s="7"/>
    </row>
    <row r="4531" spans="4:4">
      <c r="D4531" s="7"/>
    </row>
    <row r="4532" spans="4:4">
      <c r="D4532" s="7"/>
    </row>
    <row r="4533" spans="4:4">
      <c r="D4533" s="7"/>
    </row>
    <row r="4534" spans="4:4">
      <c r="D4534" s="7"/>
    </row>
    <row r="4535" spans="4:4">
      <c r="D4535" s="7"/>
    </row>
    <row r="4536" spans="4:4">
      <c r="D4536" s="7"/>
    </row>
    <row r="4537" spans="4:4">
      <c r="D4537" s="7"/>
    </row>
    <row r="4538" spans="4:4">
      <c r="D4538" s="7"/>
    </row>
    <row r="4539" spans="4:4">
      <c r="D4539" s="7"/>
    </row>
    <row r="4540" spans="4:4">
      <c r="D4540" s="7"/>
    </row>
    <row r="4541" spans="4:4">
      <c r="D4541" s="7"/>
    </row>
    <row r="4542" spans="4:4">
      <c r="D4542" s="7"/>
    </row>
    <row r="4543" spans="4:4">
      <c r="D4543" s="7"/>
    </row>
    <row r="4544" spans="4:4">
      <c r="D4544" s="7"/>
    </row>
    <row r="4545" spans="4:4">
      <c r="D4545" s="7"/>
    </row>
    <row r="4546" spans="4:4">
      <c r="D4546" s="7"/>
    </row>
    <row r="4547" spans="4:4">
      <c r="D4547" s="7"/>
    </row>
    <row r="4548" spans="4:4">
      <c r="D4548" s="7"/>
    </row>
    <row r="4549" spans="4:4">
      <c r="D4549" s="7"/>
    </row>
    <row r="4550" spans="4:4">
      <c r="D4550" s="7"/>
    </row>
    <row r="4551" spans="4:4">
      <c r="D4551" s="7"/>
    </row>
    <row r="4552" spans="4:4">
      <c r="D4552" s="7"/>
    </row>
    <row r="4553" spans="4:4">
      <c r="D4553" s="7"/>
    </row>
    <row r="4554" spans="4:4">
      <c r="D4554" s="7"/>
    </row>
    <row r="4555" spans="4:4">
      <c r="D4555" s="7"/>
    </row>
    <row r="4556" spans="4:4">
      <c r="D4556" s="7"/>
    </row>
    <row r="4557" spans="4:4">
      <c r="D4557" s="7"/>
    </row>
    <row r="4558" spans="4:4">
      <c r="D4558" s="7"/>
    </row>
    <row r="4559" spans="4:4">
      <c r="D4559" s="7"/>
    </row>
    <row r="4560" spans="4:4">
      <c r="D4560" s="7"/>
    </row>
    <row r="4561" spans="4:4">
      <c r="D4561" s="7"/>
    </row>
    <row r="4562" spans="4:4">
      <c r="D4562" s="7"/>
    </row>
    <row r="4563" spans="4:4">
      <c r="D4563" s="7"/>
    </row>
    <row r="4564" spans="4:4">
      <c r="D4564" s="7"/>
    </row>
    <row r="4565" spans="4:4">
      <c r="D4565" s="7"/>
    </row>
    <row r="4566" spans="4:4">
      <c r="D4566" s="7"/>
    </row>
    <row r="4567" spans="4:4">
      <c r="D4567" s="7"/>
    </row>
    <row r="4568" spans="4:4">
      <c r="D4568" s="7"/>
    </row>
    <row r="4569" spans="4:4">
      <c r="D4569" s="7"/>
    </row>
    <row r="4570" spans="4:4">
      <c r="D4570" s="7"/>
    </row>
    <row r="4571" spans="4:4">
      <c r="D4571" s="7"/>
    </row>
    <row r="4572" spans="4:4">
      <c r="D4572" s="7"/>
    </row>
    <row r="4573" spans="4:4">
      <c r="D4573" s="7"/>
    </row>
    <row r="4574" spans="4:4">
      <c r="D4574" s="7"/>
    </row>
    <row r="4575" spans="4:4">
      <c r="D4575" s="7"/>
    </row>
    <row r="4576" spans="4:4">
      <c r="D4576" s="7"/>
    </row>
    <row r="4577" spans="4:4">
      <c r="D4577" s="7"/>
    </row>
    <row r="4578" spans="4:4">
      <c r="D4578" s="7"/>
    </row>
    <row r="4579" spans="4:4">
      <c r="D4579" s="7"/>
    </row>
    <row r="4580" spans="4:4">
      <c r="D4580" s="7"/>
    </row>
    <row r="4581" spans="4:4">
      <c r="D4581" s="7"/>
    </row>
    <row r="4582" spans="4:4">
      <c r="D4582" s="7"/>
    </row>
    <row r="4583" spans="4:4">
      <c r="D4583" s="7"/>
    </row>
    <row r="4584" spans="4:4">
      <c r="D4584" s="7"/>
    </row>
    <row r="4585" spans="4:4">
      <c r="D4585" s="7"/>
    </row>
    <row r="4586" spans="4:4">
      <c r="D4586" s="7"/>
    </row>
    <row r="4587" spans="4:4">
      <c r="D4587" s="7"/>
    </row>
    <row r="4588" spans="4:4">
      <c r="D4588" s="7"/>
    </row>
    <row r="4589" spans="4:4">
      <c r="D4589" s="7"/>
    </row>
    <row r="4590" spans="4:4">
      <c r="D4590" s="7"/>
    </row>
    <row r="4591" spans="4:4">
      <c r="D4591" s="7"/>
    </row>
    <row r="4592" spans="4:4">
      <c r="D4592" s="7"/>
    </row>
    <row r="4593" spans="4:4">
      <c r="D4593" s="7"/>
    </row>
    <row r="4594" spans="4:4">
      <c r="D4594" s="7"/>
    </row>
    <row r="4595" spans="4:4">
      <c r="D4595" s="7"/>
    </row>
    <row r="4596" spans="4:4">
      <c r="D4596" s="7"/>
    </row>
    <row r="4597" spans="4:4">
      <c r="D4597" s="7"/>
    </row>
    <row r="4598" spans="4:4">
      <c r="D4598" s="7"/>
    </row>
    <row r="4599" spans="4:4">
      <c r="D4599" s="7"/>
    </row>
    <row r="4600" spans="4:4">
      <c r="D4600" s="7"/>
    </row>
    <row r="4601" spans="4:4">
      <c r="D4601" s="7"/>
    </row>
    <row r="4602" spans="4:4">
      <c r="D4602" s="7"/>
    </row>
    <row r="4603" spans="4:4">
      <c r="D4603" s="7"/>
    </row>
    <row r="4604" spans="4:4">
      <c r="D4604" s="7"/>
    </row>
    <row r="4605" spans="4:4">
      <c r="D4605" s="7"/>
    </row>
    <row r="4606" spans="4:4">
      <c r="D4606" s="7"/>
    </row>
    <row r="4607" spans="4:4">
      <c r="D4607" s="7"/>
    </row>
    <row r="4608" spans="4:4">
      <c r="D4608" s="7"/>
    </row>
    <row r="4609" spans="4:4">
      <c r="D4609" s="7"/>
    </row>
    <row r="4610" spans="4:4">
      <c r="D4610" s="7"/>
    </row>
    <row r="4611" spans="4:4">
      <c r="D4611" s="7"/>
    </row>
    <row r="4612" spans="4:4">
      <c r="D4612" s="7"/>
    </row>
    <row r="4613" spans="4:4">
      <c r="D4613" s="7"/>
    </row>
    <row r="4614" spans="4:4">
      <c r="D4614" s="7"/>
    </row>
    <row r="4615" spans="4:4">
      <c r="D4615" s="7"/>
    </row>
    <row r="4616" spans="4:4">
      <c r="D4616" s="7"/>
    </row>
    <row r="4617" spans="4:4">
      <c r="D4617" s="7"/>
    </row>
    <row r="4618" spans="4:4">
      <c r="D4618" s="7"/>
    </row>
    <row r="4619" spans="4:4">
      <c r="D4619" s="7"/>
    </row>
    <row r="4620" spans="4:4">
      <c r="D4620" s="7"/>
    </row>
    <row r="4621" spans="4:4">
      <c r="D4621" s="7"/>
    </row>
    <row r="4622" spans="4:4">
      <c r="D4622" s="7"/>
    </row>
    <row r="4623" spans="4:4">
      <c r="D4623" s="7"/>
    </row>
    <row r="4624" spans="4:4">
      <c r="D4624" s="7"/>
    </row>
    <row r="4625" spans="4:4">
      <c r="D4625" s="7"/>
    </row>
    <row r="4626" spans="4:4">
      <c r="D4626" s="7"/>
    </row>
    <row r="4627" spans="4:4">
      <c r="D4627" s="7"/>
    </row>
    <row r="4628" spans="4:4">
      <c r="D4628" s="7"/>
    </row>
    <row r="4629" spans="4:4">
      <c r="D4629" s="7"/>
    </row>
    <row r="4630" spans="4:4">
      <c r="D4630" s="7"/>
    </row>
    <row r="4631" spans="4:4">
      <c r="D4631" s="7"/>
    </row>
    <row r="4632" spans="4:4">
      <c r="D4632" s="7"/>
    </row>
    <row r="4633" spans="4:4">
      <c r="D4633" s="7"/>
    </row>
    <row r="4634" spans="4:4">
      <c r="D4634" s="7"/>
    </row>
    <row r="4635" spans="4:4">
      <c r="D4635" s="7"/>
    </row>
    <row r="4636" spans="4:4">
      <c r="D4636" s="7"/>
    </row>
    <row r="4637" spans="4:4">
      <c r="D4637" s="7"/>
    </row>
    <row r="4638" spans="4:4">
      <c r="D4638" s="7"/>
    </row>
    <row r="4639" spans="4:4">
      <c r="D4639" s="7"/>
    </row>
    <row r="4640" spans="4:4">
      <c r="D4640" s="7"/>
    </row>
    <row r="4641" spans="4:4">
      <c r="D4641" s="7"/>
    </row>
    <row r="4642" spans="4:4">
      <c r="D4642" s="7"/>
    </row>
    <row r="4643" spans="4:4">
      <c r="D4643" s="7"/>
    </row>
    <row r="4644" spans="4:4">
      <c r="D4644" s="7"/>
    </row>
    <row r="4645" spans="4:4">
      <c r="D4645" s="7"/>
    </row>
    <row r="4646" spans="4:4">
      <c r="D4646" s="7"/>
    </row>
    <row r="4647" spans="4:4">
      <c r="D4647" s="7"/>
    </row>
    <row r="4648" spans="4:4">
      <c r="D4648" s="7"/>
    </row>
    <row r="4649" spans="4:4">
      <c r="D4649" s="7"/>
    </row>
    <row r="4650" spans="4:4">
      <c r="D4650" s="7"/>
    </row>
    <row r="4651" spans="4:4">
      <c r="D4651" s="7"/>
    </row>
    <row r="4652" spans="4:4">
      <c r="D4652" s="7"/>
    </row>
    <row r="4653" spans="4:4">
      <c r="D4653" s="7"/>
    </row>
    <row r="4654" spans="4:4">
      <c r="D4654" s="7"/>
    </row>
    <row r="4655" spans="4:4">
      <c r="D4655" s="7"/>
    </row>
    <row r="4656" spans="4:4">
      <c r="D4656" s="7"/>
    </row>
    <row r="4657" spans="4:4">
      <c r="D4657" s="7"/>
    </row>
    <row r="4658" spans="4:4">
      <c r="D4658" s="7"/>
    </row>
    <row r="4659" spans="4:4">
      <c r="D4659" s="7"/>
    </row>
    <row r="4660" spans="4:4">
      <c r="D4660" s="7"/>
    </row>
    <row r="4661" spans="4:4">
      <c r="D4661" s="7"/>
    </row>
    <row r="4662" spans="4:4">
      <c r="D4662" s="7"/>
    </row>
    <row r="4663" spans="4:4">
      <c r="D4663" s="7"/>
    </row>
    <row r="4664" spans="4:4">
      <c r="D4664" s="7"/>
    </row>
    <row r="4665" spans="4:4">
      <c r="D4665" s="7"/>
    </row>
  </sheetData>
  <mergeCells count="4">
    <mergeCell ref="A1:G1"/>
    <mergeCell ref="C2:G2"/>
    <mergeCell ref="C3:G3"/>
    <mergeCell ref="C4:G4"/>
  </mergeCells>
  <phoneticPr fontId="17" type="noConversion"/>
  <pageMargins left="0.7" right="0.7" top="0.78740157499999996" bottom="0.78740157499999996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outlinePr summaryBelow="0"/>
  </sheetPr>
  <dimension ref="A1:BH2706"/>
  <sheetViews>
    <sheetView zoomScaleNormal="100" workbookViewId="0">
      <pane ySplit="6" topLeftCell="A250" activePane="bottomLeft" state="frozen"/>
      <selection pane="bottomLeft" activeCell="F271" sqref="F271"/>
    </sheetView>
  </sheetViews>
  <sheetFormatPr defaultRowHeight="12.75" outlineLevelRow="1"/>
  <cols>
    <col min="1" max="1" width="3.42578125" customWidth="1"/>
    <col min="2" max="2" width="12.5703125" style="24" customWidth="1"/>
    <col min="3" max="3" width="38.28515625" style="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584" t="s">
        <v>6</v>
      </c>
      <c r="B1" s="584"/>
      <c r="C1" s="584"/>
      <c r="D1" s="584"/>
      <c r="E1" s="584"/>
      <c r="F1" s="584"/>
      <c r="G1" s="584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 t="s">
        <v>82</v>
      </c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</row>
    <row r="2" spans="1:60" ht="24.95" customHeight="1">
      <c r="A2" s="374" t="s">
        <v>7</v>
      </c>
      <c r="B2" s="372" t="s">
        <v>880</v>
      </c>
      <c r="C2" s="585" t="s">
        <v>322</v>
      </c>
      <c r="D2" s="586"/>
      <c r="E2" s="586"/>
      <c r="F2" s="586"/>
      <c r="G2" s="58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 t="s">
        <v>83</v>
      </c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</row>
    <row r="3" spans="1:60" ht="24.95" customHeight="1">
      <c r="A3" s="374" t="s">
        <v>8</v>
      </c>
      <c r="B3" s="372" t="s">
        <v>130</v>
      </c>
      <c r="C3" s="588" t="s">
        <v>789</v>
      </c>
      <c r="D3" s="589"/>
      <c r="E3" s="589"/>
      <c r="F3" s="589"/>
      <c r="G3" s="590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73" t="s">
        <v>83</v>
      </c>
      <c r="AD3" s="367"/>
      <c r="AE3" s="367"/>
      <c r="AF3" s="367"/>
      <c r="AG3" s="367" t="s">
        <v>84</v>
      </c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  <c r="BG3" s="367"/>
      <c r="BH3" s="367"/>
    </row>
    <row r="4" spans="1:60" ht="24.95" customHeight="1">
      <c r="A4" s="375" t="s">
        <v>9</v>
      </c>
      <c r="B4" s="376" t="s">
        <v>130</v>
      </c>
      <c r="C4" s="606" t="s">
        <v>851</v>
      </c>
      <c r="D4" s="607"/>
      <c r="E4" s="607"/>
      <c r="F4" s="607"/>
      <c r="G4" s="608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 t="s">
        <v>85</v>
      </c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7"/>
      <c r="BD4" s="367"/>
      <c r="BE4" s="367"/>
      <c r="BF4" s="367"/>
      <c r="BG4" s="367"/>
      <c r="BH4" s="367"/>
    </row>
    <row r="5" spans="1:60">
      <c r="A5" s="367"/>
      <c r="B5" s="367"/>
      <c r="C5" s="367"/>
      <c r="D5" s="371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  <c r="BG5" s="367"/>
      <c r="BH5" s="367"/>
    </row>
    <row r="6" spans="1:60" ht="38.25">
      <c r="A6" s="378" t="s">
        <v>86</v>
      </c>
      <c r="B6" s="380" t="s">
        <v>87</v>
      </c>
      <c r="C6" s="380" t="s">
        <v>88</v>
      </c>
      <c r="D6" s="379" t="s">
        <v>89</v>
      </c>
      <c r="E6" s="378" t="s">
        <v>90</v>
      </c>
      <c r="F6" s="377" t="s">
        <v>91</v>
      </c>
      <c r="G6" s="378" t="s">
        <v>27</v>
      </c>
      <c r="H6" s="381" t="s">
        <v>28</v>
      </c>
      <c r="I6" s="381" t="s">
        <v>92</v>
      </c>
      <c r="J6" s="381" t="s">
        <v>29</v>
      </c>
      <c r="K6" s="381" t="s">
        <v>93</v>
      </c>
      <c r="L6" s="381" t="s">
        <v>94</v>
      </c>
      <c r="M6" s="381" t="s">
        <v>95</v>
      </c>
      <c r="N6" s="381" t="s">
        <v>96</v>
      </c>
      <c r="O6" s="381" t="s">
        <v>97</v>
      </c>
      <c r="P6" s="381" t="s">
        <v>98</v>
      </c>
      <c r="Q6" s="381" t="s">
        <v>99</v>
      </c>
      <c r="R6" s="381" t="s">
        <v>100</v>
      </c>
      <c r="S6" s="381" t="s">
        <v>101</v>
      </c>
      <c r="T6" s="381" t="s">
        <v>102</v>
      </c>
      <c r="U6" s="381" t="s">
        <v>103</v>
      </c>
      <c r="V6" s="381" t="s">
        <v>104</v>
      </c>
      <c r="W6" s="381" t="s">
        <v>105</v>
      </c>
      <c r="X6" s="381" t="s">
        <v>106</v>
      </c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367"/>
    </row>
    <row r="7" spans="1:60" ht="12.75" customHeight="1">
      <c r="A7" s="424" t="s">
        <v>107</v>
      </c>
      <c r="B7" s="425" t="s">
        <v>40</v>
      </c>
      <c r="C7" s="442" t="s">
        <v>41</v>
      </c>
      <c r="D7" s="426"/>
      <c r="E7" s="427"/>
      <c r="F7" s="428"/>
      <c r="G7" s="429">
        <f>G8</f>
        <v>0</v>
      </c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  <c r="BG7" s="367"/>
      <c r="BH7" s="367"/>
    </row>
    <row r="8" spans="1:60" ht="33.75">
      <c r="A8" s="430">
        <v>1</v>
      </c>
      <c r="B8" s="431" t="s">
        <v>109</v>
      </c>
      <c r="C8" s="443" t="s">
        <v>790</v>
      </c>
      <c r="D8" s="432" t="s">
        <v>110</v>
      </c>
      <c r="E8" s="433">
        <v>5</v>
      </c>
      <c r="F8" s="434">
        <v>0</v>
      </c>
      <c r="G8" s="435">
        <f>ROUND(E8*F8,2)</f>
        <v>0</v>
      </c>
      <c r="H8" s="386"/>
      <c r="I8" s="386">
        <v>0</v>
      </c>
      <c r="J8" s="386"/>
      <c r="K8" s="386">
        <v>0</v>
      </c>
      <c r="L8" s="386"/>
      <c r="M8" s="386">
        <v>8167.5</v>
      </c>
      <c r="N8" s="386"/>
      <c r="O8" s="386">
        <v>0</v>
      </c>
      <c r="P8" s="386"/>
      <c r="Q8" s="386">
        <v>0</v>
      </c>
      <c r="R8" s="386"/>
      <c r="S8" s="386"/>
      <c r="T8" s="386"/>
      <c r="U8" s="386"/>
      <c r="V8" s="386">
        <v>0</v>
      </c>
      <c r="W8" s="386"/>
      <c r="X8" s="386"/>
      <c r="Y8" s="367"/>
      <c r="Z8" s="367"/>
      <c r="AA8" s="367"/>
      <c r="AB8" s="367"/>
      <c r="AC8" s="367"/>
      <c r="AD8" s="367"/>
      <c r="AE8" s="367"/>
      <c r="AF8" s="367"/>
      <c r="AG8" s="367" t="s">
        <v>108</v>
      </c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</row>
    <row r="9" spans="1:60" outlineLevel="1">
      <c r="A9" s="420"/>
      <c r="B9" s="419"/>
      <c r="C9" s="445" t="s">
        <v>181</v>
      </c>
      <c r="D9" s="446"/>
      <c r="E9" s="447">
        <v>5</v>
      </c>
      <c r="F9" s="401"/>
      <c r="G9" s="401"/>
      <c r="H9" s="385"/>
      <c r="I9" s="384">
        <v>0</v>
      </c>
      <c r="J9" s="385"/>
      <c r="K9" s="384">
        <v>0</v>
      </c>
      <c r="L9" s="384">
        <v>21</v>
      </c>
      <c r="M9" s="384">
        <v>8167.5</v>
      </c>
      <c r="N9" s="384">
        <v>0</v>
      </c>
      <c r="O9" s="384">
        <v>0</v>
      </c>
      <c r="P9" s="384">
        <v>0</v>
      </c>
      <c r="Q9" s="384">
        <v>0</v>
      </c>
      <c r="R9" s="384" t="s">
        <v>111</v>
      </c>
      <c r="S9" s="384" t="s">
        <v>112</v>
      </c>
      <c r="T9" s="384" t="s">
        <v>113</v>
      </c>
      <c r="U9" s="384">
        <v>0</v>
      </c>
      <c r="V9" s="384">
        <v>0</v>
      </c>
      <c r="W9" s="384"/>
      <c r="X9" s="384" t="s">
        <v>114</v>
      </c>
      <c r="Y9" s="382"/>
      <c r="Z9" s="382"/>
      <c r="AA9" s="382"/>
      <c r="AB9" s="382"/>
      <c r="AC9" s="382"/>
      <c r="AD9" s="382"/>
      <c r="AE9" s="382"/>
      <c r="AF9" s="382"/>
      <c r="AG9" s="382" t="s">
        <v>115</v>
      </c>
      <c r="AH9" s="382"/>
      <c r="AI9" s="382"/>
      <c r="AJ9" s="382"/>
      <c r="AK9" s="382"/>
      <c r="AL9" s="382"/>
      <c r="AM9" s="382"/>
      <c r="AN9" s="382"/>
      <c r="AO9" s="382"/>
      <c r="AP9" s="382"/>
      <c r="AQ9" s="382"/>
      <c r="AR9" s="382"/>
      <c r="AS9" s="382"/>
      <c r="AT9" s="382"/>
      <c r="AU9" s="382"/>
      <c r="AV9" s="382"/>
      <c r="AW9" s="382"/>
      <c r="AX9" s="382"/>
      <c r="AY9" s="382"/>
      <c r="AZ9" s="382"/>
      <c r="BA9" s="382"/>
      <c r="BB9" s="382"/>
      <c r="BC9" s="382"/>
      <c r="BD9" s="382"/>
      <c r="BE9" s="382"/>
      <c r="BF9" s="382"/>
      <c r="BG9" s="382"/>
      <c r="BH9" s="382"/>
    </row>
    <row r="10" spans="1:60" outlineLevel="1">
      <c r="A10" s="424" t="s">
        <v>107</v>
      </c>
      <c r="B10" s="425" t="s">
        <v>42</v>
      </c>
      <c r="C10" s="442" t="s">
        <v>43</v>
      </c>
      <c r="D10" s="426"/>
      <c r="E10" s="427"/>
      <c r="F10" s="428"/>
      <c r="G10" s="429">
        <f>SUMIF(AG11:AG20,"&lt;&gt;NOR",G11:G20)</f>
        <v>0</v>
      </c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2"/>
      <c r="Z10" s="382"/>
      <c r="AA10" s="382"/>
      <c r="AB10" s="382"/>
      <c r="AC10" s="382"/>
      <c r="AD10" s="382"/>
      <c r="AE10" s="382"/>
      <c r="AF10" s="382"/>
      <c r="AG10" s="382" t="s">
        <v>117</v>
      </c>
      <c r="AH10" s="382">
        <v>0</v>
      </c>
      <c r="AI10" s="382"/>
      <c r="AJ10" s="382"/>
      <c r="AK10" s="382"/>
      <c r="AL10" s="382"/>
      <c r="AM10" s="382"/>
      <c r="AN10" s="382"/>
      <c r="AO10" s="382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2"/>
      <c r="BH10" s="382"/>
    </row>
    <row r="11" spans="1:60">
      <c r="A11" s="430">
        <v>2</v>
      </c>
      <c r="B11" s="431" t="s">
        <v>121</v>
      </c>
      <c r="C11" s="443" t="s">
        <v>122</v>
      </c>
      <c r="D11" s="432" t="s">
        <v>123</v>
      </c>
      <c r="E11" s="433">
        <v>0.06</v>
      </c>
      <c r="F11" s="434">
        <v>0</v>
      </c>
      <c r="G11" s="435">
        <f>ROUND(E11*F11,2)</f>
        <v>0</v>
      </c>
      <c r="H11" s="386"/>
      <c r="I11" s="386">
        <v>0</v>
      </c>
      <c r="J11" s="386"/>
      <c r="K11" s="386">
        <v>0</v>
      </c>
      <c r="L11" s="386"/>
      <c r="M11" s="386">
        <v>56833.663699999997</v>
      </c>
      <c r="N11" s="386"/>
      <c r="O11" s="386">
        <v>9.1499999999999986</v>
      </c>
      <c r="P11" s="386"/>
      <c r="Q11" s="386">
        <v>0</v>
      </c>
      <c r="R11" s="386"/>
      <c r="S11" s="386"/>
      <c r="T11" s="386"/>
      <c r="U11" s="386"/>
      <c r="V11" s="386">
        <v>24.34</v>
      </c>
      <c r="W11" s="386"/>
      <c r="X11" s="386"/>
      <c r="Y11" s="367"/>
      <c r="Z11" s="367"/>
      <c r="AA11" s="367"/>
      <c r="AB11" s="367"/>
      <c r="AC11" s="367"/>
      <c r="AD11" s="367"/>
      <c r="AE11" s="367"/>
      <c r="AF11" s="367"/>
      <c r="AG11" s="367" t="s">
        <v>108</v>
      </c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</row>
    <row r="12" spans="1:60" outlineLevel="1">
      <c r="A12" s="420"/>
      <c r="B12" s="419"/>
      <c r="C12" s="445" t="s">
        <v>852</v>
      </c>
      <c r="D12" s="446"/>
      <c r="E12" s="447">
        <v>0.06</v>
      </c>
      <c r="F12" s="401"/>
      <c r="G12" s="401"/>
      <c r="H12" s="385"/>
      <c r="I12" s="384">
        <v>0</v>
      </c>
      <c r="J12" s="385"/>
      <c r="K12" s="384">
        <v>0</v>
      </c>
      <c r="L12" s="384">
        <v>21</v>
      </c>
      <c r="M12" s="384">
        <v>754.25350000000003</v>
      </c>
      <c r="N12" s="384">
        <v>0.17454</v>
      </c>
      <c r="O12" s="384">
        <v>0.06</v>
      </c>
      <c r="P12" s="384">
        <v>0</v>
      </c>
      <c r="Q12" s="384">
        <v>0</v>
      </c>
      <c r="R12" s="384"/>
      <c r="S12" s="384" t="s">
        <v>112</v>
      </c>
      <c r="T12" s="384" t="s">
        <v>112</v>
      </c>
      <c r="U12" s="384">
        <v>0.96499999999999997</v>
      </c>
      <c r="V12" s="384">
        <v>0.34</v>
      </c>
      <c r="W12" s="384"/>
      <c r="X12" s="384" t="s">
        <v>119</v>
      </c>
      <c r="Y12" s="382"/>
      <c r="Z12" s="382"/>
      <c r="AA12" s="382"/>
      <c r="AB12" s="382"/>
      <c r="AC12" s="382"/>
      <c r="AD12" s="382"/>
      <c r="AE12" s="382"/>
      <c r="AF12" s="382"/>
      <c r="AG12" s="382" t="s">
        <v>124</v>
      </c>
      <c r="AH12" s="382"/>
      <c r="AI12" s="382"/>
      <c r="AJ12" s="382"/>
      <c r="AK12" s="382"/>
      <c r="AL12" s="382"/>
      <c r="AM12" s="382"/>
      <c r="AN12" s="382"/>
      <c r="AO12" s="382"/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</row>
    <row r="13" spans="1:60" ht="22.5" outlineLevel="1">
      <c r="A13" s="430">
        <v>3</v>
      </c>
      <c r="B13" s="431" t="s">
        <v>125</v>
      </c>
      <c r="C13" s="443" t="s">
        <v>126</v>
      </c>
      <c r="D13" s="432" t="s">
        <v>123</v>
      </c>
      <c r="E13" s="433">
        <v>0.85</v>
      </c>
      <c r="F13" s="434">
        <v>0</v>
      </c>
      <c r="G13" s="435">
        <f>ROUND(E13*F13,2)</f>
        <v>0</v>
      </c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2"/>
      <c r="Z13" s="382"/>
      <c r="AA13" s="382"/>
      <c r="AB13" s="382"/>
      <c r="AC13" s="382"/>
      <c r="AD13" s="382"/>
      <c r="AE13" s="382"/>
      <c r="AF13" s="382"/>
      <c r="AG13" s="382" t="s">
        <v>117</v>
      </c>
      <c r="AH13" s="382">
        <v>0</v>
      </c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</row>
    <row r="14" spans="1:60" outlineLevel="1">
      <c r="A14" s="420"/>
      <c r="B14" s="419"/>
      <c r="C14" s="445" t="s">
        <v>791</v>
      </c>
      <c r="D14" s="446"/>
      <c r="E14" s="447">
        <v>0.5</v>
      </c>
      <c r="F14" s="401"/>
      <c r="G14" s="401"/>
      <c r="H14" s="385"/>
      <c r="I14" s="384">
        <v>0</v>
      </c>
      <c r="J14" s="385"/>
      <c r="K14" s="384">
        <v>0</v>
      </c>
      <c r="L14" s="384">
        <v>21</v>
      </c>
      <c r="M14" s="384">
        <v>21852.6</v>
      </c>
      <c r="N14" s="384">
        <v>1.9535199999999999</v>
      </c>
      <c r="O14" s="384">
        <v>7.81</v>
      </c>
      <c r="P14" s="384">
        <v>0</v>
      </c>
      <c r="Q14" s="384">
        <v>0</v>
      </c>
      <c r="R14" s="384"/>
      <c r="S14" s="384" t="s">
        <v>112</v>
      </c>
      <c r="T14" s="384" t="s">
        <v>112</v>
      </c>
      <c r="U14" s="384">
        <v>3.69</v>
      </c>
      <c r="V14" s="384">
        <v>14.76</v>
      </c>
      <c r="W14" s="384"/>
      <c r="X14" s="384" t="s">
        <v>119</v>
      </c>
      <c r="Y14" s="382"/>
      <c r="Z14" s="382"/>
      <c r="AA14" s="382"/>
      <c r="AB14" s="382"/>
      <c r="AC14" s="382"/>
      <c r="AD14" s="382"/>
      <c r="AE14" s="382"/>
      <c r="AF14" s="382"/>
      <c r="AG14" s="382" t="s">
        <v>124</v>
      </c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</row>
    <row r="15" spans="1:60" outlineLevel="1">
      <c r="A15" s="420"/>
      <c r="B15" s="419"/>
      <c r="C15" s="445" t="s">
        <v>853</v>
      </c>
      <c r="D15" s="446"/>
      <c r="E15" s="447">
        <v>0.3</v>
      </c>
      <c r="F15" s="401"/>
      <c r="G15" s="401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2"/>
      <c r="Z15" s="382"/>
      <c r="AA15" s="382"/>
      <c r="AB15" s="382"/>
      <c r="AC15" s="382"/>
      <c r="AD15" s="382"/>
      <c r="AE15" s="382"/>
      <c r="AF15" s="382"/>
      <c r="AG15" s="382" t="s">
        <v>117</v>
      </c>
      <c r="AH15" s="382">
        <v>0</v>
      </c>
      <c r="AI15" s="382"/>
      <c r="AJ15" s="382"/>
      <c r="AK15" s="382"/>
      <c r="AL15" s="382"/>
      <c r="AM15" s="382"/>
      <c r="AN15" s="382"/>
      <c r="AO15" s="382"/>
      <c r="AP15" s="382"/>
      <c r="AQ15" s="382"/>
      <c r="AR15" s="382"/>
      <c r="AS15" s="382"/>
      <c r="AT15" s="382"/>
      <c r="AU15" s="382"/>
      <c r="AV15" s="382"/>
      <c r="AW15" s="382"/>
      <c r="AX15" s="382"/>
      <c r="AY15" s="382"/>
      <c r="AZ15" s="382"/>
      <c r="BA15" s="382"/>
      <c r="BB15" s="382"/>
      <c r="BC15" s="382"/>
      <c r="BD15" s="382"/>
      <c r="BE15" s="382"/>
      <c r="BF15" s="382"/>
      <c r="BG15" s="382"/>
      <c r="BH15" s="382"/>
    </row>
    <row r="16" spans="1:60" outlineLevel="1">
      <c r="A16" s="420"/>
      <c r="B16" s="419"/>
      <c r="C16" s="445" t="s">
        <v>794</v>
      </c>
      <c r="D16" s="446"/>
      <c r="E16" s="447">
        <v>0.05</v>
      </c>
      <c r="F16" s="401"/>
      <c r="G16" s="401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2"/>
      <c r="Z16" s="382"/>
      <c r="AA16" s="382"/>
      <c r="AB16" s="382"/>
      <c r="AC16" s="382"/>
      <c r="AD16" s="382"/>
      <c r="AE16" s="382"/>
      <c r="AF16" s="382"/>
      <c r="AG16" s="382" t="s">
        <v>117</v>
      </c>
      <c r="AH16" s="382">
        <v>0</v>
      </c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2"/>
      <c r="BC16" s="382"/>
      <c r="BD16" s="382"/>
      <c r="BE16" s="382"/>
      <c r="BF16" s="382"/>
      <c r="BG16" s="382"/>
      <c r="BH16" s="382"/>
    </row>
    <row r="17" spans="1:60" outlineLevel="1">
      <c r="A17" s="430">
        <v>4</v>
      </c>
      <c r="B17" s="431" t="s">
        <v>792</v>
      </c>
      <c r="C17" s="443" t="s">
        <v>793</v>
      </c>
      <c r="D17" s="432" t="s">
        <v>128</v>
      </c>
      <c r="E17" s="433">
        <v>0.05</v>
      </c>
      <c r="F17" s="434">
        <v>0</v>
      </c>
      <c r="G17" s="435">
        <f>ROUND(E17*F17,2)</f>
        <v>0</v>
      </c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2"/>
      <c r="Z17" s="382"/>
      <c r="AA17" s="382"/>
      <c r="AB17" s="382"/>
      <c r="AC17" s="382"/>
      <c r="AD17" s="382"/>
      <c r="AE17" s="382"/>
      <c r="AF17" s="382"/>
      <c r="AG17" s="382" t="s">
        <v>117</v>
      </c>
      <c r="AH17" s="382">
        <v>0</v>
      </c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  <c r="AZ17" s="382"/>
      <c r="BA17" s="382"/>
      <c r="BB17" s="382"/>
      <c r="BC17" s="382"/>
      <c r="BD17" s="382"/>
      <c r="BE17" s="382"/>
      <c r="BF17" s="382"/>
      <c r="BG17" s="382"/>
      <c r="BH17" s="382"/>
    </row>
    <row r="18" spans="1:60" outlineLevel="1">
      <c r="A18" s="420"/>
      <c r="B18" s="419"/>
      <c r="C18" s="445" t="s">
        <v>794</v>
      </c>
      <c r="D18" s="446"/>
      <c r="E18" s="447">
        <v>0.05</v>
      </c>
      <c r="F18" s="401"/>
      <c r="G18" s="401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2"/>
      <c r="Z18" s="382"/>
      <c r="AA18" s="382"/>
      <c r="AB18" s="382"/>
      <c r="AC18" s="382"/>
      <c r="AD18" s="382"/>
      <c r="AE18" s="382"/>
      <c r="AF18" s="382"/>
      <c r="AG18" s="382" t="s">
        <v>117</v>
      </c>
      <c r="AH18" s="382">
        <v>0</v>
      </c>
      <c r="AI18" s="382"/>
      <c r="AJ18" s="382"/>
      <c r="AK18" s="382"/>
      <c r="AL18" s="382"/>
      <c r="AM18" s="382"/>
      <c r="AN18" s="382"/>
      <c r="AO18" s="382"/>
      <c r="AP18" s="382"/>
      <c r="AQ18" s="382"/>
      <c r="AR18" s="382"/>
      <c r="AS18" s="382"/>
      <c r="AT18" s="382"/>
      <c r="AU18" s="382"/>
      <c r="AV18" s="382"/>
      <c r="AW18" s="382"/>
      <c r="AX18" s="382"/>
      <c r="AY18" s="382"/>
      <c r="AZ18" s="382"/>
      <c r="BA18" s="382"/>
      <c r="BB18" s="382"/>
      <c r="BC18" s="382"/>
      <c r="BD18" s="382"/>
      <c r="BE18" s="382"/>
      <c r="BF18" s="382"/>
      <c r="BG18" s="382"/>
      <c r="BH18" s="382"/>
    </row>
    <row r="19" spans="1:60" ht="22.5" outlineLevel="1">
      <c r="A19" s="430">
        <v>5</v>
      </c>
      <c r="B19" s="431" t="s">
        <v>795</v>
      </c>
      <c r="C19" s="443" t="s">
        <v>796</v>
      </c>
      <c r="D19" s="432" t="s">
        <v>128</v>
      </c>
      <c r="E19" s="433">
        <v>5.3999999999999999E-2</v>
      </c>
      <c r="F19" s="434">
        <v>0</v>
      </c>
      <c r="G19" s="435">
        <f>ROUND(E19*F19,2)</f>
        <v>0</v>
      </c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2"/>
      <c r="Z19" s="382"/>
      <c r="AA19" s="382"/>
      <c r="AB19" s="382"/>
      <c r="AC19" s="382"/>
      <c r="AD19" s="382"/>
      <c r="AE19" s="382"/>
      <c r="AF19" s="382"/>
      <c r="AG19" s="382" t="s">
        <v>117</v>
      </c>
      <c r="AH19" s="382">
        <v>0</v>
      </c>
      <c r="AI19" s="382"/>
      <c r="AJ19" s="382"/>
      <c r="AK19" s="382"/>
      <c r="AL19" s="382"/>
      <c r="AM19" s="382"/>
      <c r="AN19" s="382"/>
      <c r="AO19" s="382"/>
      <c r="AP19" s="382"/>
      <c r="AQ19" s="382"/>
      <c r="AR19" s="382"/>
      <c r="AS19" s="382"/>
      <c r="AT19" s="382"/>
      <c r="AU19" s="382"/>
      <c r="AV19" s="382"/>
      <c r="AW19" s="382"/>
      <c r="AX19" s="382"/>
      <c r="AY19" s="382"/>
      <c r="AZ19" s="382"/>
      <c r="BA19" s="382"/>
      <c r="BB19" s="382"/>
      <c r="BC19" s="382"/>
      <c r="BD19" s="382"/>
      <c r="BE19" s="382"/>
      <c r="BF19" s="382"/>
      <c r="BG19" s="382"/>
      <c r="BH19" s="382"/>
    </row>
    <row r="20" spans="1:60" outlineLevel="1">
      <c r="A20" s="420"/>
      <c r="B20" s="419"/>
      <c r="C20" s="445" t="s">
        <v>797</v>
      </c>
      <c r="D20" s="446"/>
      <c r="E20" s="447">
        <v>5.3999999999999999E-2</v>
      </c>
      <c r="F20" s="401"/>
      <c r="G20" s="401"/>
      <c r="H20" s="385"/>
      <c r="I20" s="384">
        <v>0</v>
      </c>
      <c r="J20" s="385"/>
      <c r="K20" s="384">
        <v>0</v>
      </c>
      <c r="L20" s="384">
        <v>21</v>
      </c>
      <c r="M20" s="384">
        <v>562.04499999999996</v>
      </c>
      <c r="N20" s="384">
        <v>2.7999999999999998E-4</v>
      </c>
      <c r="O20" s="384">
        <v>0</v>
      </c>
      <c r="P20" s="384">
        <v>0</v>
      </c>
      <c r="Q20" s="384">
        <v>0</v>
      </c>
      <c r="R20" s="384"/>
      <c r="S20" s="384" t="s">
        <v>112</v>
      </c>
      <c r="T20" s="384" t="s">
        <v>112</v>
      </c>
      <c r="U20" s="384">
        <v>0.15</v>
      </c>
      <c r="V20" s="384">
        <v>0.75</v>
      </c>
      <c r="W20" s="384"/>
      <c r="X20" s="384" t="s">
        <v>119</v>
      </c>
      <c r="Y20" s="382"/>
      <c r="Z20" s="382"/>
      <c r="AA20" s="382"/>
      <c r="AB20" s="382"/>
      <c r="AC20" s="382"/>
      <c r="AD20" s="382"/>
      <c r="AE20" s="382"/>
      <c r="AF20" s="382"/>
      <c r="AG20" s="382" t="s">
        <v>124</v>
      </c>
      <c r="AH20" s="382"/>
      <c r="AI20" s="382"/>
      <c r="AJ20" s="382"/>
      <c r="AK20" s="382"/>
      <c r="AL20" s="382"/>
      <c r="AM20" s="382"/>
      <c r="AN20" s="382"/>
      <c r="AO20" s="382"/>
      <c r="AP20" s="382"/>
      <c r="AQ20" s="382"/>
      <c r="AR20" s="382"/>
      <c r="AS20" s="382"/>
      <c r="AT20" s="382"/>
      <c r="AU20" s="382"/>
      <c r="AV20" s="382"/>
      <c r="AW20" s="382"/>
      <c r="AX20" s="382"/>
      <c r="AY20" s="382"/>
      <c r="AZ20" s="382"/>
      <c r="BA20" s="382"/>
      <c r="BB20" s="382"/>
      <c r="BC20" s="382"/>
      <c r="BD20" s="382"/>
      <c r="BE20" s="382"/>
      <c r="BF20" s="382"/>
      <c r="BG20" s="382"/>
      <c r="BH20" s="382"/>
    </row>
    <row r="21" spans="1:60" outlineLevel="1">
      <c r="A21" s="424" t="s">
        <v>107</v>
      </c>
      <c r="B21" s="425" t="s">
        <v>44</v>
      </c>
      <c r="C21" s="442" t="s">
        <v>45</v>
      </c>
      <c r="D21" s="426"/>
      <c r="E21" s="427"/>
      <c r="F21" s="428"/>
      <c r="G21" s="429">
        <f>SUMIF(AG22:AG27,"&lt;&gt;NOR",G22:G27)</f>
        <v>0</v>
      </c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2"/>
      <c r="Z21" s="382"/>
      <c r="AA21" s="382"/>
      <c r="AB21" s="382"/>
      <c r="AC21" s="382"/>
      <c r="AD21" s="382"/>
      <c r="AE21" s="382"/>
      <c r="AF21" s="382"/>
      <c r="AG21" s="382" t="s">
        <v>117</v>
      </c>
      <c r="AH21" s="382">
        <v>0</v>
      </c>
      <c r="AI21" s="382"/>
      <c r="AJ21" s="382"/>
      <c r="AK21" s="382"/>
      <c r="AL21" s="382"/>
      <c r="AM21" s="382"/>
      <c r="AN21" s="382"/>
      <c r="AO21" s="382"/>
      <c r="AP21" s="382"/>
      <c r="AQ21" s="382"/>
      <c r="AR21" s="382"/>
      <c r="AS21" s="382"/>
      <c r="AT21" s="382"/>
      <c r="AU21" s="382"/>
      <c r="AV21" s="382"/>
      <c r="AW21" s="382"/>
      <c r="AX21" s="382"/>
      <c r="AY21" s="382"/>
      <c r="AZ21" s="382"/>
      <c r="BA21" s="382"/>
      <c r="BB21" s="382"/>
      <c r="BC21" s="382"/>
      <c r="BD21" s="382"/>
      <c r="BE21" s="382"/>
      <c r="BF21" s="382"/>
      <c r="BG21" s="382"/>
      <c r="BH21" s="382"/>
    </row>
    <row r="22" spans="1:60" ht="22.5" outlineLevel="1">
      <c r="A22" s="430">
        <v>6</v>
      </c>
      <c r="B22" s="431" t="s">
        <v>798</v>
      </c>
      <c r="C22" s="443" t="s">
        <v>799</v>
      </c>
      <c r="D22" s="432" t="s">
        <v>127</v>
      </c>
      <c r="E22" s="433">
        <v>23.1</v>
      </c>
      <c r="F22" s="434">
        <v>0</v>
      </c>
      <c r="G22" s="435">
        <f>ROUND(E22*F22,2)</f>
        <v>0</v>
      </c>
      <c r="H22" s="385"/>
      <c r="I22" s="384">
        <v>0</v>
      </c>
      <c r="J22" s="385"/>
      <c r="K22" s="384">
        <v>0</v>
      </c>
      <c r="L22" s="384">
        <v>21</v>
      </c>
      <c r="M22" s="384">
        <v>3426.72</v>
      </c>
      <c r="N22" s="384">
        <v>4.7499999999999999E-3</v>
      </c>
      <c r="O22" s="384">
        <v>0.06</v>
      </c>
      <c r="P22" s="384">
        <v>0</v>
      </c>
      <c r="Q22" s="384">
        <v>0</v>
      </c>
      <c r="R22" s="384"/>
      <c r="S22" s="384" t="s">
        <v>112</v>
      </c>
      <c r="T22" s="384" t="s">
        <v>112</v>
      </c>
      <c r="U22" s="384">
        <v>0.48</v>
      </c>
      <c r="V22" s="384">
        <v>5.76</v>
      </c>
      <c r="W22" s="384"/>
      <c r="X22" s="384" t="s">
        <v>119</v>
      </c>
      <c r="Y22" s="382"/>
      <c r="Z22" s="382"/>
      <c r="AA22" s="382"/>
      <c r="AB22" s="382"/>
      <c r="AC22" s="382"/>
      <c r="AD22" s="382"/>
      <c r="AE22" s="382"/>
      <c r="AF22" s="382"/>
      <c r="AG22" s="382" t="s">
        <v>124</v>
      </c>
      <c r="AH22" s="382"/>
      <c r="AI22" s="382"/>
      <c r="AJ22" s="382"/>
      <c r="AK22" s="382"/>
      <c r="AL22" s="382"/>
      <c r="AM22" s="382"/>
      <c r="AN22" s="382"/>
      <c r="AO22" s="382"/>
      <c r="AP22" s="382"/>
      <c r="AQ22" s="382"/>
      <c r="AR22" s="382"/>
      <c r="AS22" s="382"/>
      <c r="AT22" s="382"/>
      <c r="AU22" s="382"/>
      <c r="AV22" s="382"/>
      <c r="AW22" s="382"/>
      <c r="AX22" s="382"/>
      <c r="AY22" s="382"/>
      <c r="AZ22" s="382"/>
      <c r="BA22" s="382"/>
      <c r="BB22" s="382"/>
      <c r="BC22" s="382"/>
      <c r="BD22" s="382"/>
      <c r="BE22" s="382"/>
      <c r="BF22" s="382"/>
      <c r="BG22" s="382"/>
      <c r="BH22" s="382"/>
    </row>
    <row r="23" spans="1:60" outlineLevel="1">
      <c r="A23" s="420"/>
      <c r="B23" s="419"/>
      <c r="C23" s="445" t="s">
        <v>800</v>
      </c>
      <c r="D23" s="446"/>
      <c r="E23" s="447">
        <v>23.1</v>
      </c>
      <c r="F23" s="401"/>
      <c r="G23" s="401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2"/>
      <c r="Z23" s="382"/>
      <c r="AA23" s="382"/>
      <c r="AB23" s="382"/>
      <c r="AC23" s="382"/>
      <c r="AD23" s="382"/>
      <c r="AE23" s="382"/>
      <c r="AF23" s="382"/>
      <c r="AG23" s="382" t="s">
        <v>117</v>
      </c>
      <c r="AH23" s="382">
        <v>0</v>
      </c>
      <c r="AI23" s="382"/>
      <c r="AJ23" s="382"/>
      <c r="AK23" s="382"/>
      <c r="AL23" s="382"/>
      <c r="AM23" s="382"/>
      <c r="AN23" s="382"/>
      <c r="AO23" s="382"/>
      <c r="AP23" s="382"/>
      <c r="AQ23" s="382"/>
      <c r="AR23" s="382"/>
      <c r="AS23" s="382"/>
      <c r="AT23" s="382"/>
      <c r="AU23" s="382"/>
      <c r="AV23" s="382"/>
      <c r="AW23" s="382"/>
      <c r="AX23" s="382"/>
      <c r="AY23" s="382"/>
      <c r="AZ23" s="382"/>
      <c r="BA23" s="382"/>
      <c r="BB23" s="382"/>
      <c r="BC23" s="382"/>
      <c r="BD23" s="382"/>
      <c r="BE23" s="382"/>
      <c r="BF23" s="382"/>
      <c r="BG23" s="382"/>
      <c r="BH23" s="382"/>
    </row>
    <row r="24" spans="1:60" outlineLevel="1">
      <c r="A24" s="430">
        <v>7</v>
      </c>
      <c r="B24" s="431" t="s">
        <v>135</v>
      </c>
      <c r="C24" s="443" t="s">
        <v>136</v>
      </c>
      <c r="D24" s="432" t="s">
        <v>137</v>
      </c>
      <c r="E24" s="433">
        <v>6.6</v>
      </c>
      <c r="F24" s="434">
        <v>0</v>
      </c>
      <c r="G24" s="435">
        <f>ROUND(E24*F24,2)</f>
        <v>0</v>
      </c>
      <c r="H24" s="385"/>
      <c r="I24" s="384">
        <v>0</v>
      </c>
      <c r="J24" s="385"/>
      <c r="K24" s="384">
        <v>0</v>
      </c>
      <c r="L24" s="384">
        <v>21</v>
      </c>
      <c r="M24" s="384">
        <v>2090.88</v>
      </c>
      <c r="N24" s="384">
        <v>1.9539999999999998E-2</v>
      </c>
      <c r="O24" s="384">
        <v>0</v>
      </c>
      <c r="P24" s="384">
        <v>0</v>
      </c>
      <c r="Q24" s="384">
        <v>0</v>
      </c>
      <c r="R24" s="384"/>
      <c r="S24" s="384" t="s">
        <v>112</v>
      </c>
      <c r="T24" s="384" t="s">
        <v>113</v>
      </c>
      <c r="U24" s="384">
        <v>18.18</v>
      </c>
      <c r="V24" s="384">
        <v>2.73</v>
      </c>
      <c r="W24" s="384"/>
      <c r="X24" s="384" t="s">
        <v>119</v>
      </c>
      <c r="Y24" s="382"/>
      <c r="Z24" s="382"/>
      <c r="AA24" s="382"/>
      <c r="AB24" s="382"/>
      <c r="AC24" s="382"/>
      <c r="AD24" s="382"/>
      <c r="AE24" s="382"/>
      <c r="AF24" s="382"/>
      <c r="AG24" s="382" t="s">
        <v>124</v>
      </c>
      <c r="AH24" s="382"/>
      <c r="AI24" s="382"/>
      <c r="AJ24" s="382"/>
      <c r="AK24" s="382"/>
      <c r="AL24" s="382"/>
      <c r="AM24" s="382"/>
      <c r="AN24" s="382"/>
      <c r="AO24" s="382"/>
      <c r="AP24" s="382"/>
      <c r="AQ24" s="382"/>
      <c r="AR24" s="382"/>
      <c r="AS24" s="382"/>
      <c r="AT24" s="382"/>
      <c r="AU24" s="382"/>
      <c r="AV24" s="382"/>
      <c r="AW24" s="382"/>
      <c r="AX24" s="382"/>
      <c r="AY24" s="382"/>
      <c r="AZ24" s="382"/>
      <c r="BA24" s="382"/>
      <c r="BB24" s="382"/>
      <c r="BC24" s="382"/>
      <c r="BD24" s="382"/>
      <c r="BE24" s="382"/>
      <c r="BF24" s="382"/>
      <c r="BG24" s="382"/>
      <c r="BH24" s="382"/>
    </row>
    <row r="25" spans="1:60" outlineLevel="1">
      <c r="A25" s="420"/>
      <c r="B25" s="419"/>
      <c r="C25" s="445" t="s">
        <v>801</v>
      </c>
      <c r="D25" s="446"/>
      <c r="E25" s="447">
        <v>6.6</v>
      </c>
      <c r="F25" s="401"/>
      <c r="G25" s="401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2"/>
      <c r="Z25" s="382"/>
      <c r="AA25" s="382"/>
      <c r="AB25" s="382"/>
      <c r="AC25" s="382"/>
      <c r="AD25" s="382"/>
      <c r="AE25" s="382"/>
      <c r="AF25" s="382"/>
      <c r="AG25" s="382" t="s">
        <v>117</v>
      </c>
      <c r="AH25" s="382">
        <v>0</v>
      </c>
      <c r="AI25" s="382"/>
      <c r="AJ25" s="382"/>
      <c r="AK25" s="382"/>
      <c r="AL25" s="382"/>
      <c r="AM25" s="382"/>
      <c r="AN25" s="382"/>
      <c r="AO25" s="382"/>
      <c r="AP25" s="382"/>
      <c r="AQ25" s="382"/>
      <c r="AR25" s="382"/>
      <c r="AS25" s="382"/>
      <c r="AT25" s="382"/>
      <c r="AU25" s="382"/>
      <c r="AV25" s="382"/>
      <c r="AW25" s="382"/>
      <c r="AX25" s="382"/>
      <c r="AY25" s="382"/>
      <c r="AZ25" s="382"/>
      <c r="BA25" s="382"/>
      <c r="BB25" s="382"/>
      <c r="BC25" s="382"/>
      <c r="BD25" s="382"/>
      <c r="BE25" s="382"/>
      <c r="BF25" s="382"/>
      <c r="BG25" s="382"/>
      <c r="BH25" s="382"/>
    </row>
    <row r="26" spans="1:60" outlineLevel="1">
      <c r="A26" s="430">
        <v>8</v>
      </c>
      <c r="B26" s="431" t="s">
        <v>138</v>
      </c>
      <c r="C26" s="443" t="s">
        <v>139</v>
      </c>
      <c r="D26" s="432" t="s">
        <v>137</v>
      </c>
      <c r="E26" s="433">
        <v>7</v>
      </c>
      <c r="F26" s="434">
        <v>0</v>
      </c>
      <c r="G26" s="435">
        <f>ROUND(E26*F26,2)</f>
        <v>0</v>
      </c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2"/>
      <c r="Z26" s="382"/>
      <c r="AA26" s="382"/>
      <c r="AB26" s="382"/>
      <c r="AC26" s="382"/>
      <c r="AD26" s="382"/>
      <c r="AE26" s="382"/>
      <c r="AF26" s="382"/>
      <c r="AG26" s="382" t="s">
        <v>117</v>
      </c>
      <c r="AH26" s="382">
        <v>0</v>
      </c>
      <c r="AI26" s="382"/>
      <c r="AJ26" s="382"/>
      <c r="AK26" s="382"/>
      <c r="AL26" s="382"/>
      <c r="AM26" s="382"/>
      <c r="AN26" s="382"/>
      <c r="AO26" s="382"/>
      <c r="AP26" s="382"/>
      <c r="AQ26" s="382"/>
      <c r="AR26" s="382"/>
      <c r="AS26" s="382"/>
      <c r="AT26" s="382"/>
      <c r="AU26" s="382"/>
      <c r="AV26" s="382"/>
      <c r="AW26" s="382"/>
      <c r="AX26" s="382"/>
      <c r="AY26" s="382"/>
      <c r="AZ26" s="382"/>
      <c r="BA26" s="382"/>
      <c r="BB26" s="382"/>
      <c r="BC26" s="382"/>
      <c r="BD26" s="382"/>
      <c r="BE26" s="382"/>
      <c r="BF26" s="382"/>
      <c r="BG26" s="382"/>
      <c r="BH26" s="382"/>
    </row>
    <row r="27" spans="1:60" outlineLevel="1">
      <c r="A27" s="420"/>
      <c r="B27" s="419"/>
      <c r="C27" s="445" t="s">
        <v>36</v>
      </c>
      <c r="D27" s="446"/>
      <c r="E27" s="447">
        <v>7</v>
      </c>
      <c r="F27" s="401"/>
      <c r="G27" s="401"/>
      <c r="H27" s="385"/>
      <c r="I27" s="384">
        <v>0</v>
      </c>
      <c r="J27" s="385"/>
      <c r="K27" s="384">
        <v>0</v>
      </c>
      <c r="L27" s="384">
        <v>21</v>
      </c>
      <c r="M27" s="384">
        <v>7719.2676000000001</v>
      </c>
      <c r="N27" s="384">
        <v>1</v>
      </c>
      <c r="O27" s="384">
        <v>0.16</v>
      </c>
      <c r="P27" s="384">
        <v>0</v>
      </c>
      <c r="Q27" s="384">
        <v>0</v>
      </c>
      <c r="R27" s="384" t="s">
        <v>131</v>
      </c>
      <c r="S27" s="384" t="s">
        <v>112</v>
      </c>
      <c r="T27" s="384" t="s">
        <v>112</v>
      </c>
      <c r="U27" s="384">
        <v>0</v>
      </c>
      <c r="V27" s="384">
        <v>0</v>
      </c>
      <c r="W27" s="384"/>
      <c r="X27" s="384" t="s">
        <v>132</v>
      </c>
      <c r="Y27" s="382"/>
      <c r="Z27" s="382"/>
      <c r="AA27" s="382"/>
      <c r="AB27" s="382"/>
      <c r="AC27" s="382"/>
      <c r="AD27" s="382"/>
      <c r="AE27" s="382"/>
      <c r="AF27" s="382"/>
      <c r="AG27" s="382" t="s">
        <v>133</v>
      </c>
      <c r="AH27" s="382"/>
      <c r="AI27" s="382"/>
      <c r="AJ27" s="382"/>
      <c r="AK27" s="382"/>
      <c r="AL27" s="382"/>
      <c r="AM27" s="382"/>
      <c r="AN27" s="382"/>
      <c r="AO27" s="382"/>
      <c r="AP27" s="382"/>
      <c r="AQ27" s="382"/>
      <c r="AR27" s="382"/>
      <c r="AS27" s="382"/>
      <c r="AT27" s="382"/>
      <c r="AU27" s="382"/>
      <c r="AV27" s="382"/>
      <c r="AW27" s="382"/>
      <c r="AX27" s="382"/>
      <c r="AY27" s="382"/>
      <c r="AZ27" s="382"/>
      <c r="BA27" s="382"/>
      <c r="BB27" s="382"/>
      <c r="BC27" s="382"/>
      <c r="BD27" s="382"/>
      <c r="BE27" s="382"/>
      <c r="BF27" s="382"/>
      <c r="BG27" s="382"/>
      <c r="BH27" s="382"/>
    </row>
    <row r="28" spans="1:60" outlineLevel="1">
      <c r="A28" s="424" t="s">
        <v>107</v>
      </c>
      <c r="B28" s="425" t="s">
        <v>46</v>
      </c>
      <c r="C28" s="442" t="s">
        <v>47</v>
      </c>
      <c r="D28" s="426"/>
      <c r="E28" s="427"/>
      <c r="F28" s="428"/>
      <c r="G28" s="429">
        <f>SUMIF(AG29:AG34,"&lt;&gt;NOR",G29:G34)</f>
        <v>0</v>
      </c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2"/>
      <c r="Z28" s="382"/>
      <c r="AA28" s="382"/>
      <c r="AB28" s="382"/>
      <c r="AC28" s="382"/>
      <c r="AD28" s="382"/>
      <c r="AE28" s="382"/>
      <c r="AF28" s="382"/>
      <c r="AG28" s="382" t="s">
        <v>117</v>
      </c>
      <c r="AH28" s="382">
        <v>0</v>
      </c>
      <c r="AI28" s="38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2"/>
      <c r="BD28" s="382"/>
      <c r="BE28" s="382"/>
      <c r="BF28" s="382"/>
      <c r="BG28" s="382"/>
      <c r="BH28" s="382"/>
    </row>
    <row r="29" spans="1:60" ht="22.5" outlineLevel="1">
      <c r="A29" s="430">
        <v>9</v>
      </c>
      <c r="B29" s="431" t="s">
        <v>140</v>
      </c>
      <c r="C29" s="443" t="s">
        <v>141</v>
      </c>
      <c r="D29" s="432" t="s">
        <v>142</v>
      </c>
      <c r="E29" s="433">
        <v>1</v>
      </c>
      <c r="F29" s="434">
        <v>0</v>
      </c>
      <c r="G29" s="435">
        <f>ROUND(E29*F29,2)</f>
        <v>0</v>
      </c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2"/>
      <c r="Z29" s="382"/>
      <c r="AA29" s="382"/>
      <c r="AB29" s="382"/>
      <c r="AC29" s="382"/>
      <c r="AD29" s="382"/>
      <c r="AE29" s="382"/>
      <c r="AF29" s="382"/>
      <c r="AG29" s="382" t="s">
        <v>117</v>
      </c>
      <c r="AH29" s="382">
        <v>0</v>
      </c>
      <c r="AI29" s="382"/>
      <c r="AJ29" s="382"/>
      <c r="AK29" s="382"/>
      <c r="AL29" s="382"/>
      <c r="AM29" s="382"/>
      <c r="AN29" s="382"/>
      <c r="AO29" s="382"/>
      <c r="AP29" s="382"/>
      <c r="AQ29" s="382"/>
      <c r="AR29" s="382"/>
      <c r="AS29" s="382"/>
      <c r="AT29" s="382"/>
      <c r="AU29" s="382"/>
      <c r="AV29" s="382"/>
      <c r="AW29" s="382"/>
      <c r="AX29" s="382"/>
      <c r="AY29" s="382"/>
      <c r="AZ29" s="382"/>
      <c r="BA29" s="382"/>
      <c r="BB29" s="382"/>
      <c r="BC29" s="382"/>
      <c r="BD29" s="382"/>
      <c r="BE29" s="382"/>
      <c r="BF29" s="382"/>
      <c r="BG29" s="382"/>
      <c r="BH29" s="382"/>
    </row>
    <row r="30" spans="1:60" outlineLevel="1">
      <c r="A30" s="420"/>
      <c r="B30" s="419"/>
      <c r="C30" s="445" t="s">
        <v>130</v>
      </c>
      <c r="D30" s="446"/>
      <c r="E30" s="447">
        <v>1</v>
      </c>
      <c r="F30" s="401"/>
      <c r="G30" s="401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2"/>
      <c r="Z30" s="382"/>
      <c r="AA30" s="382"/>
      <c r="AB30" s="382"/>
      <c r="AC30" s="382"/>
      <c r="AD30" s="382"/>
      <c r="AE30" s="382"/>
      <c r="AF30" s="382"/>
      <c r="AG30" s="382" t="s">
        <v>117</v>
      </c>
      <c r="AH30" s="382">
        <v>0</v>
      </c>
      <c r="AI30" s="382"/>
      <c r="AJ30" s="382"/>
      <c r="AK30" s="382"/>
      <c r="AL30" s="382"/>
      <c r="AM30" s="382"/>
      <c r="AN30" s="382"/>
      <c r="AO30" s="382"/>
      <c r="AP30" s="382"/>
      <c r="AQ30" s="382"/>
      <c r="AR30" s="382"/>
      <c r="AS30" s="382"/>
      <c r="AT30" s="382"/>
      <c r="AU30" s="382"/>
      <c r="AV30" s="382"/>
      <c r="AW30" s="382"/>
      <c r="AX30" s="382"/>
      <c r="AY30" s="382"/>
      <c r="AZ30" s="382"/>
      <c r="BA30" s="382"/>
      <c r="BB30" s="382"/>
      <c r="BC30" s="382"/>
      <c r="BD30" s="382"/>
      <c r="BE30" s="382"/>
      <c r="BF30" s="382"/>
      <c r="BG30" s="382"/>
      <c r="BH30" s="382"/>
    </row>
    <row r="31" spans="1:60" ht="33.75" outlineLevel="1">
      <c r="A31" s="430">
        <v>10</v>
      </c>
      <c r="B31" s="431" t="s">
        <v>143</v>
      </c>
      <c r="C31" s="443" t="s">
        <v>144</v>
      </c>
      <c r="D31" s="432" t="s">
        <v>145</v>
      </c>
      <c r="E31" s="433">
        <v>1</v>
      </c>
      <c r="F31" s="434">
        <v>0</v>
      </c>
      <c r="G31" s="435">
        <f>ROUND(E31*F31,2)</f>
        <v>0</v>
      </c>
      <c r="H31" s="385"/>
      <c r="I31" s="384">
        <v>0</v>
      </c>
      <c r="J31" s="385"/>
      <c r="K31" s="384">
        <v>0</v>
      </c>
      <c r="L31" s="384">
        <v>21</v>
      </c>
      <c r="M31" s="384">
        <v>5815.9376000000002</v>
      </c>
      <c r="N31" s="384">
        <v>0</v>
      </c>
      <c r="O31" s="384">
        <v>0</v>
      </c>
      <c r="P31" s="384">
        <v>0</v>
      </c>
      <c r="Q31" s="384">
        <v>0</v>
      </c>
      <c r="R31" s="384"/>
      <c r="S31" s="384" t="s">
        <v>134</v>
      </c>
      <c r="T31" s="384" t="s">
        <v>113</v>
      </c>
      <c r="U31" s="384">
        <v>0</v>
      </c>
      <c r="V31" s="384">
        <v>0</v>
      </c>
      <c r="W31" s="384"/>
      <c r="X31" s="384" t="s">
        <v>132</v>
      </c>
      <c r="Y31" s="382"/>
      <c r="Z31" s="382"/>
      <c r="AA31" s="382"/>
      <c r="AB31" s="382"/>
      <c r="AC31" s="382"/>
      <c r="AD31" s="382"/>
      <c r="AE31" s="382"/>
      <c r="AF31" s="382"/>
      <c r="AG31" s="382" t="s">
        <v>133</v>
      </c>
      <c r="AH31" s="382"/>
      <c r="AI31" s="382"/>
      <c r="AJ31" s="382"/>
      <c r="AK31" s="382"/>
      <c r="AL31" s="382"/>
      <c r="AM31" s="382"/>
      <c r="AN31" s="382"/>
      <c r="AO31" s="382"/>
      <c r="AP31" s="382"/>
      <c r="AQ31" s="382"/>
      <c r="AR31" s="382"/>
      <c r="AS31" s="382"/>
      <c r="AT31" s="382"/>
      <c r="AU31" s="382"/>
      <c r="AV31" s="382"/>
      <c r="AW31" s="382"/>
      <c r="AX31" s="382"/>
      <c r="AY31" s="382"/>
      <c r="AZ31" s="382"/>
      <c r="BA31" s="382"/>
      <c r="BB31" s="382"/>
      <c r="BC31" s="382"/>
      <c r="BD31" s="382"/>
      <c r="BE31" s="382"/>
      <c r="BF31" s="382"/>
      <c r="BG31" s="382"/>
      <c r="BH31" s="382"/>
    </row>
    <row r="32" spans="1:60" outlineLevel="1">
      <c r="A32" s="420"/>
      <c r="B32" s="419"/>
      <c r="C32" s="445" t="s">
        <v>130</v>
      </c>
      <c r="D32" s="446"/>
      <c r="E32" s="447">
        <v>1</v>
      </c>
      <c r="F32" s="401"/>
      <c r="G32" s="401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2"/>
      <c r="Z32" s="382"/>
      <c r="AA32" s="382"/>
      <c r="AB32" s="382"/>
      <c r="AC32" s="382"/>
      <c r="AD32" s="382"/>
      <c r="AE32" s="382"/>
      <c r="AF32" s="382"/>
      <c r="AG32" s="382" t="s">
        <v>117</v>
      </c>
      <c r="AH32" s="382">
        <v>0</v>
      </c>
      <c r="AI32" s="382"/>
      <c r="AJ32" s="382"/>
      <c r="AK32" s="382"/>
      <c r="AL32" s="382"/>
      <c r="AM32" s="382"/>
      <c r="AN32" s="382"/>
      <c r="AO32" s="382"/>
      <c r="AP32" s="382"/>
      <c r="AQ32" s="382"/>
      <c r="AR32" s="382"/>
      <c r="AS32" s="382"/>
      <c r="AT32" s="382"/>
      <c r="AU32" s="382"/>
      <c r="AV32" s="382"/>
      <c r="AW32" s="382"/>
      <c r="AX32" s="382"/>
      <c r="AY32" s="382"/>
      <c r="AZ32" s="382"/>
      <c r="BA32" s="382"/>
      <c r="BB32" s="382"/>
      <c r="BC32" s="382"/>
      <c r="BD32" s="382"/>
      <c r="BE32" s="382"/>
      <c r="BF32" s="382"/>
      <c r="BG32" s="382"/>
      <c r="BH32" s="382"/>
    </row>
    <row r="33" spans="1:60" ht="22.5" outlineLevel="1">
      <c r="A33" s="430">
        <v>11</v>
      </c>
      <c r="B33" s="431" t="s">
        <v>146</v>
      </c>
      <c r="C33" s="443" t="s">
        <v>147</v>
      </c>
      <c r="D33" s="432" t="s">
        <v>145</v>
      </c>
      <c r="E33" s="433">
        <v>1</v>
      </c>
      <c r="F33" s="434">
        <v>0</v>
      </c>
      <c r="G33" s="435">
        <f>ROUND(E33*F33,2)</f>
        <v>0</v>
      </c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2"/>
      <c r="Z33" s="382"/>
      <c r="AA33" s="382"/>
      <c r="AB33" s="382"/>
      <c r="AC33" s="382"/>
      <c r="AD33" s="382"/>
      <c r="AE33" s="382"/>
      <c r="AF33" s="382"/>
      <c r="AG33" s="382" t="s">
        <v>117</v>
      </c>
      <c r="AH33" s="382">
        <v>0</v>
      </c>
      <c r="AI33" s="382"/>
      <c r="AJ33" s="382"/>
      <c r="AK33" s="382"/>
      <c r="AL33" s="382"/>
      <c r="AM33" s="382"/>
      <c r="AN33" s="382"/>
      <c r="AO33" s="382"/>
      <c r="AP33" s="382"/>
      <c r="AQ33" s="382"/>
      <c r="AR33" s="382"/>
      <c r="AS33" s="382"/>
      <c r="AT33" s="382"/>
      <c r="AU33" s="382"/>
      <c r="AV33" s="382"/>
      <c r="AW33" s="382"/>
      <c r="AX33" s="382"/>
      <c r="AY33" s="382"/>
      <c r="AZ33" s="382"/>
      <c r="BA33" s="382"/>
      <c r="BB33" s="382"/>
      <c r="BC33" s="382"/>
      <c r="BD33" s="382"/>
      <c r="BE33" s="382"/>
      <c r="BF33" s="382"/>
      <c r="BG33" s="382"/>
      <c r="BH33" s="382"/>
    </row>
    <row r="34" spans="1:60" outlineLevel="1">
      <c r="A34" s="420"/>
      <c r="B34" s="419"/>
      <c r="C34" s="445" t="s">
        <v>130</v>
      </c>
      <c r="D34" s="446"/>
      <c r="E34" s="447">
        <v>1</v>
      </c>
      <c r="F34" s="401"/>
      <c r="G34" s="401"/>
      <c r="H34" s="385"/>
      <c r="I34" s="384">
        <v>0</v>
      </c>
      <c r="J34" s="385"/>
      <c r="K34" s="384">
        <v>0</v>
      </c>
      <c r="L34" s="384">
        <v>21</v>
      </c>
      <c r="M34" s="384">
        <v>774.4</v>
      </c>
      <c r="N34" s="384">
        <v>0</v>
      </c>
      <c r="O34" s="384">
        <v>0</v>
      </c>
      <c r="P34" s="384">
        <v>0</v>
      </c>
      <c r="Q34" s="384">
        <v>0</v>
      </c>
      <c r="R34" s="384"/>
      <c r="S34" s="384" t="s">
        <v>134</v>
      </c>
      <c r="T34" s="384" t="s">
        <v>113</v>
      </c>
      <c r="U34" s="384">
        <v>0</v>
      </c>
      <c r="V34" s="384">
        <v>0</v>
      </c>
      <c r="W34" s="384"/>
      <c r="X34" s="384" t="s">
        <v>132</v>
      </c>
      <c r="Y34" s="382"/>
      <c r="Z34" s="382"/>
      <c r="AA34" s="382"/>
      <c r="AB34" s="382"/>
      <c r="AC34" s="382"/>
      <c r="AD34" s="382"/>
      <c r="AE34" s="382"/>
      <c r="AF34" s="382"/>
      <c r="AG34" s="382" t="s">
        <v>133</v>
      </c>
      <c r="AH34" s="382"/>
      <c r="AI34" s="382"/>
      <c r="AJ34" s="382"/>
      <c r="AK34" s="382"/>
      <c r="AL34" s="382"/>
      <c r="AM34" s="382"/>
      <c r="AN34" s="382"/>
      <c r="AO34" s="382"/>
      <c r="AP34" s="382"/>
      <c r="AQ34" s="382"/>
      <c r="AR34" s="382"/>
      <c r="AS34" s="382"/>
      <c r="AT34" s="382"/>
      <c r="AU34" s="382"/>
      <c r="AV34" s="382"/>
      <c r="AW34" s="382"/>
      <c r="AX34" s="382"/>
      <c r="AY34" s="382"/>
      <c r="AZ34" s="382"/>
      <c r="BA34" s="382"/>
      <c r="BB34" s="382"/>
      <c r="BC34" s="382"/>
      <c r="BD34" s="382"/>
      <c r="BE34" s="382"/>
      <c r="BF34" s="382"/>
      <c r="BG34" s="382"/>
      <c r="BH34" s="382"/>
    </row>
    <row r="35" spans="1:60" outlineLevel="1">
      <c r="A35" s="424" t="s">
        <v>107</v>
      </c>
      <c r="B35" s="425" t="s">
        <v>49</v>
      </c>
      <c r="C35" s="442" t="s">
        <v>50</v>
      </c>
      <c r="D35" s="426"/>
      <c r="E35" s="427"/>
      <c r="F35" s="428"/>
      <c r="G35" s="429">
        <f>SUMIF(AG36:AG69,"&lt;&gt;NOR",G36:G69)</f>
        <v>0</v>
      </c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2"/>
      <c r="Z35" s="382"/>
      <c r="AA35" s="382"/>
      <c r="AB35" s="382"/>
      <c r="AC35" s="382"/>
      <c r="AD35" s="382"/>
      <c r="AE35" s="382"/>
      <c r="AF35" s="382"/>
      <c r="AG35" s="382" t="s">
        <v>117</v>
      </c>
      <c r="AH35" s="382">
        <v>0</v>
      </c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2"/>
      <c r="AZ35" s="382"/>
      <c r="BA35" s="382"/>
      <c r="BB35" s="382"/>
      <c r="BC35" s="382"/>
      <c r="BD35" s="382"/>
      <c r="BE35" s="382"/>
      <c r="BF35" s="382"/>
      <c r="BG35" s="382"/>
      <c r="BH35" s="382"/>
    </row>
    <row r="36" spans="1:60" outlineLevel="1">
      <c r="A36" s="430">
        <v>12</v>
      </c>
      <c r="B36" s="431" t="s">
        <v>148</v>
      </c>
      <c r="C36" s="443" t="s">
        <v>149</v>
      </c>
      <c r="D36" s="432" t="s">
        <v>127</v>
      </c>
      <c r="E36" s="433">
        <v>12</v>
      </c>
      <c r="F36" s="434">
        <v>0</v>
      </c>
      <c r="G36" s="435">
        <f>ROUND(E36*F36,2)</f>
        <v>0</v>
      </c>
      <c r="H36" s="385"/>
      <c r="I36" s="384">
        <v>0</v>
      </c>
      <c r="J36" s="385"/>
      <c r="K36" s="384">
        <v>0</v>
      </c>
      <c r="L36" s="384">
        <v>21</v>
      </c>
      <c r="M36" s="384">
        <v>13837.56</v>
      </c>
      <c r="N36" s="384">
        <v>8.7999999999999995E-2</v>
      </c>
      <c r="O36" s="384">
        <v>1.06</v>
      </c>
      <c r="P36" s="384">
        <v>0</v>
      </c>
      <c r="Q36" s="384">
        <v>0</v>
      </c>
      <c r="R36" s="384" t="s">
        <v>131</v>
      </c>
      <c r="S36" s="384" t="s">
        <v>112</v>
      </c>
      <c r="T36" s="384" t="s">
        <v>112</v>
      </c>
      <c r="U36" s="384">
        <v>0</v>
      </c>
      <c r="V36" s="384">
        <v>0</v>
      </c>
      <c r="W36" s="384"/>
      <c r="X36" s="384" t="s">
        <v>132</v>
      </c>
      <c r="Y36" s="382"/>
      <c r="Z36" s="382"/>
      <c r="AA36" s="382"/>
      <c r="AB36" s="382"/>
      <c r="AC36" s="382"/>
      <c r="AD36" s="382"/>
      <c r="AE36" s="382"/>
      <c r="AF36" s="382"/>
      <c r="AG36" s="382" t="s">
        <v>133</v>
      </c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  <c r="AZ36" s="382"/>
      <c r="BA36" s="382"/>
      <c r="BB36" s="382"/>
      <c r="BC36" s="382"/>
      <c r="BD36" s="382"/>
      <c r="BE36" s="382"/>
      <c r="BF36" s="382"/>
      <c r="BG36" s="382"/>
      <c r="BH36" s="382"/>
    </row>
    <row r="37" spans="1:60" outlineLevel="1">
      <c r="A37" s="420"/>
      <c r="B37" s="419"/>
      <c r="C37" s="445" t="s">
        <v>302</v>
      </c>
      <c r="D37" s="446"/>
      <c r="E37" s="447">
        <v>12</v>
      </c>
      <c r="F37" s="401"/>
      <c r="G37" s="401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2"/>
      <c r="Z37" s="382"/>
      <c r="AA37" s="382"/>
      <c r="AB37" s="382"/>
      <c r="AC37" s="382"/>
      <c r="AD37" s="382"/>
      <c r="AE37" s="382"/>
      <c r="AF37" s="382"/>
      <c r="AG37" s="382" t="s">
        <v>117</v>
      </c>
      <c r="AH37" s="382">
        <v>0</v>
      </c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</row>
    <row r="38" spans="1:60" outlineLevel="1">
      <c r="A38" s="430">
        <v>13</v>
      </c>
      <c r="B38" s="431" t="s">
        <v>150</v>
      </c>
      <c r="C38" s="443" t="s">
        <v>151</v>
      </c>
      <c r="D38" s="432" t="s">
        <v>127</v>
      </c>
      <c r="E38" s="433">
        <v>12</v>
      </c>
      <c r="F38" s="434">
        <v>0</v>
      </c>
      <c r="G38" s="435">
        <f>ROUND(E38*F38,2)</f>
        <v>0</v>
      </c>
      <c r="H38" s="386"/>
      <c r="I38" s="386">
        <v>0</v>
      </c>
      <c r="J38" s="386"/>
      <c r="K38" s="386">
        <v>0</v>
      </c>
      <c r="L38" s="386"/>
      <c r="M38" s="386">
        <v>206765.70750000002</v>
      </c>
      <c r="N38" s="386"/>
      <c r="O38" s="386">
        <v>10.209999999999999</v>
      </c>
      <c r="P38" s="386"/>
      <c r="Q38" s="386">
        <v>0</v>
      </c>
      <c r="R38" s="386"/>
      <c r="S38" s="386"/>
      <c r="T38" s="386"/>
      <c r="U38" s="386"/>
      <c r="V38" s="386">
        <v>103.38999999999999</v>
      </c>
      <c r="W38" s="386"/>
      <c r="X38" s="386"/>
      <c r="Y38" s="367"/>
      <c r="Z38" s="367"/>
      <c r="AA38" s="367"/>
      <c r="AB38" s="367"/>
      <c r="AC38" s="367"/>
      <c r="AD38" s="367"/>
      <c r="AE38" s="367"/>
      <c r="AF38" s="367"/>
      <c r="AG38" s="367" t="s">
        <v>108</v>
      </c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7"/>
      <c r="AU38" s="367"/>
      <c r="AV38" s="367"/>
      <c r="AW38" s="367"/>
      <c r="AX38" s="367"/>
      <c r="AY38" s="367"/>
      <c r="AZ38" s="367"/>
      <c r="BA38" s="367"/>
      <c r="BB38" s="367"/>
      <c r="BC38" s="367"/>
      <c r="BD38" s="367"/>
      <c r="BE38" s="367"/>
      <c r="BF38" s="367"/>
      <c r="BG38" s="367"/>
      <c r="BH38" s="367"/>
    </row>
    <row r="39" spans="1:60" outlineLevel="1">
      <c r="A39" s="420"/>
      <c r="B39" s="419"/>
      <c r="C39" s="445" t="s">
        <v>302</v>
      </c>
      <c r="D39" s="446"/>
      <c r="E39" s="447">
        <v>12</v>
      </c>
      <c r="F39" s="401"/>
      <c r="G39" s="401"/>
      <c r="H39" s="385"/>
      <c r="I39" s="384">
        <v>0</v>
      </c>
      <c r="J39" s="385"/>
      <c r="K39" s="384">
        <v>0</v>
      </c>
      <c r="L39" s="384">
        <v>21</v>
      </c>
      <c r="M39" s="384">
        <v>166978.72950000002</v>
      </c>
      <c r="N39" s="384">
        <v>7.9289999999999999E-2</v>
      </c>
      <c r="O39" s="384">
        <v>4.0999999999999996</v>
      </c>
      <c r="P39" s="384">
        <v>0</v>
      </c>
      <c r="Q39" s="384">
        <v>0</v>
      </c>
      <c r="R39" s="384"/>
      <c r="S39" s="384" t="s">
        <v>112</v>
      </c>
      <c r="T39" s="384" t="s">
        <v>112</v>
      </c>
      <c r="U39" s="384">
        <v>1.58</v>
      </c>
      <c r="V39" s="384">
        <v>81.66</v>
      </c>
      <c r="W39" s="384"/>
      <c r="X39" s="384" t="s">
        <v>119</v>
      </c>
      <c r="Y39" s="382"/>
      <c r="Z39" s="382"/>
      <c r="AA39" s="382"/>
      <c r="AB39" s="382"/>
      <c r="AC39" s="382"/>
      <c r="AD39" s="382"/>
      <c r="AE39" s="382"/>
      <c r="AF39" s="382"/>
      <c r="AG39" s="382" t="s">
        <v>124</v>
      </c>
      <c r="AH39" s="382"/>
      <c r="AI39" s="382"/>
      <c r="AJ39" s="382"/>
      <c r="AK39" s="382"/>
      <c r="AL39" s="382"/>
      <c r="AM39" s="382"/>
      <c r="AN39" s="382"/>
      <c r="AO39" s="382"/>
      <c r="AP39" s="382"/>
      <c r="AQ39" s="382"/>
      <c r="AR39" s="382"/>
      <c r="AS39" s="382"/>
      <c r="AT39" s="382"/>
      <c r="AU39" s="382"/>
      <c r="AV39" s="382"/>
      <c r="AW39" s="382"/>
      <c r="AX39" s="382"/>
      <c r="AY39" s="382"/>
      <c r="AZ39" s="382"/>
      <c r="BA39" s="382"/>
      <c r="BB39" s="382"/>
      <c r="BC39" s="382"/>
      <c r="BD39" s="382"/>
      <c r="BE39" s="382"/>
      <c r="BF39" s="382"/>
      <c r="BG39" s="382"/>
      <c r="BH39" s="382"/>
    </row>
    <row r="40" spans="1:60" outlineLevel="1">
      <c r="A40" s="430">
        <v>14</v>
      </c>
      <c r="B40" s="431" t="s">
        <v>153</v>
      </c>
      <c r="C40" s="443" t="s">
        <v>154</v>
      </c>
      <c r="D40" s="432" t="s">
        <v>127</v>
      </c>
      <c r="E40" s="433">
        <v>27</v>
      </c>
      <c r="F40" s="434">
        <v>0</v>
      </c>
      <c r="G40" s="435">
        <f>ROUND(E40*F40,2)</f>
        <v>0</v>
      </c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2"/>
      <c r="Z40" s="382"/>
      <c r="AA40" s="382"/>
      <c r="AB40" s="382"/>
      <c r="AC40" s="382"/>
      <c r="AD40" s="382"/>
      <c r="AE40" s="382"/>
      <c r="AF40" s="382"/>
      <c r="AG40" s="382" t="s">
        <v>117</v>
      </c>
      <c r="AH40" s="382">
        <v>0</v>
      </c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2"/>
      <c r="AU40" s="382"/>
      <c r="AV40" s="382"/>
      <c r="AW40" s="382"/>
      <c r="AX40" s="382"/>
      <c r="AY40" s="382"/>
      <c r="AZ40" s="382"/>
      <c r="BA40" s="382"/>
      <c r="BB40" s="382"/>
      <c r="BC40" s="382"/>
      <c r="BD40" s="382"/>
      <c r="BE40" s="382"/>
      <c r="BF40" s="382"/>
      <c r="BG40" s="382"/>
      <c r="BH40" s="382"/>
    </row>
    <row r="41" spans="1:60" outlineLevel="1">
      <c r="A41" s="420"/>
      <c r="B41" s="419"/>
      <c r="C41" s="445" t="s">
        <v>854</v>
      </c>
      <c r="D41" s="446"/>
      <c r="E41" s="447">
        <v>27</v>
      </c>
      <c r="F41" s="401"/>
      <c r="G41" s="401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2"/>
      <c r="Z41" s="382"/>
      <c r="AA41" s="382"/>
      <c r="AB41" s="382"/>
      <c r="AC41" s="382"/>
      <c r="AD41" s="382"/>
      <c r="AE41" s="382"/>
      <c r="AF41" s="382"/>
      <c r="AG41" s="382" t="s">
        <v>117</v>
      </c>
      <c r="AH41" s="382">
        <v>0</v>
      </c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2"/>
      <c r="AW41" s="382"/>
      <c r="AX41" s="382"/>
      <c r="AY41" s="382"/>
      <c r="AZ41" s="382"/>
      <c r="BA41" s="382"/>
      <c r="BB41" s="382"/>
      <c r="BC41" s="382"/>
      <c r="BD41" s="382"/>
      <c r="BE41" s="382"/>
      <c r="BF41" s="382"/>
      <c r="BG41" s="382"/>
      <c r="BH41" s="382"/>
    </row>
    <row r="42" spans="1:60" outlineLevel="1">
      <c r="A42" s="430">
        <v>15</v>
      </c>
      <c r="B42" s="431" t="s">
        <v>802</v>
      </c>
      <c r="C42" s="443" t="s">
        <v>803</v>
      </c>
      <c r="D42" s="432" t="s">
        <v>127</v>
      </c>
      <c r="E42" s="433">
        <v>116.325</v>
      </c>
      <c r="F42" s="434">
        <v>0</v>
      </c>
      <c r="G42" s="435">
        <f>ROUND(E42*F42,2)</f>
        <v>0</v>
      </c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2"/>
      <c r="Z42" s="382"/>
      <c r="AA42" s="382"/>
      <c r="AB42" s="382"/>
      <c r="AC42" s="382"/>
      <c r="AD42" s="382"/>
      <c r="AE42" s="382"/>
      <c r="AF42" s="382"/>
      <c r="AG42" s="382" t="s">
        <v>117</v>
      </c>
      <c r="AH42" s="382">
        <v>0</v>
      </c>
      <c r="AI42" s="382"/>
      <c r="AJ42" s="382"/>
      <c r="AK42" s="382"/>
      <c r="AL42" s="382"/>
      <c r="AM42" s="382"/>
      <c r="AN42" s="382"/>
      <c r="AO42" s="382"/>
      <c r="AP42" s="382"/>
      <c r="AQ42" s="382"/>
      <c r="AR42" s="382"/>
      <c r="AS42" s="382"/>
      <c r="AT42" s="382"/>
      <c r="AU42" s="382"/>
      <c r="AV42" s="382"/>
      <c r="AW42" s="382"/>
      <c r="AX42" s="382"/>
      <c r="AY42" s="382"/>
      <c r="AZ42" s="382"/>
      <c r="BA42" s="382"/>
      <c r="BB42" s="382"/>
      <c r="BC42" s="382"/>
      <c r="BD42" s="382"/>
      <c r="BE42" s="382"/>
      <c r="BF42" s="382"/>
      <c r="BG42" s="382"/>
      <c r="BH42" s="382"/>
    </row>
    <row r="43" spans="1:60" outlineLevel="1">
      <c r="A43" s="420"/>
      <c r="B43" s="419"/>
      <c r="C43" s="445" t="s">
        <v>846</v>
      </c>
      <c r="D43" s="446"/>
      <c r="E43" s="447">
        <v>58.74</v>
      </c>
      <c r="F43" s="401"/>
      <c r="G43" s="401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2"/>
      <c r="Z43" s="382"/>
      <c r="AA43" s="382"/>
      <c r="AB43" s="382"/>
      <c r="AC43" s="382"/>
      <c r="AD43" s="382"/>
      <c r="AE43" s="382"/>
      <c r="AF43" s="382"/>
      <c r="AG43" s="382" t="s">
        <v>117</v>
      </c>
      <c r="AH43" s="382">
        <v>0</v>
      </c>
      <c r="AI43" s="382"/>
      <c r="AJ43" s="382"/>
      <c r="AK43" s="382"/>
      <c r="AL43" s="382"/>
      <c r="AM43" s="382"/>
      <c r="AN43" s="382"/>
      <c r="AO43" s="382"/>
      <c r="AP43" s="382"/>
      <c r="AQ43" s="382"/>
      <c r="AR43" s="382"/>
      <c r="AS43" s="382"/>
      <c r="AT43" s="382"/>
      <c r="AU43" s="382"/>
      <c r="AV43" s="382"/>
      <c r="AW43" s="382"/>
      <c r="AX43" s="382"/>
      <c r="AY43" s="382"/>
      <c r="AZ43" s="382"/>
      <c r="BA43" s="382"/>
      <c r="BB43" s="382"/>
      <c r="BC43" s="382"/>
      <c r="BD43" s="382"/>
      <c r="BE43" s="382"/>
      <c r="BF43" s="382"/>
      <c r="BG43" s="382"/>
      <c r="BH43" s="382"/>
    </row>
    <row r="44" spans="1:60" outlineLevel="1">
      <c r="A44" s="420"/>
      <c r="B44" s="419"/>
      <c r="C44" s="445" t="s">
        <v>804</v>
      </c>
      <c r="D44" s="446"/>
      <c r="E44" s="447">
        <v>57.585000000000001</v>
      </c>
      <c r="F44" s="401"/>
      <c r="G44" s="401"/>
      <c r="H44" s="385"/>
      <c r="I44" s="384">
        <v>0</v>
      </c>
      <c r="J44" s="385"/>
      <c r="K44" s="384">
        <v>0</v>
      </c>
      <c r="L44" s="384">
        <v>21</v>
      </c>
      <c r="M44" s="384">
        <v>37789.752</v>
      </c>
      <c r="N44" s="384">
        <v>0.26415</v>
      </c>
      <c r="O44" s="384">
        <v>6.1</v>
      </c>
      <c r="P44" s="384">
        <v>0</v>
      </c>
      <c r="Q44" s="384">
        <v>0</v>
      </c>
      <c r="R44" s="384"/>
      <c r="S44" s="384" t="s">
        <v>112</v>
      </c>
      <c r="T44" s="384" t="s">
        <v>113</v>
      </c>
      <c r="U44" s="384">
        <v>0.78</v>
      </c>
      <c r="V44" s="384">
        <v>18.02</v>
      </c>
      <c r="W44" s="384"/>
      <c r="X44" s="384" t="s">
        <v>119</v>
      </c>
      <c r="Y44" s="382"/>
      <c r="Z44" s="382"/>
      <c r="AA44" s="382"/>
      <c r="AB44" s="382"/>
      <c r="AC44" s="382"/>
      <c r="AD44" s="382"/>
      <c r="AE44" s="382"/>
      <c r="AF44" s="382"/>
      <c r="AG44" s="382" t="s">
        <v>124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2"/>
      <c r="BH44" s="382"/>
    </row>
    <row r="45" spans="1:60" outlineLevel="1">
      <c r="A45" s="430">
        <v>16</v>
      </c>
      <c r="B45" s="431" t="s">
        <v>155</v>
      </c>
      <c r="C45" s="443" t="s">
        <v>156</v>
      </c>
      <c r="D45" s="432" t="s">
        <v>127</v>
      </c>
      <c r="E45" s="433">
        <v>6</v>
      </c>
      <c r="F45" s="434">
        <v>0</v>
      </c>
      <c r="G45" s="435">
        <f>ROUND(E45*F45,2)</f>
        <v>0</v>
      </c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2"/>
      <c r="Z45" s="382"/>
      <c r="AA45" s="382"/>
      <c r="AB45" s="382"/>
      <c r="AC45" s="382"/>
      <c r="AD45" s="382"/>
      <c r="AE45" s="382"/>
      <c r="AF45" s="382"/>
      <c r="AG45" s="382" t="s">
        <v>117</v>
      </c>
      <c r="AH45" s="382">
        <v>0</v>
      </c>
      <c r="AI45" s="382"/>
      <c r="AJ45" s="382"/>
      <c r="AK45" s="382"/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W45" s="382"/>
      <c r="AX45" s="382"/>
      <c r="AY45" s="382"/>
      <c r="AZ45" s="382"/>
      <c r="BA45" s="382"/>
      <c r="BB45" s="382"/>
      <c r="BC45" s="382"/>
      <c r="BD45" s="382"/>
      <c r="BE45" s="382"/>
      <c r="BF45" s="382"/>
      <c r="BG45" s="382"/>
      <c r="BH45" s="382"/>
    </row>
    <row r="46" spans="1:60" outlineLevel="1">
      <c r="A46" s="420"/>
      <c r="B46" s="419"/>
      <c r="C46" s="445" t="s">
        <v>37</v>
      </c>
      <c r="D46" s="446"/>
      <c r="E46" s="447">
        <v>6</v>
      </c>
      <c r="F46" s="401"/>
      <c r="G46" s="401"/>
      <c r="H46" s="385"/>
      <c r="I46" s="384">
        <v>0</v>
      </c>
      <c r="J46" s="385"/>
      <c r="K46" s="384">
        <v>0</v>
      </c>
      <c r="L46" s="384">
        <v>21</v>
      </c>
      <c r="M46" s="384">
        <v>866.48099999999999</v>
      </c>
      <c r="N46" s="384">
        <v>8.0000000000000007E-5</v>
      </c>
      <c r="O46" s="384">
        <v>0</v>
      </c>
      <c r="P46" s="384">
        <v>0</v>
      </c>
      <c r="Q46" s="384">
        <v>0</v>
      </c>
      <c r="R46" s="384"/>
      <c r="S46" s="384" t="s">
        <v>112</v>
      </c>
      <c r="T46" s="384" t="s">
        <v>112</v>
      </c>
      <c r="U46" s="384">
        <v>0.18</v>
      </c>
      <c r="V46" s="384">
        <v>1.19</v>
      </c>
      <c r="W46" s="384"/>
      <c r="X46" s="384" t="s">
        <v>119</v>
      </c>
      <c r="Y46" s="382"/>
      <c r="Z46" s="382"/>
      <c r="AA46" s="382"/>
      <c r="AB46" s="382"/>
      <c r="AC46" s="382"/>
      <c r="AD46" s="382"/>
      <c r="AE46" s="382"/>
      <c r="AF46" s="382"/>
      <c r="AG46" s="382" t="s">
        <v>124</v>
      </c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382"/>
      <c r="AU46" s="382"/>
      <c r="AV46" s="382"/>
      <c r="AW46" s="382"/>
      <c r="AX46" s="382"/>
      <c r="AY46" s="382"/>
      <c r="AZ46" s="382"/>
      <c r="BA46" s="382"/>
      <c r="BB46" s="382"/>
      <c r="BC46" s="382"/>
      <c r="BD46" s="382"/>
      <c r="BE46" s="382"/>
      <c r="BF46" s="382"/>
      <c r="BG46" s="382"/>
      <c r="BH46" s="382"/>
    </row>
    <row r="47" spans="1:60" ht="22.5" outlineLevel="1">
      <c r="A47" s="430">
        <v>17</v>
      </c>
      <c r="B47" s="431" t="s">
        <v>157</v>
      </c>
      <c r="C47" s="443" t="s">
        <v>158</v>
      </c>
      <c r="D47" s="432" t="s">
        <v>137</v>
      </c>
      <c r="E47" s="433">
        <v>14.4</v>
      </c>
      <c r="F47" s="434">
        <v>0</v>
      </c>
      <c r="G47" s="435">
        <f>ROUND(E47*F47,2)</f>
        <v>0</v>
      </c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2"/>
      <c r="Z47" s="382"/>
      <c r="AA47" s="382"/>
      <c r="AB47" s="382"/>
      <c r="AC47" s="382"/>
      <c r="AD47" s="382"/>
      <c r="AE47" s="382"/>
      <c r="AF47" s="382"/>
      <c r="AG47" s="382" t="s">
        <v>117</v>
      </c>
      <c r="AH47" s="382">
        <v>0</v>
      </c>
      <c r="AI47" s="382"/>
      <c r="AJ47" s="382"/>
      <c r="AK47" s="382"/>
      <c r="AL47" s="382"/>
      <c r="AM47" s="382"/>
      <c r="AN47" s="382"/>
      <c r="AO47" s="382"/>
      <c r="AP47" s="382"/>
      <c r="AQ47" s="382"/>
      <c r="AR47" s="382"/>
      <c r="AS47" s="382"/>
      <c r="AT47" s="382"/>
      <c r="AU47" s="382"/>
      <c r="AV47" s="382"/>
      <c r="AW47" s="382"/>
      <c r="AX47" s="382"/>
      <c r="AY47" s="382"/>
      <c r="AZ47" s="382"/>
      <c r="BA47" s="382"/>
      <c r="BB47" s="382"/>
      <c r="BC47" s="382"/>
      <c r="BD47" s="382"/>
      <c r="BE47" s="382"/>
      <c r="BF47" s="382"/>
      <c r="BG47" s="382"/>
      <c r="BH47" s="382"/>
    </row>
    <row r="48" spans="1:60" outlineLevel="1">
      <c r="A48" s="420"/>
      <c r="B48" s="419"/>
      <c r="C48" s="445" t="s">
        <v>805</v>
      </c>
      <c r="D48" s="446"/>
      <c r="E48" s="447">
        <v>14.4</v>
      </c>
      <c r="F48" s="401"/>
      <c r="G48" s="401"/>
      <c r="H48" s="385"/>
      <c r="I48" s="384">
        <v>0</v>
      </c>
      <c r="J48" s="385"/>
      <c r="K48" s="384">
        <v>0</v>
      </c>
      <c r="L48" s="384">
        <v>21</v>
      </c>
      <c r="M48" s="384">
        <v>1130.7449999999999</v>
      </c>
      <c r="N48" s="384">
        <v>1.0200000000000001E-3</v>
      </c>
      <c r="O48" s="384">
        <v>0.01</v>
      </c>
      <c r="P48" s="384">
        <v>0</v>
      </c>
      <c r="Q48" s="384">
        <v>0</v>
      </c>
      <c r="R48" s="384"/>
      <c r="S48" s="384" t="s">
        <v>112</v>
      </c>
      <c r="T48" s="384" t="s">
        <v>112</v>
      </c>
      <c r="U48" s="384">
        <v>0.36</v>
      </c>
      <c r="V48" s="384">
        <v>2.52</v>
      </c>
      <c r="W48" s="384"/>
      <c r="X48" s="384" t="s">
        <v>119</v>
      </c>
      <c r="Y48" s="382"/>
      <c r="Z48" s="382"/>
      <c r="AA48" s="382"/>
      <c r="AB48" s="382"/>
      <c r="AC48" s="382"/>
      <c r="AD48" s="382"/>
      <c r="AE48" s="382"/>
      <c r="AF48" s="382"/>
      <c r="AG48" s="382" t="s">
        <v>124</v>
      </c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</row>
    <row r="49" spans="1:60" outlineLevel="1">
      <c r="A49" s="430">
        <v>18</v>
      </c>
      <c r="B49" s="431" t="s">
        <v>159</v>
      </c>
      <c r="C49" s="443" t="s">
        <v>160</v>
      </c>
      <c r="D49" s="432" t="s">
        <v>137</v>
      </c>
      <c r="E49" s="433">
        <v>48</v>
      </c>
      <c r="F49" s="434">
        <v>0</v>
      </c>
      <c r="G49" s="435">
        <f>ROUND(E49*F49,2)</f>
        <v>0</v>
      </c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2"/>
      <c r="Z49" s="382"/>
      <c r="AA49" s="382"/>
      <c r="AB49" s="382"/>
      <c r="AC49" s="382"/>
      <c r="AD49" s="382"/>
      <c r="AE49" s="382"/>
      <c r="AF49" s="382"/>
      <c r="AG49" s="382" t="s">
        <v>117</v>
      </c>
      <c r="AH49" s="382">
        <v>0</v>
      </c>
      <c r="AI49" s="382"/>
      <c r="AJ49" s="382"/>
      <c r="AK49" s="382"/>
      <c r="AL49" s="382"/>
      <c r="AM49" s="382"/>
      <c r="AN49" s="382"/>
      <c r="AO49" s="382"/>
      <c r="AP49" s="382"/>
      <c r="AQ49" s="382"/>
      <c r="AR49" s="382"/>
      <c r="AS49" s="382"/>
      <c r="AT49" s="382"/>
      <c r="AU49" s="382"/>
      <c r="AV49" s="382"/>
      <c r="AW49" s="382"/>
      <c r="AX49" s="382"/>
      <c r="AY49" s="382"/>
      <c r="AZ49" s="382"/>
      <c r="BA49" s="382"/>
      <c r="BB49" s="382"/>
      <c r="BC49" s="382"/>
      <c r="BD49" s="382"/>
      <c r="BE49" s="382"/>
      <c r="BF49" s="382"/>
      <c r="BG49" s="382"/>
      <c r="BH49" s="382"/>
    </row>
    <row r="50" spans="1:60" outlineLevel="1">
      <c r="A50" s="420"/>
      <c r="B50" s="419"/>
      <c r="C50" s="445" t="s">
        <v>855</v>
      </c>
      <c r="D50" s="446"/>
      <c r="E50" s="447">
        <v>48</v>
      </c>
      <c r="F50" s="401"/>
      <c r="G50" s="401"/>
      <c r="H50" s="386"/>
      <c r="I50" s="386">
        <v>0</v>
      </c>
      <c r="J50" s="386"/>
      <c r="K50" s="386">
        <v>0</v>
      </c>
      <c r="L50" s="386"/>
      <c r="M50" s="386">
        <v>56991</v>
      </c>
      <c r="N50" s="386"/>
      <c r="O50" s="386">
        <v>0</v>
      </c>
      <c r="P50" s="386"/>
      <c r="Q50" s="386">
        <v>0.04</v>
      </c>
      <c r="R50" s="386"/>
      <c r="S50" s="386"/>
      <c r="T50" s="386"/>
      <c r="U50" s="386"/>
      <c r="V50" s="386">
        <v>4</v>
      </c>
      <c r="W50" s="386"/>
      <c r="X50" s="386"/>
      <c r="Y50" s="367"/>
      <c r="Z50" s="367"/>
      <c r="AA50" s="367"/>
      <c r="AB50" s="367"/>
      <c r="AC50" s="367"/>
      <c r="AD50" s="367"/>
      <c r="AE50" s="367"/>
      <c r="AF50" s="367"/>
      <c r="AG50" s="367" t="s">
        <v>108</v>
      </c>
      <c r="AH50" s="367"/>
      <c r="AI50" s="367"/>
      <c r="AJ50" s="367"/>
      <c r="AK50" s="367"/>
      <c r="AL50" s="367"/>
      <c r="AM50" s="367"/>
      <c r="AN50" s="367"/>
      <c r="AO50" s="367"/>
      <c r="AP50" s="367"/>
      <c r="AQ50" s="367"/>
      <c r="AR50" s="367"/>
      <c r="AS50" s="367"/>
      <c r="AT50" s="367"/>
      <c r="AU50" s="367"/>
      <c r="AV50" s="367"/>
      <c r="AW50" s="367"/>
      <c r="AX50" s="367"/>
      <c r="AY50" s="367"/>
      <c r="AZ50" s="367"/>
      <c r="BA50" s="367"/>
      <c r="BB50" s="367"/>
      <c r="BC50" s="367"/>
      <c r="BD50" s="367"/>
      <c r="BE50" s="367"/>
      <c r="BF50" s="367"/>
      <c r="BG50" s="367"/>
      <c r="BH50" s="367"/>
    </row>
    <row r="51" spans="1:60" outlineLevel="1">
      <c r="A51" s="430">
        <v>19</v>
      </c>
      <c r="B51" s="431" t="s">
        <v>161</v>
      </c>
      <c r="C51" s="443" t="s">
        <v>162</v>
      </c>
      <c r="D51" s="432" t="s">
        <v>127</v>
      </c>
      <c r="E51" s="433">
        <v>5.85</v>
      </c>
      <c r="F51" s="434">
        <v>0</v>
      </c>
      <c r="G51" s="435">
        <f>ROUND(E51*F51,2)</f>
        <v>0</v>
      </c>
      <c r="H51" s="385"/>
      <c r="I51" s="384">
        <v>0</v>
      </c>
      <c r="J51" s="385"/>
      <c r="K51" s="384">
        <v>0</v>
      </c>
      <c r="L51" s="384">
        <v>21</v>
      </c>
      <c r="M51" s="384">
        <v>7865</v>
      </c>
      <c r="N51" s="384">
        <v>0</v>
      </c>
      <c r="O51" s="384">
        <v>0</v>
      </c>
      <c r="P51" s="384">
        <v>3.6170000000000001E-2</v>
      </c>
      <c r="Q51" s="384">
        <v>0.04</v>
      </c>
      <c r="R51" s="384"/>
      <c r="S51" s="384" t="s">
        <v>112</v>
      </c>
      <c r="T51" s="384" t="s">
        <v>113</v>
      </c>
      <c r="U51" s="384">
        <v>4</v>
      </c>
      <c r="V51" s="384">
        <v>4</v>
      </c>
      <c r="W51" s="384"/>
      <c r="X51" s="384" t="s">
        <v>119</v>
      </c>
      <c r="Y51" s="382"/>
      <c r="Z51" s="382"/>
      <c r="AA51" s="382"/>
      <c r="AB51" s="382"/>
      <c r="AC51" s="382"/>
      <c r="AD51" s="382"/>
      <c r="AE51" s="382"/>
      <c r="AF51" s="382"/>
      <c r="AG51" s="382" t="s">
        <v>124</v>
      </c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AW51" s="382"/>
      <c r="AX51" s="382"/>
      <c r="AY51" s="382"/>
      <c r="AZ51" s="382"/>
      <c r="BA51" s="382"/>
      <c r="BB51" s="382"/>
      <c r="BC51" s="382"/>
      <c r="BD51" s="382"/>
      <c r="BE51" s="382"/>
      <c r="BF51" s="382"/>
      <c r="BG51" s="382"/>
      <c r="BH51" s="382"/>
    </row>
    <row r="52" spans="1:60" outlineLevel="1">
      <c r="A52" s="420"/>
      <c r="B52" s="419"/>
      <c r="C52" s="445" t="s">
        <v>856</v>
      </c>
      <c r="D52" s="446"/>
      <c r="E52" s="447">
        <v>2.7</v>
      </c>
      <c r="F52" s="401"/>
      <c r="G52" s="401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2"/>
      <c r="Z52" s="382"/>
      <c r="AA52" s="382"/>
      <c r="AB52" s="382"/>
      <c r="AC52" s="382"/>
      <c r="AD52" s="382"/>
      <c r="AE52" s="382"/>
      <c r="AF52" s="382"/>
      <c r="AG52" s="382" t="s">
        <v>117</v>
      </c>
      <c r="AH52" s="382">
        <v>0</v>
      </c>
      <c r="AI52" s="382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2"/>
      <c r="AX52" s="382"/>
      <c r="AY52" s="382"/>
      <c r="AZ52" s="382"/>
      <c r="BA52" s="382"/>
      <c r="BB52" s="382"/>
      <c r="BC52" s="382"/>
      <c r="BD52" s="382"/>
      <c r="BE52" s="382"/>
      <c r="BF52" s="382"/>
      <c r="BG52" s="382"/>
      <c r="BH52" s="382"/>
    </row>
    <row r="53" spans="1:60" outlineLevel="1">
      <c r="A53" s="420"/>
      <c r="B53" s="419"/>
      <c r="C53" s="445" t="s">
        <v>806</v>
      </c>
      <c r="D53" s="446"/>
      <c r="E53" s="447">
        <v>3.15</v>
      </c>
      <c r="F53" s="401"/>
      <c r="G53" s="401"/>
      <c r="H53" s="385"/>
      <c r="I53" s="384">
        <v>0</v>
      </c>
      <c r="J53" s="385"/>
      <c r="K53" s="384">
        <v>0</v>
      </c>
      <c r="L53" s="384">
        <v>21</v>
      </c>
      <c r="M53" s="384">
        <v>42350</v>
      </c>
      <c r="N53" s="384">
        <v>0</v>
      </c>
      <c r="O53" s="384">
        <v>0</v>
      </c>
      <c r="P53" s="384">
        <v>0</v>
      </c>
      <c r="Q53" s="384">
        <v>0</v>
      </c>
      <c r="R53" s="384"/>
      <c r="S53" s="384" t="s">
        <v>134</v>
      </c>
      <c r="T53" s="384" t="s">
        <v>113</v>
      </c>
      <c r="U53" s="384">
        <v>0</v>
      </c>
      <c r="V53" s="384">
        <v>0</v>
      </c>
      <c r="W53" s="384"/>
      <c r="X53" s="384" t="s">
        <v>119</v>
      </c>
      <c r="Y53" s="382"/>
      <c r="Z53" s="382"/>
      <c r="AA53" s="382"/>
      <c r="AB53" s="382"/>
      <c r="AC53" s="382"/>
      <c r="AD53" s="382"/>
      <c r="AE53" s="382"/>
      <c r="AF53" s="382"/>
      <c r="AG53" s="382" t="s">
        <v>124</v>
      </c>
      <c r="AH53" s="382"/>
      <c r="AI53" s="382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2"/>
      <c r="AX53" s="382"/>
      <c r="AY53" s="382"/>
      <c r="AZ53" s="382"/>
      <c r="BA53" s="382"/>
      <c r="BB53" s="382"/>
      <c r="BC53" s="382"/>
      <c r="BD53" s="382"/>
      <c r="BE53" s="382"/>
      <c r="BF53" s="382"/>
      <c r="BG53" s="382"/>
      <c r="BH53" s="382"/>
    </row>
    <row r="54" spans="1:60" outlineLevel="1">
      <c r="A54" s="430">
        <v>20</v>
      </c>
      <c r="B54" s="431" t="s">
        <v>163</v>
      </c>
      <c r="C54" s="443" t="s">
        <v>164</v>
      </c>
      <c r="D54" s="432" t="s">
        <v>127</v>
      </c>
      <c r="E54" s="433">
        <v>203.94</v>
      </c>
      <c r="F54" s="434">
        <v>0</v>
      </c>
      <c r="G54" s="435">
        <f>ROUND(E54*F54,2)</f>
        <v>0</v>
      </c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2"/>
      <c r="Z54" s="382"/>
      <c r="AA54" s="382"/>
      <c r="AB54" s="382"/>
      <c r="AC54" s="382"/>
      <c r="AD54" s="382"/>
      <c r="AE54" s="382"/>
      <c r="AF54" s="382"/>
      <c r="AG54" s="382" t="s">
        <v>117</v>
      </c>
      <c r="AH54" s="382">
        <v>0</v>
      </c>
      <c r="AI54" s="382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2"/>
      <c r="AX54" s="382"/>
      <c r="AY54" s="382"/>
      <c r="AZ54" s="382"/>
      <c r="BA54" s="382"/>
      <c r="BB54" s="382"/>
      <c r="BC54" s="382"/>
      <c r="BD54" s="382"/>
      <c r="BE54" s="382"/>
      <c r="BF54" s="382"/>
      <c r="BG54" s="382"/>
      <c r="BH54" s="382"/>
    </row>
    <row r="55" spans="1:60" outlineLevel="1">
      <c r="A55" s="420"/>
      <c r="B55" s="419"/>
      <c r="C55" s="445" t="s">
        <v>182</v>
      </c>
      <c r="D55" s="446"/>
      <c r="E55" s="447">
        <v>9</v>
      </c>
      <c r="F55" s="401"/>
      <c r="G55" s="401"/>
      <c r="H55" s="385"/>
      <c r="I55" s="384">
        <v>0</v>
      </c>
      <c r="J55" s="385"/>
      <c r="K55" s="384">
        <v>0</v>
      </c>
      <c r="L55" s="384">
        <v>21</v>
      </c>
      <c r="M55" s="384">
        <v>6776</v>
      </c>
      <c r="N55" s="384">
        <v>0</v>
      </c>
      <c r="O55" s="384">
        <v>0</v>
      </c>
      <c r="P55" s="384">
        <v>0</v>
      </c>
      <c r="Q55" s="384">
        <v>0</v>
      </c>
      <c r="R55" s="384"/>
      <c r="S55" s="384" t="s">
        <v>134</v>
      </c>
      <c r="T55" s="384" t="s">
        <v>113</v>
      </c>
      <c r="U55" s="384">
        <v>0</v>
      </c>
      <c r="V55" s="384">
        <v>0</v>
      </c>
      <c r="W55" s="384"/>
      <c r="X55" s="384" t="s">
        <v>119</v>
      </c>
      <c r="Y55" s="382"/>
      <c r="Z55" s="382"/>
      <c r="AA55" s="382"/>
      <c r="AB55" s="382"/>
      <c r="AC55" s="382"/>
      <c r="AD55" s="382"/>
      <c r="AE55" s="382"/>
      <c r="AF55" s="382"/>
      <c r="AG55" s="382" t="s">
        <v>124</v>
      </c>
      <c r="AH55" s="382"/>
      <c r="AI55" s="382"/>
      <c r="AJ55" s="382"/>
      <c r="AK55" s="382"/>
      <c r="AL55" s="382"/>
      <c r="AM55" s="382"/>
      <c r="AN55" s="382"/>
      <c r="AO55" s="382"/>
      <c r="AP55" s="382"/>
      <c r="AQ55" s="382"/>
      <c r="AR55" s="382"/>
      <c r="AS55" s="382"/>
      <c r="AT55" s="382"/>
      <c r="AU55" s="382"/>
      <c r="AV55" s="382"/>
      <c r="AW55" s="382"/>
      <c r="AX55" s="382"/>
      <c r="AY55" s="382"/>
      <c r="AZ55" s="382"/>
      <c r="BA55" s="382"/>
      <c r="BB55" s="382"/>
      <c r="BC55" s="382"/>
      <c r="BD55" s="382"/>
      <c r="BE55" s="382"/>
      <c r="BF55" s="382"/>
      <c r="BG55" s="382"/>
      <c r="BH55" s="382"/>
    </row>
    <row r="56" spans="1:60" outlineLevel="1">
      <c r="A56" s="420"/>
      <c r="B56" s="419"/>
      <c r="C56" s="445" t="s">
        <v>857</v>
      </c>
      <c r="D56" s="446"/>
      <c r="E56" s="447">
        <v>74.34</v>
      </c>
      <c r="F56" s="401"/>
      <c r="G56" s="401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2"/>
      <c r="Z56" s="382"/>
      <c r="AA56" s="382"/>
      <c r="AB56" s="382"/>
      <c r="AC56" s="382"/>
      <c r="AD56" s="382"/>
      <c r="AE56" s="382"/>
      <c r="AF56" s="382"/>
      <c r="AG56" s="382" t="s">
        <v>117</v>
      </c>
      <c r="AH56" s="382">
        <v>0</v>
      </c>
      <c r="AI56" s="382"/>
      <c r="AJ56" s="382"/>
      <c r="AK56" s="382"/>
      <c r="AL56" s="382"/>
      <c r="AM56" s="382"/>
      <c r="AN56" s="382"/>
      <c r="AO56" s="382"/>
      <c r="AP56" s="382"/>
      <c r="AQ56" s="382"/>
      <c r="AR56" s="382"/>
      <c r="AS56" s="382"/>
      <c r="AT56" s="382"/>
      <c r="AU56" s="382"/>
      <c r="AV56" s="382"/>
      <c r="AW56" s="382"/>
      <c r="AX56" s="382"/>
      <c r="AY56" s="382"/>
      <c r="AZ56" s="382"/>
      <c r="BA56" s="382"/>
      <c r="BB56" s="382"/>
      <c r="BC56" s="382"/>
      <c r="BD56" s="382"/>
      <c r="BE56" s="382"/>
      <c r="BF56" s="382"/>
      <c r="BG56" s="382"/>
      <c r="BH56" s="382"/>
    </row>
    <row r="57" spans="1:60" outlineLevel="1">
      <c r="A57" s="420"/>
      <c r="B57" s="419"/>
      <c r="C57" s="445" t="s">
        <v>808</v>
      </c>
      <c r="D57" s="446"/>
      <c r="E57" s="447">
        <v>73.08</v>
      </c>
      <c r="F57" s="401"/>
      <c r="G57" s="401"/>
      <c r="H57" s="386"/>
      <c r="I57" s="386">
        <v>0</v>
      </c>
      <c r="J57" s="386"/>
      <c r="K57" s="386">
        <v>0</v>
      </c>
      <c r="L57" s="386"/>
      <c r="M57" s="386">
        <v>675706.61619999993</v>
      </c>
      <c r="N57" s="386"/>
      <c r="O57" s="386">
        <v>49.89</v>
      </c>
      <c r="P57" s="386"/>
      <c r="Q57" s="386">
        <v>0</v>
      </c>
      <c r="R57" s="386"/>
      <c r="S57" s="386"/>
      <c r="T57" s="386"/>
      <c r="U57" s="386"/>
      <c r="V57" s="386">
        <v>984.49</v>
      </c>
      <c r="W57" s="386"/>
      <c r="X57" s="386"/>
      <c r="Y57" s="367"/>
      <c r="Z57" s="367"/>
      <c r="AA57" s="367"/>
      <c r="AB57" s="367"/>
      <c r="AC57" s="367"/>
      <c r="AD57" s="367"/>
      <c r="AE57" s="367"/>
      <c r="AF57" s="367"/>
      <c r="AG57" s="367" t="s">
        <v>108</v>
      </c>
      <c r="AH57" s="367"/>
      <c r="AI57" s="367"/>
      <c r="AJ57" s="367"/>
      <c r="AK57" s="367"/>
      <c r="AL57" s="367"/>
      <c r="AM57" s="367"/>
      <c r="AN57" s="367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  <c r="AZ57" s="367"/>
      <c r="BA57" s="367"/>
      <c r="BB57" s="367"/>
      <c r="BC57" s="367"/>
      <c r="BD57" s="367"/>
      <c r="BE57" s="367"/>
      <c r="BF57" s="367"/>
      <c r="BG57" s="367"/>
      <c r="BH57" s="367"/>
    </row>
    <row r="58" spans="1:60" outlineLevel="1">
      <c r="A58" s="420"/>
      <c r="B58" s="419"/>
      <c r="C58" s="445" t="s">
        <v>809</v>
      </c>
      <c r="D58" s="446"/>
      <c r="E58" s="447">
        <v>47.52</v>
      </c>
      <c r="F58" s="401"/>
      <c r="G58" s="401"/>
      <c r="H58" s="385"/>
      <c r="I58" s="384">
        <v>0</v>
      </c>
      <c r="J58" s="385"/>
      <c r="K58" s="384">
        <v>0</v>
      </c>
      <c r="L58" s="384">
        <v>21</v>
      </c>
      <c r="M58" s="384">
        <v>23552.407999999999</v>
      </c>
      <c r="N58" s="384">
        <v>3.0000000000000001E-3</v>
      </c>
      <c r="O58" s="384">
        <v>0.4</v>
      </c>
      <c r="P58" s="384">
        <v>0</v>
      </c>
      <c r="Q58" s="384">
        <v>0</v>
      </c>
      <c r="R58" s="384"/>
      <c r="S58" s="384" t="s">
        <v>112</v>
      </c>
      <c r="T58" s="384" t="s">
        <v>113</v>
      </c>
      <c r="U58" s="384">
        <v>0.24</v>
      </c>
      <c r="V58" s="384">
        <v>32.22</v>
      </c>
      <c r="W58" s="384"/>
      <c r="X58" s="384" t="s">
        <v>119</v>
      </c>
      <c r="Y58" s="382"/>
      <c r="Z58" s="382"/>
      <c r="AA58" s="382"/>
      <c r="AB58" s="382"/>
      <c r="AC58" s="382"/>
      <c r="AD58" s="382"/>
      <c r="AE58" s="382"/>
      <c r="AF58" s="382"/>
      <c r="AG58" s="382" t="s">
        <v>124</v>
      </c>
      <c r="AH58" s="382"/>
      <c r="AI58" s="382"/>
      <c r="AJ58" s="382"/>
      <c r="AK58" s="382"/>
      <c r="AL58" s="382"/>
      <c r="AM58" s="382"/>
      <c r="AN58" s="382"/>
      <c r="AO58" s="382"/>
      <c r="AP58" s="382"/>
      <c r="AQ58" s="382"/>
      <c r="AR58" s="382"/>
      <c r="AS58" s="382"/>
      <c r="AT58" s="382"/>
      <c r="AU58" s="382"/>
      <c r="AV58" s="382"/>
      <c r="AW58" s="382"/>
      <c r="AX58" s="382"/>
      <c r="AY58" s="382"/>
      <c r="AZ58" s="382"/>
      <c r="BA58" s="382"/>
      <c r="BB58" s="382"/>
      <c r="BC58" s="382"/>
      <c r="BD58" s="382"/>
      <c r="BE58" s="382"/>
      <c r="BF58" s="382"/>
      <c r="BG58" s="382"/>
      <c r="BH58" s="382"/>
    </row>
    <row r="59" spans="1:60" outlineLevel="1">
      <c r="A59" s="430">
        <v>21</v>
      </c>
      <c r="B59" s="431" t="s">
        <v>165</v>
      </c>
      <c r="C59" s="443" t="s">
        <v>166</v>
      </c>
      <c r="D59" s="432" t="s">
        <v>127</v>
      </c>
      <c r="E59" s="433">
        <v>32.33475</v>
      </c>
      <c r="F59" s="434">
        <v>0</v>
      </c>
      <c r="G59" s="435">
        <f>ROUND(E59*F59,2)</f>
        <v>0</v>
      </c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2"/>
      <c r="Z59" s="382"/>
      <c r="AA59" s="382"/>
      <c r="AB59" s="382"/>
      <c r="AC59" s="382"/>
      <c r="AD59" s="382"/>
      <c r="AE59" s="382"/>
      <c r="AF59" s="382"/>
      <c r="AG59" s="382" t="s">
        <v>117</v>
      </c>
      <c r="AH59" s="382">
        <v>0</v>
      </c>
      <c r="AI59" s="382"/>
      <c r="AJ59" s="382"/>
      <c r="AK59" s="382"/>
      <c r="AL59" s="382"/>
      <c r="AM59" s="382"/>
      <c r="AN59" s="382"/>
      <c r="AO59" s="382"/>
      <c r="AP59" s="382"/>
      <c r="AQ59" s="382"/>
      <c r="AR59" s="382"/>
      <c r="AS59" s="382"/>
      <c r="AT59" s="382"/>
      <c r="AU59" s="382"/>
      <c r="AV59" s="382"/>
      <c r="AW59" s="382"/>
      <c r="AX59" s="382"/>
      <c r="AY59" s="382"/>
      <c r="AZ59" s="382"/>
      <c r="BA59" s="382"/>
      <c r="BB59" s="382"/>
      <c r="BC59" s="382"/>
      <c r="BD59" s="382"/>
      <c r="BE59" s="382"/>
      <c r="BF59" s="382"/>
      <c r="BG59" s="382"/>
      <c r="BH59" s="382"/>
    </row>
    <row r="60" spans="1:60" outlineLevel="1">
      <c r="A60" s="420"/>
      <c r="B60" s="419"/>
      <c r="C60" s="445" t="s">
        <v>845</v>
      </c>
      <c r="D60" s="446"/>
      <c r="E60" s="447">
        <v>2.04</v>
      </c>
      <c r="F60" s="401"/>
      <c r="G60" s="401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2"/>
      <c r="Z60" s="382"/>
      <c r="AA60" s="382"/>
      <c r="AB60" s="382"/>
      <c r="AC60" s="382"/>
      <c r="AD60" s="382"/>
      <c r="AE60" s="382"/>
      <c r="AF60" s="382"/>
      <c r="AG60" s="382" t="s">
        <v>117</v>
      </c>
      <c r="AH60" s="382">
        <v>0</v>
      </c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2"/>
      <c r="AX60" s="382"/>
      <c r="AY60" s="382"/>
      <c r="AZ60" s="382"/>
      <c r="BA60" s="382"/>
      <c r="BB60" s="382"/>
      <c r="BC60" s="382"/>
      <c r="BD60" s="382"/>
      <c r="BE60" s="382"/>
      <c r="BF60" s="382"/>
      <c r="BG60" s="382"/>
      <c r="BH60" s="382"/>
    </row>
    <row r="61" spans="1:60" outlineLevel="1">
      <c r="A61" s="420"/>
      <c r="B61" s="419"/>
      <c r="C61" s="445" t="s">
        <v>810</v>
      </c>
      <c r="D61" s="446"/>
      <c r="E61" s="447">
        <v>19.2</v>
      </c>
      <c r="F61" s="401"/>
      <c r="G61" s="401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2"/>
      <c r="Z61" s="382"/>
      <c r="AA61" s="382"/>
      <c r="AB61" s="382"/>
      <c r="AC61" s="382"/>
      <c r="AD61" s="382"/>
      <c r="AE61" s="382"/>
      <c r="AF61" s="382"/>
      <c r="AG61" s="382" t="s">
        <v>117</v>
      </c>
      <c r="AH61" s="382">
        <v>0</v>
      </c>
      <c r="AI61" s="382"/>
      <c r="AJ61" s="382"/>
      <c r="AK61" s="382"/>
      <c r="AL61" s="382"/>
      <c r="AM61" s="38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  <c r="BC61" s="382"/>
      <c r="BD61" s="382"/>
      <c r="BE61" s="382"/>
      <c r="BF61" s="382"/>
      <c r="BG61" s="382"/>
      <c r="BH61" s="382"/>
    </row>
    <row r="62" spans="1:60" outlineLevel="1">
      <c r="A62" s="420"/>
      <c r="B62" s="419"/>
      <c r="C62" s="445" t="s">
        <v>811</v>
      </c>
      <c r="D62" s="446"/>
      <c r="E62" s="447">
        <v>1.9350000000000001</v>
      </c>
      <c r="F62" s="401"/>
      <c r="G62" s="401"/>
      <c r="H62" s="385"/>
      <c r="I62" s="384">
        <v>0</v>
      </c>
      <c r="J62" s="385"/>
      <c r="K62" s="384">
        <v>0</v>
      </c>
      <c r="L62" s="384">
        <v>21</v>
      </c>
      <c r="M62" s="384">
        <v>7569.2518</v>
      </c>
      <c r="N62" s="384">
        <v>3.5E-4</v>
      </c>
      <c r="O62" s="384">
        <v>0.05</v>
      </c>
      <c r="P62" s="384">
        <v>0</v>
      </c>
      <c r="Q62" s="384">
        <v>0</v>
      </c>
      <c r="R62" s="384"/>
      <c r="S62" s="384" t="s">
        <v>112</v>
      </c>
      <c r="T62" s="384" t="s">
        <v>152</v>
      </c>
      <c r="U62" s="384">
        <v>5.1999999999999998E-2</v>
      </c>
      <c r="V62" s="384">
        <v>6.98</v>
      </c>
      <c r="W62" s="384"/>
      <c r="X62" s="384" t="s">
        <v>119</v>
      </c>
      <c r="Y62" s="382"/>
      <c r="Z62" s="382"/>
      <c r="AA62" s="382"/>
      <c r="AB62" s="382"/>
      <c r="AC62" s="382"/>
      <c r="AD62" s="382"/>
      <c r="AE62" s="382"/>
      <c r="AF62" s="382"/>
      <c r="AG62" s="382" t="s">
        <v>124</v>
      </c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2"/>
      <c r="AZ62" s="382"/>
      <c r="BA62" s="382"/>
      <c r="BB62" s="382"/>
      <c r="BC62" s="382"/>
      <c r="BD62" s="382"/>
      <c r="BE62" s="382"/>
      <c r="BF62" s="382"/>
      <c r="BG62" s="382"/>
      <c r="BH62" s="382"/>
    </row>
    <row r="63" spans="1:60" outlineLevel="1">
      <c r="A63" s="420"/>
      <c r="B63" s="419"/>
      <c r="C63" s="445" t="s">
        <v>812</v>
      </c>
      <c r="D63" s="446"/>
      <c r="E63" s="447">
        <v>3.2850000000000001</v>
      </c>
      <c r="F63" s="401"/>
      <c r="G63" s="401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2"/>
      <c r="Z63" s="382"/>
      <c r="AA63" s="382"/>
      <c r="AB63" s="382"/>
      <c r="AC63" s="382"/>
      <c r="AD63" s="382"/>
      <c r="AE63" s="382"/>
      <c r="AF63" s="382"/>
      <c r="AG63" s="382" t="s">
        <v>117</v>
      </c>
      <c r="AH63" s="382">
        <v>0</v>
      </c>
      <c r="AI63" s="382"/>
      <c r="AJ63" s="382"/>
      <c r="AK63" s="382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2"/>
      <c r="AX63" s="382"/>
      <c r="AY63" s="382"/>
      <c r="AZ63" s="382"/>
      <c r="BA63" s="382"/>
      <c r="BB63" s="382"/>
      <c r="BC63" s="382"/>
      <c r="BD63" s="382"/>
      <c r="BE63" s="382"/>
      <c r="BF63" s="382"/>
      <c r="BG63" s="382"/>
      <c r="BH63" s="382"/>
    </row>
    <row r="64" spans="1:60" outlineLevel="1">
      <c r="A64" s="420"/>
      <c r="B64" s="419"/>
      <c r="C64" s="445" t="s">
        <v>813</v>
      </c>
      <c r="D64" s="446"/>
      <c r="E64" s="447">
        <v>1.8</v>
      </c>
      <c r="F64" s="401"/>
      <c r="G64" s="401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2"/>
      <c r="Z64" s="382"/>
      <c r="AA64" s="382"/>
      <c r="AB64" s="382"/>
      <c r="AC64" s="382"/>
      <c r="AD64" s="382"/>
      <c r="AE64" s="382"/>
      <c r="AF64" s="382"/>
      <c r="AG64" s="382" t="s">
        <v>117</v>
      </c>
      <c r="AH64" s="382">
        <v>0</v>
      </c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2"/>
      <c r="AZ64" s="382"/>
      <c r="BA64" s="382"/>
      <c r="BB64" s="382"/>
      <c r="BC64" s="382"/>
      <c r="BD64" s="382"/>
      <c r="BE64" s="382"/>
      <c r="BF64" s="382"/>
      <c r="BG64" s="382"/>
      <c r="BH64" s="382"/>
    </row>
    <row r="65" spans="1:60" outlineLevel="1">
      <c r="A65" s="420"/>
      <c r="B65" s="419"/>
      <c r="C65" s="445" t="s">
        <v>814</v>
      </c>
      <c r="D65" s="446"/>
      <c r="E65" s="447">
        <v>4.0747499999999999</v>
      </c>
      <c r="F65" s="401"/>
      <c r="G65" s="401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2"/>
      <c r="Z65" s="382"/>
      <c r="AA65" s="382"/>
      <c r="AB65" s="382"/>
      <c r="AC65" s="382"/>
      <c r="AD65" s="382"/>
      <c r="AE65" s="382"/>
      <c r="AF65" s="382"/>
      <c r="AG65" s="382" t="s">
        <v>117</v>
      </c>
      <c r="AH65" s="382">
        <v>0</v>
      </c>
      <c r="AI65" s="382"/>
      <c r="AJ65" s="382"/>
      <c r="AK65" s="382"/>
      <c r="AL65" s="382"/>
      <c r="AM65" s="382"/>
      <c r="AN65" s="382"/>
      <c r="AO65" s="382"/>
      <c r="AP65" s="382"/>
      <c r="AQ65" s="382"/>
      <c r="AR65" s="382"/>
      <c r="AS65" s="382"/>
      <c r="AT65" s="382"/>
      <c r="AU65" s="382"/>
      <c r="AV65" s="382"/>
      <c r="AW65" s="382"/>
      <c r="AX65" s="382"/>
      <c r="AY65" s="382"/>
      <c r="AZ65" s="382"/>
      <c r="BA65" s="382"/>
      <c r="BB65" s="382"/>
      <c r="BC65" s="382"/>
      <c r="BD65" s="382"/>
      <c r="BE65" s="382"/>
      <c r="BF65" s="382"/>
      <c r="BG65" s="382"/>
      <c r="BH65" s="382"/>
    </row>
    <row r="66" spans="1:60" ht="22.5" outlineLevel="1">
      <c r="A66" s="430">
        <v>22</v>
      </c>
      <c r="B66" s="431" t="s">
        <v>167</v>
      </c>
      <c r="C66" s="443" t="s">
        <v>168</v>
      </c>
      <c r="D66" s="432" t="s">
        <v>127</v>
      </c>
      <c r="E66" s="433">
        <v>30</v>
      </c>
      <c r="F66" s="434">
        <v>0</v>
      </c>
      <c r="G66" s="435">
        <f>ROUND(E66*F66,2)</f>
        <v>0</v>
      </c>
      <c r="H66" s="385"/>
      <c r="I66" s="384">
        <v>0</v>
      </c>
      <c r="J66" s="385"/>
      <c r="K66" s="384">
        <v>0</v>
      </c>
      <c r="L66" s="384">
        <v>21</v>
      </c>
      <c r="M66" s="384">
        <v>4674.3509999999997</v>
      </c>
      <c r="N66" s="384">
        <v>4.0000000000000003E-5</v>
      </c>
      <c r="O66" s="384">
        <v>0</v>
      </c>
      <c r="P66" s="384">
        <v>0</v>
      </c>
      <c r="Q66" s="384">
        <v>0</v>
      </c>
      <c r="R66" s="384"/>
      <c r="S66" s="384" t="s">
        <v>112</v>
      </c>
      <c r="T66" s="384" t="s">
        <v>112</v>
      </c>
      <c r="U66" s="384">
        <v>7.8E-2</v>
      </c>
      <c r="V66" s="384">
        <v>6.16</v>
      </c>
      <c r="W66" s="384"/>
      <c r="X66" s="384" t="s">
        <v>119</v>
      </c>
      <c r="Y66" s="382"/>
      <c r="Z66" s="382"/>
      <c r="AA66" s="382"/>
      <c r="AB66" s="382"/>
      <c r="AC66" s="382"/>
      <c r="AD66" s="382"/>
      <c r="AE66" s="382"/>
      <c r="AF66" s="382"/>
      <c r="AG66" s="382" t="s">
        <v>124</v>
      </c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2"/>
      <c r="AZ66" s="382"/>
      <c r="BA66" s="382"/>
      <c r="BB66" s="382"/>
      <c r="BC66" s="382"/>
      <c r="BD66" s="382"/>
      <c r="BE66" s="382"/>
      <c r="BF66" s="382"/>
      <c r="BG66" s="382"/>
      <c r="BH66" s="382"/>
    </row>
    <row r="67" spans="1:60" outlineLevel="1">
      <c r="A67" s="420"/>
      <c r="B67" s="419"/>
      <c r="C67" s="445" t="s">
        <v>847</v>
      </c>
      <c r="D67" s="446"/>
      <c r="E67" s="447">
        <v>30</v>
      </c>
      <c r="F67" s="401"/>
      <c r="G67" s="401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2"/>
      <c r="Z67" s="382"/>
      <c r="AA67" s="382"/>
      <c r="AB67" s="382"/>
      <c r="AC67" s="382"/>
      <c r="AD67" s="382"/>
      <c r="AE67" s="382"/>
      <c r="AF67" s="382"/>
      <c r="AG67" s="382" t="s">
        <v>117</v>
      </c>
      <c r="AH67" s="382">
        <v>0</v>
      </c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AW67" s="382"/>
      <c r="AX67" s="382"/>
      <c r="AY67" s="382"/>
      <c r="AZ67" s="382"/>
      <c r="BA67" s="382"/>
      <c r="BB67" s="382"/>
      <c r="BC67" s="382"/>
      <c r="BD67" s="382"/>
      <c r="BE67" s="382"/>
      <c r="BF67" s="382"/>
      <c r="BG67" s="382"/>
      <c r="BH67" s="382"/>
    </row>
    <row r="68" spans="1:60" ht="22.5" outlineLevel="1">
      <c r="A68" s="430">
        <v>23</v>
      </c>
      <c r="B68" s="431" t="s">
        <v>169</v>
      </c>
      <c r="C68" s="443" t="s">
        <v>170</v>
      </c>
      <c r="D68" s="432" t="s">
        <v>137</v>
      </c>
      <c r="E68" s="433">
        <v>27.3</v>
      </c>
      <c r="F68" s="434">
        <v>0</v>
      </c>
      <c r="G68" s="435">
        <f>ROUND(E68*F68,2)</f>
        <v>0</v>
      </c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2"/>
      <c r="Z68" s="382"/>
      <c r="AA68" s="382"/>
      <c r="AB68" s="382"/>
      <c r="AC68" s="382"/>
      <c r="AD68" s="382"/>
      <c r="AE68" s="382"/>
      <c r="AF68" s="382"/>
      <c r="AG68" s="382" t="s">
        <v>117</v>
      </c>
      <c r="AH68" s="382">
        <v>0</v>
      </c>
      <c r="AI68" s="382"/>
      <c r="AJ68" s="382"/>
      <c r="AK68" s="382"/>
      <c r="AL68" s="382"/>
      <c r="AM68" s="382"/>
      <c r="AN68" s="382"/>
      <c r="AO68" s="382"/>
      <c r="AP68" s="382"/>
      <c r="AQ68" s="382"/>
      <c r="AR68" s="382"/>
      <c r="AS68" s="382"/>
      <c r="AT68" s="382"/>
      <c r="AU68" s="382"/>
      <c r="AV68" s="382"/>
      <c r="AW68" s="382"/>
      <c r="AX68" s="382"/>
      <c r="AY68" s="382"/>
      <c r="AZ68" s="382"/>
      <c r="BA68" s="382"/>
      <c r="BB68" s="382"/>
      <c r="BC68" s="382"/>
      <c r="BD68" s="382"/>
      <c r="BE68" s="382"/>
      <c r="BF68" s="382"/>
      <c r="BG68" s="382"/>
      <c r="BH68" s="382"/>
    </row>
    <row r="69" spans="1:60" outlineLevel="1">
      <c r="A69" s="420"/>
      <c r="B69" s="419"/>
      <c r="C69" s="445" t="s">
        <v>858</v>
      </c>
      <c r="D69" s="446"/>
      <c r="E69" s="447">
        <v>27.3</v>
      </c>
      <c r="F69" s="401"/>
      <c r="G69" s="401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2"/>
      <c r="Z69" s="382"/>
      <c r="AA69" s="382"/>
      <c r="AB69" s="382"/>
      <c r="AC69" s="382"/>
      <c r="AD69" s="382"/>
      <c r="AE69" s="382"/>
      <c r="AF69" s="382"/>
      <c r="AG69" s="382" t="s">
        <v>117</v>
      </c>
      <c r="AH69" s="382">
        <v>0</v>
      </c>
      <c r="AI69" s="382"/>
      <c r="AJ69" s="382"/>
      <c r="AK69" s="382"/>
      <c r="AL69" s="382"/>
      <c r="AM69" s="382"/>
      <c r="AN69" s="382"/>
      <c r="AO69" s="382"/>
      <c r="AP69" s="382"/>
      <c r="AQ69" s="382"/>
      <c r="AR69" s="382"/>
      <c r="AS69" s="382"/>
      <c r="AT69" s="382"/>
      <c r="AU69" s="382"/>
      <c r="AV69" s="382"/>
      <c r="AW69" s="382"/>
      <c r="AX69" s="382"/>
      <c r="AY69" s="382"/>
      <c r="AZ69" s="382"/>
      <c r="BA69" s="382"/>
      <c r="BB69" s="382"/>
      <c r="BC69" s="382"/>
      <c r="BD69" s="382"/>
      <c r="BE69" s="382"/>
      <c r="BF69" s="382"/>
      <c r="BG69" s="382"/>
      <c r="BH69" s="382"/>
    </row>
    <row r="70" spans="1:60" outlineLevel="1">
      <c r="A70" s="424" t="s">
        <v>107</v>
      </c>
      <c r="B70" s="425" t="s">
        <v>51</v>
      </c>
      <c r="C70" s="442" t="s">
        <v>52</v>
      </c>
      <c r="D70" s="426"/>
      <c r="E70" s="427"/>
      <c r="F70" s="428"/>
      <c r="G70" s="429">
        <f>SUMIF(AG71:AG83,"&lt;&gt;NOR",G71:G83)</f>
        <v>0</v>
      </c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2"/>
      <c r="Z70" s="382"/>
      <c r="AA70" s="382"/>
      <c r="AB70" s="382"/>
      <c r="AC70" s="382"/>
      <c r="AD70" s="382"/>
      <c r="AE70" s="382"/>
      <c r="AF70" s="382"/>
      <c r="AG70" s="382" t="s">
        <v>117</v>
      </c>
      <c r="AH70" s="382">
        <v>0</v>
      </c>
      <c r="AI70" s="382"/>
      <c r="AJ70" s="382"/>
      <c r="AK70" s="382"/>
      <c r="AL70" s="382"/>
      <c r="AM70" s="382"/>
      <c r="AN70" s="382"/>
      <c r="AO70" s="382"/>
      <c r="AP70" s="382"/>
      <c r="AQ70" s="382"/>
      <c r="AR70" s="382"/>
      <c r="AS70" s="382"/>
      <c r="AT70" s="382"/>
      <c r="AU70" s="382"/>
      <c r="AV70" s="382"/>
      <c r="AW70" s="382"/>
      <c r="AX70" s="382"/>
      <c r="AY70" s="382"/>
      <c r="AZ70" s="382"/>
      <c r="BA70" s="382"/>
      <c r="BB70" s="382"/>
      <c r="BC70" s="382"/>
      <c r="BD70" s="382"/>
      <c r="BE70" s="382"/>
      <c r="BF70" s="382"/>
      <c r="BG70" s="382"/>
      <c r="BH70" s="382"/>
    </row>
    <row r="71" spans="1:60" ht="22.5" outlineLevel="1">
      <c r="A71" s="430">
        <v>24</v>
      </c>
      <c r="B71" s="431" t="s">
        <v>171</v>
      </c>
      <c r="C71" s="443" t="s">
        <v>172</v>
      </c>
      <c r="D71" s="432" t="s">
        <v>123</v>
      </c>
      <c r="E71" s="433">
        <v>0.51500000000000001</v>
      </c>
      <c r="F71" s="434">
        <v>0</v>
      </c>
      <c r="G71" s="435">
        <f>ROUND(E71*F71,2)</f>
        <v>0</v>
      </c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2"/>
      <c r="Z71" s="382"/>
      <c r="AA71" s="382"/>
      <c r="AB71" s="382"/>
      <c r="AC71" s="382"/>
      <c r="AD71" s="382"/>
      <c r="AE71" s="382"/>
      <c r="AF71" s="382"/>
      <c r="AG71" s="382" t="s">
        <v>117</v>
      </c>
      <c r="AH71" s="382">
        <v>0</v>
      </c>
      <c r="AI71" s="382"/>
      <c r="AJ71" s="382"/>
      <c r="AK71" s="382"/>
      <c r="AL71" s="382"/>
      <c r="AM71" s="382"/>
      <c r="AN71" s="382"/>
      <c r="AO71" s="382"/>
      <c r="AP71" s="382"/>
      <c r="AQ71" s="382"/>
      <c r="AR71" s="382"/>
      <c r="AS71" s="382"/>
      <c r="AT71" s="382"/>
      <c r="AU71" s="382"/>
      <c r="AV71" s="382"/>
      <c r="AW71" s="382"/>
      <c r="AX71" s="382"/>
      <c r="AY71" s="382"/>
      <c r="AZ71" s="382"/>
      <c r="BA71" s="382"/>
      <c r="BB71" s="382"/>
      <c r="BC71" s="382"/>
      <c r="BD71" s="382"/>
      <c r="BE71" s="382"/>
      <c r="BF71" s="382"/>
      <c r="BG71" s="382"/>
      <c r="BH71" s="382"/>
    </row>
    <row r="72" spans="1:60" outlineLevel="1">
      <c r="A72" s="420"/>
      <c r="B72" s="419"/>
      <c r="C72" s="445" t="s">
        <v>794</v>
      </c>
      <c r="D72" s="446"/>
      <c r="E72" s="447">
        <v>0.05</v>
      </c>
      <c r="F72" s="401"/>
      <c r="G72" s="401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2"/>
      <c r="Z72" s="382"/>
      <c r="AA72" s="382"/>
      <c r="AB72" s="382"/>
      <c r="AC72" s="382"/>
      <c r="AD72" s="382"/>
      <c r="AE72" s="382"/>
      <c r="AF72" s="382"/>
      <c r="AG72" s="382" t="s">
        <v>117</v>
      </c>
      <c r="AH72" s="382">
        <v>0</v>
      </c>
      <c r="AI72" s="382"/>
      <c r="AJ72" s="382"/>
      <c r="AK72" s="382"/>
      <c r="AL72" s="382"/>
      <c r="AM72" s="382"/>
      <c r="AN72" s="382"/>
      <c r="AO72" s="382"/>
      <c r="AP72" s="382"/>
      <c r="AQ72" s="382"/>
      <c r="AR72" s="382"/>
      <c r="AS72" s="382"/>
      <c r="AT72" s="382"/>
      <c r="AU72" s="382"/>
      <c r="AV72" s="382"/>
      <c r="AW72" s="382"/>
      <c r="AX72" s="382"/>
      <c r="AY72" s="382"/>
      <c r="AZ72" s="382"/>
      <c r="BA72" s="382"/>
      <c r="BB72" s="382"/>
      <c r="BC72" s="382"/>
      <c r="BD72" s="382"/>
      <c r="BE72" s="382"/>
      <c r="BF72" s="382"/>
      <c r="BG72" s="382"/>
      <c r="BH72" s="382"/>
    </row>
    <row r="73" spans="1:60" outlineLevel="1">
      <c r="A73" s="420"/>
      <c r="B73" s="419"/>
      <c r="C73" s="445" t="s">
        <v>815</v>
      </c>
      <c r="D73" s="446"/>
      <c r="E73" s="447">
        <v>2.5000000000000001E-2</v>
      </c>
      <c r="F73" s="401"/>
      <c r="G73" s="401"/>
      <c r="H73" s="385"/>
      <c r="I73" s="384">
        <v>0</v>
      </c>
      <c r="J73" s="385"/>
      <c r="K73" s="384">
        <v>0</v>
      </c>
      <c r="L73" s="384">
        <v>21</v>
      </c>
      <c r="M73" s="384">
        <v>191433.45869999999</v>
      </c>
      <c r="N73" s="384">
        <v>5.1229999999999998E-2</v>
      </c>
      <c r="O73" s="384">
        <v>15.71</v>
      </c>
      <c r="P73" s="384">
        <v>0</v>
      </c>
      <c r="Q73" s="384">
        <v>0</v>
      </c>
      <c r="R73" s="384"/>
      <c r="S73" s="384" t="s">
        <v>112</v>
      </c>
      <c r="T73" s="384" t="s">
        <v>112</v>
      </c>
      <c r="U73" s="384">
        <v>0.91</v>
      </c>
      <c r="V73" s="384">
        <v>279.01</v>
      </c>
      <c r="W73" s="384"/>
      <c r="X73" s="384" t="s">
        <v>119</v>
      </c>
      <c r="Y73" s="382"/>
      <c r="Z73" s="382"/>
      <c r="AA73" s="382"/>
      <c r="AB73" s="382"/>
      <c r="AC73" s="382"/>
      <c r="AD73" s="382"/>
      <c r="AE73" s="382"/>
      <c r="AF73" s="382"/>
      <c r="AG73" s="382" t="s">
        <v>124</v>
      </c>
      <c r="AH73" s="382"/>
      <c r="AI73" s="382"/>
      <c r="AJ73" s="382"/>
      <c r="AK73" s="382"/>
      <c r="AL73" s="382"/>
      <c r="AM73" s="382"/>
      <c r="AN73" s="382"/>
      <c r="AO73" s="382"/>
      <c r="AP73" s="382"/>
      <c r="AQ73" s="382"/>
      <c r="AR73" s="382"/>
      <c r="AS73" s="382"/>
      <c r="AT73" s="382"/>
      <c r="AU73" s="382"/>
      <c r="AV73" s="382"/>
      <c r="AW73" s="382"/>
      <c r="AX73" s="382"/>
      <c r="AY73" s="382"/>
      <c r="AZ73" s="382"/>
      <c r="BA73" s="382"/>
      <c r="BB73" s="382"/>
      <c r="BC73" s="382"/>
      <c r="BD73" s="382"/>
      <c r="BE73" s="382"/>
      <c r="BF73" s="382"/>
      <c r="BG73" s="382"/>
      <c r="BH73" s="382"/>
    </row>
    <row r="74" spans="1:60" outlineLevel="1">
      <c r="A74" s="420"/>
      <c r="B74" s="419"/>
      <c r="C74" s="445" t="s">
        <v>794</v>
      </c>
      <c r="D74" s="446"/>
      <c r="E74" s="447">
        <v>0.05</v>
      </c>
      <c r="F74" s="401"/>
      <c r="G74" s="401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2"/>
      <c r="Z74" s="382"/>
      <c r="AA74" s="382"/>
      <c r="AB74" s="382"/>
      <c r="AC74" s="382"/>
      <c r="AD74" s="382"/>
      <c r="AE74" s="382"/>
      <c r="AF74" s="382"/>
      <c r="AG74" s="382" t="s">
        <v>117</v>
      </c>
      <c r="AH74" s="382">
        <v>0</v>
      </c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2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</row>
    <row r="75" spans="1:60" outlineLevel="1">
      <c r="A75" s="420"/>
      <c r="B75" s="419"/>
      <c r="C75" s="445" t="s">
        <v>816</v>
      </c>
      <c r="D75" s="446"/>
      <c r="E75" s="447">
        <v>0.222</v>
      </c>
      <c r="F75" s="401"/>
      <c r="G75" s="401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2"/>
      <c r="Z75" s="382"/>
      <c r="AA75" s="382"/>
      <c r="AB75" s="382"/>
      <c r="AC75" s="382"/>
      <c r="AD75" s="382"/>
      <c r="AE75" s="382"/>
      <c r="AF75" s="382"/>
      <c r="AG75" s="382" t="s">
        <v>117</v>
      </c>
      <c r="AH75" s="382">
        <v>0</v>
      </c>
      <c r="AI75" s="382"/>
      <c r="AJ75" s="382"/>
      <c r="AK75" s="382"/>
      <c r="AL75" s="382"/>
      <c r="AM75" s="382"/>
      <c r="AN75" s="382"/>
      <c r="AO75" s="382"/>
      <c r="AP75" s="382"/>
      <c r="AQ75" s="382"/>
      <c r="AR75" s="382"/>
      <c r="AS75" s="382"/>
      <c r="AT75" s="382"/>
      <c r="AU75" s="382"/>
      <c r="AV75" s="382"/>
      <c r="AW75" s="382"/>
      <c r="AX75" s="382"/>
      <c r="AY75" s="382"/>
      <c r="AZ75" s="382"/>
      <c r="BA75" s="382"/>
      <c r="BB75" s="382"/>
      <c r="BC75" s="382"/>
      <c r="BD75" s="382"/>
      <c r="BE75" s="382"/>
      <c r="BF75" s="382"/>
      <c r="BG75" s="382"/>
      <c r="BH75" s="382"/>
    </row>
    <row r="76" spans="1:60" outlineLevel="1">
      <c r="A76" s="420"/>
      <c r="B76" s="419"/>
      <c r="C76" s="445" t="s">
        <v>817</v>
      </c>
      <c r="D76" s="446"/>
      <c r="E76" s="447">
        <v>0.16800000000000001</v>
      </c>
      <c r="F76" s="401"/>
      <c r="G76" s="401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2"/>
      <c r="Z76" s="382"/>
      <c r="AA76" s="382"/>
      <c r="AB76" s="382"/>
      <c r="AC76" s="382"/>
      <c r="AD76" s="382"/>
      <c r="AE76" s="382"/>
      <c r="AF76" s="382"/>
      <c r="AG76" s="382" t="s">
        <v>117</v>
      </c>
      <c r="AH76" s="382">
        <v>0</v>
      </c>
      <c r="AI76" s="382"/>
      <c r="AJ76" s="382"/>
      <c r="AK76" s="382"/>
      <c r="AL76" s="382"/>
      <c r="AM76" s="382"/>
      <c r="AN76" s="382"/>
      <c r="AO76" s="382"/>
      <c r="AP76" s="382"/>
      <c r="AQ76" s="382"/>
      <c r="AR76" s="382"/>
      <c r="AS76" s="382"/>
      <c r="AT76" s="382"/>
      <c r="AU76" s="382"/>
      <c r="AV76" s="382"/>
      <c r="AW76" s="382"/>
      <c r="AX76" s="382"/>
      <c r="AY76" s="382"/>
      <c r="AZ76" s="382"/>
      <c r="BA76" s="382"/>
      <c r="BB76" s="382"/>
      <c r="BC76" s="382"/>
      <c r="BD76" s="382"/>
      <c r="BE76" s="382"/>
      <c r="BF76" s="382"/>
      <c r="BG76" s="382"/>
      <c r="BH76" s="382"/>
    </row>
    <row r="77" spans="1:60" ht="33.75" outlineLevel="1">
      <c r="A77" s="430">
        <v>25</v>
      </c>
      <c r="B77" s="431" t="s">
        <v>173</v>
      </c>
      <c r="C77" s="443" t="s">
        <v>174</v>
      </c>
      <c r="D77" s="432" t="s">
        <v>127</v>
      </c>
      <c r="E77" s="433">
        <v>121.54</v>
      </c>
      <c r="F77" s="434">
        <v>0</v>
      </c>
      <c r="G77" s="435">
        <f>ROUND(E77*F77,2)</f>
        <v>0</v>
      </c>
      <c r="H77" s="384"/>
      <c r="I77" s="384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2"/>
      <c r="Z77" s="382"/>
      <c r="AA77" s="382"/>
      <c r="AB77" s="382"/>
      <c r="AC77" s="382"/>
      <c r="AD77" s="382"/>
      <c r="AE77" s="382"/>
      <c r="AF77" s="382"/>
      <c r="AG77" s="382" t="s">
        <v>117</v>
      </c>
      <c r="AH77" s="382">
        <v>0</v>
      </c>
      <c r="AI77" s="382"/>
      <c r="AJ77" s="382"/>
      <c r="AK77" s="382"/>
      <c r="AL77" s="382"/>
      <c r="AM77" s="382"/>
      <c r="AN77" s="382"/>
      <c r="AO77" s="382"/>
      <c r="AP77" s="382"/>
      <c r="AQ77" s="382"/>
      <c r="AR77" s="382"/>
      <c r="AS77" s="382"/>
      <c r="AT77" s="382"/>
      <c r="AU77" s="382"/>
      <c r="AV77" s="382"/>
      <c r="AW77" s="382"/>
      <c r="AX77" s="382"/>
      <c r="AY77" s="382"/>
      <c r="AZ77" s="382"/>
      <c r="BA77" s="382"/>
      <c r="BB77" s="382"/>
      <c r="BC77" s="382"/>
      <c r="BD77" s="382"/>
      <c r="BE77" s="382"/>
      <c r="BF77" s="382"/>
      <c r="BG77" s="382"/>
      <c r="BH77" s="382"/>
    </row>
    <row r="78" spans="1:60" outlineLevel="1">
      <c r="A78" s="420"/>
      <c r="B78" s="419"/>
      <c r="C78" s="445" t="s">
        <v>818</v>
      </c>
      <c r="D78" s="446"/>
      <c r="E78" s="447">
        <v>121.54</v>
      </c>
      <c r="F78" s="401"/>
      <c r="G78" s="401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2"/>
      <c r="Z78" s="382"/>
      <c r="AA78" s="382"/>
      <c r="AB78" s="382"/>
      <c r="AC78" s="382"/>
      <c r="AD78" s="382"/>
      <c r="AE78" s="382"/>
      <c r="AF78" s="382"/>
      <c r="AG78" s="382" t="s">
        <v>117</v>
      </c>
      <c r="AH78" s="382">
        <v>0</v>
      </c>
      <c r="AI78" s="382"/>
      <c r="AJ78" s="382"/>
      <c r="AK78" s="382"/>
      <c r="AL78" s="382"/>
      <c r="AM78" s="382"/>
      <c r="AN78" s="382"/>
      <c r="AO78" s="382"/>
      <c r="AP78" s="382"/>
      <c r="AQ78" s="382"/>
      <c r="AR78" s="382"/>
      <c r="AS78" s="382"/>
      <c r="AT78" s="382"/>
      <c r="AU78" s="382"/>
      <c r="AV78" s="382"/>
      <c r="AW78" s="382"/>
      <c r="AX78" s="382"/>
      <c r="AY78" s="382"/>
      <c r="AZ78" s="382"/>
      <c r="BA78" s="382"/>
      <c r="BB78" s="382"/>
      <c r="BC78" s="382"/>
      <c r="BD78" s="382"/>
      <c r="BE78" s="382"/>
      <c r="BF78" s="382"/>
      <c r="BG78" s="382"/>
      <c r="BH78" s="382"/>
    </row>
    <row r="79" spans="1:60" outlineLevel="1">
      <c r="A79" s="430">
        <v>26</v>
      </c>
      <c r="B79" s="431" t="s">
        <v>175</v>
      </c>
      <c r="C79" s="443" t="s">
        <v>176</v>
      </c>
      <c r="D79" s="432" t="s">
        <v>127</v>
      </c>
      <c r="E79" s="433">
        <v>121.54</v>
      </c>
      <c r="F79" s="434">
        <v>0</v>
      </c>
      <c r="G79" s="435">
        <f>ROUND(E79*F79,2)</f>
        <v>0</v>
      </c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2"/>
      <c r="Z79" s="382"/>
      <c r="AA79" s="382"/>
      <c r="AB79" s="382"/>
      <c r="AC79" s="382"/>
      <c r="AD79" s="382"/>
      <c r="AE79" s="382"/>
      <c r="AF79" s="382"/>
      <c r="AG79" s="382" t="s">
        <v>117</v>
      </c>
      <c r="AH79" s="382">
        <v>0</v>
      </c>
      <c r="AI79" s="382"/>
      <c r="AJ79" s="382"/>
      <c r="AK79" s="382"/>
      <c r="AL79" s="382"/>
      <c r="AM79" s="382"/>
      <c r="AN79" s="382"/>
      <c r="AO79" s="382"/>
      <c r="AP79" s="382"/>
      <c r="AQ79" s="382"/>
      <c r="AR79" s="382"/>
      <c r="AS79" s="382"/>
      <c r="AT79" s="382"/>
      <c r="AU79" s="382"/>
      <c r="AV79" s="382"/>
      <c r="AW79" s="382"/>
      <c r="AX79" s="382"/>
      <c r="AY79" s="382"/>
      <c r="AZ79" s="382"/>
      <c r="BA79" s="382"/>
      <c r="BB79" s="382"/>
      <c r="BC79" s="382"/>
      <c r="BD79" s="382"/>
      <c r="BE79" s="382"/>
      <c r="BF79" s="382"/>
      <c r="BG79" s="382"/>
      <c r="BH79" s="382"/>
    </row>
    <row r="80" spans="1:60" outlineLevel="1">
      <c r="A80" s="420"/>
      <c r="B80" s="419"/>
      <c r="C80" s="445" t="s">
        <v>818</v>
      </c>
      <c r="D80" s="446"/>
      <c r="E80" s="447">
        <v>121.54</v>
      </c>
      <c r="F80" s="401"/>
      <c r="G80" s="401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2"/>
      <c r="Z80" s="382"/>
      <c r="AA80" s="382"/>
      <c r="AB80" s="382"/>
      <c r="AC80" s="382"/>
      <c r="AD80" s="382"/>
      <c r="AE80" s="382"/>
      <c r="AF80" s="382"/>
      <c r="AG80" s="382" t="s">
        <v>117</v>
      </c>
      <c r="AH80" s="382">
        <v>0</v>
      </c>
      <c r="AI80" s="382"/>
      <c r="AJ80" s="382"/>
      <c r="AK80" s="382"/>
      <c r="AL80" s="382"/>
      <c r="AM80" s="382"/>
      <c r="AN80" s="382"/>
      <c r="AO80" s="382"/>
      <c r="AP80" s="382"/>
      <c r="AQ80" s="382"/>
      <c r="AR80" s="382"/>
      <c r="AS80" s="382"/>
      <c r="AT80" s="382"/>
      <c r="AU80" s="382"/>
      <c r="AV80" s="382"/>
      <c r="AW80" s="382"/>
      <c r="AX80" s="382"/>
      <c r="AY80" s="382"/>
      <c r="AZ80" s="382"/>
      <c r="BA80" s="382"/>
      <c r="BB80" s="382"/>
      <c r="BC80" s="382"/>
      <c r="BD80" s="382"/>
      <c r="BE80" s="382"/>
      <c r="BF80" s="382"/>
      <c r="BG80" s="382"/>
      <c r="BH80" s="382"/>
    </row>
    <row r="81" spans="1:60" ht="33.75" outlineLevel="1">
      <c r="A81" s="430">
        <v>27</v>
      </c>
      <c r="B81" s="431" t="s">
        <v>177</v>
      </c>
      <c r="C81" s="443" t="s">
        <v>178</v>
      </c>
      <c r="D81" s="432" t="s">
        <v>137</v>
      </c>
      <c r="E81" s="433">
        <v>65.849999999999994</v>
      </c>
      <c r="F81" s="434">
        <v>0</v>
      </c>
      <c r="G81" s="435">
        <f>ROUND(E81*F81,2)</f>
        <v>0</v>
      </c>
      <c r="H81" s="385"/>
      <c r="I81" s="384">
        <v>0</v>
      </c>
      <c r="J81" s="385"/>
      <c r="K81" s="384">
        <v>0</v>
      </c>
      <c r="L81" s="384">
        <v>21</v>
      </c>
      <c r="M81" s="384">
        <v>4824.875</v>
      </c>
      <c r="N81" s="384">
        <v>1.5610000000000001E-2</v>
      </c>
      <c r="O81" s="384">
        <v>0.39</v>
      </c>
      <c r="P81" s="384">
        <v>0</v>
      </c>
      <c r="Q81" s="384">
        <v>0</v>
      </c>
      <c r="R81" s="384"/>
      <c r="S81" s="384" t="s">
        <v>112</v>
      </c>
      <c r="T81" s="384" t="s">
        <v>112</v>
      </c>
      <c r="U81" s="384">
        <v>0.28999999999999998</v>
      </c>
      <c r="V81" s="384">
        <v>7.25</v>
      </c>
      <c r="W81" s="384"/>
      <c r="X81" s="384" t="s">
        <v>119</v>
      </c>
      <c r="Y81" s="382"/>
      <c r="Z81" s="382"/>
      <c r="AA81" s="382"/>
      <c r="AB81" s="382"/>
      <c r="AC81" s="382"/>
      <c r="AD81" s="382"/>
      <c r="AE81" s="382"/>
      <c r="AF81" s="382"/>
      <c r="AG81" s="382" t="s">
        <v>124</v>
      </c>
      <c r="AH81" s="382"/>
      <c r="AI81" s="382"/>
      <c r="AJ81" s="382"/>
      <c r="AK81" s="382"/>
      <c r="AL81" s="382"/>
      <c r="AM81" s="382"/>
      <c r="AN81" s="382"/>
      <c r="AO81" s="382"/>
      <c r="AP81" s="382"/>
      <c r="AQ81" s="382"/>
      <c r="AR81" s="382"/>
      <c r="AS81" s="382"/>
      <c r="AT81" s="382"/>
      <c r="AU81" s="382"/>
      <c r="AV81" s="382"/>
      <c r="AW81" s="382"/>
      <c r="AX81" s="382"/>
      <c r="AY81" s="382"/>
      <c r="AZ81" s="382"/>
      <c r="BA81" s="382"/>
      <c r="BB81" s="382"/>
      <c r="BC81" s="382"/>
      <c r="BD81" s="382"/>
      <c r="BE81" s="382"/>
      <c r="BF81" s="382"/>
      <c r="BG81" s="382"/>
      <c r="BH81" s="382"/>
    </row>
    <row r="82" spans="1:60" outlineLevel="1">
      <c r="A82" s="420"/>
      <c r="B82" s="419"/>
      <c r="C82" s="445" t="s">
        <v>859</v>
      </c>
      <c r="D82" s="446"/>
      <c r="E82" s="447">
        <v>33.1</v>
      </c>
      <c r="F82" s="401"/>
      <c r="G82" s="401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2"/>
      <c r="Z82" s="382"/>
      <c r="AA82" s="382"/>
      <c r="AB82" s="382"/>
      <c r="AC82" s="382"/>
      <c r="AD82" s="382"/>
      <c r="AE82" s="382"/>
      <c r="AF82" s="382"/>
      <c r="AG82" s="382" t="s">
        <v>117</v>
      </c>
      <c r="AH82" s="382">
        <v>0</v>
      </c>
      <c r="AI82" s="382"/>
      <c r="AJ82" s="382"/>
      <c r="AK82" s="382"/>
      <c r="AL82" s="382"/>
      <c r="AM82" s="382"/>
      <c r="AN82" s="382"/>
      <c r="AO82" s="382"/>
      <c r="AP82" s="382"/>
      <c r="AQ82" s="382"/>
      <c r="AR82" s="382"/>
      <c r="AS82" s="382"/>
      <c r="AT82" s="382"/>
      <c r="AU82" s="382"/>
      <c r="AV82" s="382"/>
      <c r="AW82" s="382"/>
      <c r="AX82" s="382"/>
      <c r="AY82" s="382"/>
      <c r="AZ82" s="382"/>
      <c r="BA82" s="382"/>
      <c r="BB82" s="382"/>
      <c r="BC82" s="382"/>
      <c r="BD82" s="382"/>
      <c r="BE82" s="382"/>
      <c r="BF82" s="382"/>
      <c r="BG82" s="382"/>
      <c r="BH82" s="382"/>
    </row>
    <row r="83" spans="1:60" ht="22.5" outlineLevel="1">
      <c r="A83" s="420"/>
      <c r="B83" s="419"/>
      <c r="C83" s="445" t="s">
        <v>842</v>
      </c>
      <c r="D83" s="446"/>
      <c r="E83" s="447">
        <v>32.75</v>
      </c>
      <c r="F83" s="401"/>
      <c r="G83" s="401"/>
      <c r="H83" s="385"/>
      <c r="I83" s="384">
        <v>0</v>
      </c>
      <c r="J83" s="385"/>
      <c r="K83" s="384">
        <v>0</v>
      </c>
      <c r="L83" s="384">
        <v>21</v>
      </c>
      <c r="M83" s="384">
        <v>1611.72</v>
      </c>
      <c r="N83" s="384">
        <v>1.7330000000000002E-2</v>
      </c>
      <c r="O83" s="384">
        <v>0.12</v>
      </c>
      <c r="P83" s="384">
        <v>0</v>
      </c>
      <c r="Q83" s="384">
        <v>0</v>
      </c>
      <c r="R83" s="384"/>
      <c r="S83" s="384" t="s">
        <v>112</v>
      </c>
      <c r="T83" s="384" t="s">
        <v>112</v>
      </c>
      <c r="U83" s="384">
        <v>0.25</v>
      </c>
      <c r="V83" s="384">
        <v>1.8</v>
      </c>
      <c r="W83" s="384"/>
      <c r="X83" s="384" t="s">
        <v>119</v>
      </c>
      <c r="Y83" s="382"/>
      <c r="Z83" s="382"/>
      <c r="AA83" s="382"/>
      <c r="AB83" s="382"/>
      <c r="AC83" s="382"/>
      <c r="AD83" s="382"/>
      <c r="AE83" s="382"/>
      <c r="AF83" s="382"/>
      <c r="AG83" s="382" t="s">
        <v>120</v>
      </c>
      <c r="AH83" s="382"/>
      <c r="AI83" s="382"/>
      <c r="AJ83" s="382"/>
      <c r="AK83" s="382"/>
      <c r="AL83" s="382"/>
      <c r="AM83" s="382"/>
      <c r="AN83" s="382"/>
      <c r="AO83" s="382"/>
      <c r="AP83" s="382"/>
      <c r="AQ83" s="382"/>
      <c r="AR83" s="382"/>
      <c r="AS83" s="382"/>
      <c r="AT83" s="382"/>
      <c r="AU83" s="382"/>
      <c r="AV83" s="382"/>
      <c r="AW83" s="382"/>
      <c r="AX83" s="382"/>
      <c r="AY83" s="382"/>
      <c r="AZ83" s="382"/>
      <c r="BA83" s="382"/>
      <c r="BB83" s="382"/>
      <c r="BC83" s="382"/>
      <c r="BD83" s="382"/>
      <c r="BE83" s="382"/>
      <c r="BF83" s="382"/>
      <c r="BG83" s="382"/>
      <c r="BH83" s="382"/>
    </row>
    <row r="84" spans="1:60" outlineLevel="1">
      <c r="A84" s="424" t="s">
        <v>107</v>
      </c>
      <c r="B84" s="425" t="s">
        <v>53</v>
      </c>
      <c r="C84" s="442" t="s">
        <v>54</v>
      </c>
      <c r="D84" s="426"/>
      <c r="E84" s="427"/>
      <c r="F84" s="428"/>
      <c r="G84" s="429">
        <f>SUMIF(AG85:AG88,"&lt;&gt;NOR",G85:G88)</f>
        <v>0</v>
      </c>
      <c r="H84" s="384"/>
      <c r="I84" s="384"/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4"/>
      <c r="X84" s="384"/>
      <c r="Y84" s="382"/>
      <c r="Z84" s="382"/>
      <c r="AA84" s="382"/>
      <c r="AB84" s="382"/>
      <c r="AC84" s="382"/>
      <c r="AD84" s="382"/>
      <c r="AE84" s="382"/>
      <c r="AF84" s="382"/>
      <c r="AG84" s="382" t="s">
        <v>117</v>
      </c>
      <c r="AH84" s="382">
        <v>0</v>
      </c>
      <c r="AI84" s="382"/>
      <c r="AJ84" s="382"/>
      <c r="AK84" s="382"/>
      <c r="AL84" s="382"/>
      <c r="AM84" s="382"/>
      <c r="AN84" s="382"/>
      <c r="AO84" s="382"/>
      <c r="AP84" s="382"/>
      <c r="AQ84" s="382"/>
      <c r="AR84" s="382"/>
      <c r="AS84" s="382"/>
      <c r="AT84" s="382"/>
      <c r="AU84" s="382"/>
      <c r="AV84" s="382"/>
      <c r="AW84" s="382"/>
      <c r="AX84" s="382"/>
      <c r="AY84" s="382"/>
      <c r="AZ84" s="382"/>
      <c r="BA84" s="382"/>
      <c r="BB84" s="382"/>
      <c r="BC84" s="382"/>
      <c r="BD84" s="382"/>
      <c r="BE84" s="382"/>
      <c r="BF84" s="382"/>
      <c r="BG84" s="382"/>
      <c r="BH84" s="382"/>
    </row>
    <row r="85" spans="1:60" ht="22.5" outlineLevel="1">
      <c r="A85" s="430">
        <v>28</v>
      </c>
      <c r="B85" s="431" t="s">
        <v>179</v>
      </c>
      <c r="C85" s="443" t="s">
        <v>180</v>
      </c>
      <c r="D85" s="432" t="s">
        <v>118</v>
      </c>
      <c r="E85" s="433">
        <v>2</v>
      </c>
      <c r="F85" s="434">
        <v>0</v>
      </c>
      <c r="G85" s="435">
        <f>ROUND(E85*F85,2)</f>
        <v>0</v>
      </c>
      <c r="H85" s="385"/>
      <c r="I85" s="384">
        <v>0</v>
      </c>
      <c r="J85" s="385"/>
      <c r="K85" s="384">
        <v>0</v>
      </c>
      <c r="L85" s="384">
        <v>21</v>
      </c>
      <c r="M85" s="384">
        <v>5131.3680000000004</v>
      </c>
      <c r="N85" s="384">
        <v>3.8980000000000001E-2</v>
      </c>
      <c r="O85" s="384">
        <v>0.56000000000000005</v>
      </c>
      <c r="P85" s="384">
        <v>0</v>
      </c>
      <c r="Q85" s="384">
        <v>0</v>
      </c>
      <c r="R85" s="384"/>
      <c r="S85" s="384" t="s">
        <v>112</v>
      </c>
      <c r="T85" s="384" t="s">
        <v>112</v>
      </c>
      <c r="U85" s="384">
        <v>0.28999999999999998</v>
      </c>
      <c r="V85" s="384">
        <v>4.18</v>
      </c>
      <c r="W85" s="384"/>
      <c r="X85" s="384" t="s">
        <v>119</v>
      </c>
      <c r="Y85" s="382"/>
      <c r="Z85" s="382"/>
      <c r="AA85" s="382"/>
      <c r="AB85" s="382"/>
      <c r="AC85" s="382"/>
      <c r="AD85" s="382"/>
      <c r="AE85" s="382"/>
      <c r="AF85" s="382"/>
      <c r="AG85" s="382" t="s">
        <v>120</v>
      </c>
      <c r="AH85" s="382"/>
      <c r="AI85" s="382"/>
      <c r="AJ85" s="382"/>
      <c r="AK85" s="382"/>
      <c r="AL85" s="382"/>
      <c r="AM85" s="382"/>
      <c r="AN85" s="382"/>
      <c r="AO85" s="382"/>
      <c r="AP85" s="382"/>
      <c r="AQ85" s="382"/>
      <c r="AR85" s="382"/>
      <c r="AS85" s="382"/>
      <c r="AT85" s="382"/>
      <c r="AU85" s="382"/>
      <c r="AV85" s="382"/>
      <c r="AW85" s="382"/>
      <c r="AX85" s="382"/>
      <c r="AY85" s="382"/>
      <c r="AZ85" s="382"/>
      <c r="BA85" s="382"/>
      <c r="BB85" s="382"/>
      <c r="BC85" s="382"/>
      <c r="BD85" s="382"/>
      <c r="BE85" s="382"/>
      <c r="BF85" s="382"/>
      <c r="BG85" s="382"/>
      <c r="BH85" s="382"/>
    </row>
    <row r="86" spans="1:60" outlineLevel="1">
      <c r="A86" s="420"/>
      <c r="B86" s="419"/>
      <c r="C86" s="445" t="s">
        <v>35</v>
      </c>
      <c r="D86" s="446"/>
      <c r="E86" s="447">
        <v>2</v>
      </c>
      <c r="F86" s="401"/>
      <c r="G86" s="401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2"/>
      <c r="Z86" s="382"/>
      <c r="AA86" s="382"/>
      <c r="AB86" s="382"/>
      <c r="AC86" s="382"/>
      <c r="AD86" s="382"/>
      <c r="AE86" s="382"/>
      <c r="AF86" s="382"/>
      <c r="AG86" s="382" t="s">
        <v>117</v>
      </c>
      <c r="AH86" s="382">
        <v>0</v>
      </c>
      <c r="AI86" s="382"/>
      <c r="AJ86" s="382"/>
      <c r="AK86" s="382"/>
      <c r="AL86" s="382"/>
      <c r="AM86" s="382"/>
      <c r="AN86" s="382"/>
      <c r="AO86" s="382"/>
      <c r="AP86" s="382"/>
      <c r="AQ86" s="382"/>
      <c r="AR86" s="382"/>
      <c r="AS86" s="382"/>
      <c r="AT86" s="382"/>
      <c r="AU86" s="382"/>
      <c r="AV86" s="382"/>
      <c r="AW86" s="382"/>
      <c r="AX86" s="382"/>
      <c r="AY86" s="382"/>
      <c r="AZ86" s="382"/>
      <c r="BA86" s="382"/>
      <c r="BB86" s="382"/>
      <c r="BC86" s="382"/>
      <c r="BD86" s="382"/>
      <c r="BE86" s="382"/>
      <c r="BF86" s="382"/>
      <c r="BG86" s="382"/>
      <c r="BH86" s="382"/>
    </row>
    <row r="87" spans="1:60" ht="22.5" outlineLevel="1">
      <c r="A87" s="430">
        <v>29</v>
      </c>
      <c r="B87" s="431" t="s">
        <v>184</v>
      </c>
      <c r="C87" s="443" t="s">
        <v>185</v>
      </c>
      <c r="D87" s="432" t="s">
        <v>118</v>
      </c>
      <c r="E87" s="433">
        <v>2</v>
      </c>
      <c r="F87" s="434">
        <v>0</v>
      </c>
      <c r="G87" s="435">
        <f>ROUND(E87*F87,2)</f>
        <v>0</v>
      </c>
      <c r="H87" s="385"/>
      <c r="I87" s="384">
        <v>0</v>
      </c>
      <c r="J87" s="385"/>
      <c r="K87" s="384">
        <v>0</v>
      </c>
      <c r="L87" s="384">
        <v>21</v>
      </c>
      <c r="M87" s="384">
        <v>15217.6981</v>
      </c>
      <c r="N87" s="384">
        <v>3.7100000000000002E-3</v>
      </c>
      <c r="O87" s="384">
        <v>0.56000000000000005</v>
      </c>
      <c r="P87" s="384">
        <v>0</v>
      </c>
      <c r="Q87" s="384">
        <v>0</v>
      </c>
      <c r="R87" s="384"/>
      <c r="S87" s="384" t="s">
        <v>112</v>
      </c>
      <c r="T87" s="384" t="s">
        <v>112</v>
      </c>
      <c r="U87" s="384">
        <v>0.18179999999999999</v>
      </c>
      <c r="V87" s="384">
        <v>27.25</v>
      </c>
      <c r="W87" s="384"/>
      <c r="X87" s="384" t="s">
        <v>119</v>
      </c>
      <c r="Y87" s="382"/>
      <c r="Z87" s="382"/>
      <c r="AA87" s="382"/>
      <c r="AB87" s="382"/>
      <c r="AC87" s="382"/>
      <c r="AD87" s="382"/>
      <c r="AE87" s="382"/>
      <c r="AF87" s="382"/>
      <c r="AG87" s="382" t="s">
        <v>124</v>
      </c>
      <c r="AH87" s="382"/>
      <c r="AI87" s="382"/>
      <c r="AJ87" s="382"/>
      <c r="AK87" s="382"/>
      <c r="AL87" s="382"/>
      <c r="AM87" s="382"/>
      <c r="AN87" s="382"/>
      <c r="AO87" s="382"/>
      <c r="AP87" s="382"/>
      <c r="AQ87" s="382"/>
      <c r="AR87" s="382"/>
      <c r="AS87" s="382"/>
      <c r="AT87" s="382"/>
      <c r="AU87" s="382"/>
      <c r="AV87" s="382"/>
      <c r="AW87" s="382"/>
      <c r="AX87" s="382"/>
      <c r="AY87" s="382"/>
      <c r="AZ87" s="382"/>
      <c r="BA87" s="382"/>
      <c r="BB87" s="382"/>
      <c r="BC87" s="382"/>
      <c r="BD87" s="382"/>
      <c r="BE87" s="382"/>
      <c r="BF87" s="382"/>
      <c r="BG87" s="382"/>
      <c r="BH87" s="382"/>
    </row>
    <row r="88" spans="1:60" outlineLevel="1">
      <c r="A88" s="420"/>
      <c r="B88" s="419"/>
      <c r="C88" s="445" t="s">
        <v>35</v>
      </c>
      <c r="D88" s="446"/>
      <c r="E88" s="447">
        <v>2</v>
      </c>
      <c r="F88" s="401"/>
      <c r="G88" s="401"/>
      <c r="H88" s="384"/>
      <c r="I88" s="384"/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2"/>
      <c r="Z88" s="382"/>
      <c r="AA88" s="382"/>
      <c r="AB88" s="382"/>
      <c r="AC88" s="382"/>
      <c r="AD88" s="382"/>
      <c r="AE88" s="382"/>
      <c r="AF88" s="382"/>
      <c r="AG88" s="382" t="s">
        <v>117</v>
      </c>
      <c r="AH88" s="382">
        <v>0</v>
      </c>
      <c r="AI88" s="382"/>
      <c r="AJ88" s="382"/>
      <c r="AK88" s="382"/>
      <c r="AL88" s="382"/>
      <c r="AM88" s="382"/>
      <c r="AN88" s="382"/>
      <c r="AO88" s="382"/>
      <c r="AP88" s="382"/>
      <c r="AQ88" s="382"/>
      <c r="AR88" s="382"/>
      <c r="AS88" s="382"/>
      <c r="AT88" s="382"/>
      <c r="AU88" s="382"/>
      <c r="AV88" s="382"/>
      <c r="AW88" s="382"/>
      <c r="AX88" s="382"/>
      <c r="AY88" s="382"/>
      <c r="AZ88" s="382"/>
      <c r="BA88" s="382"/>
      <c r="BB88" s="382"/>
      <c r="BC88" s="382"/>
      <c r="BD88" s="382"/>
      <c r="BE88" s="382"/>
      <c r="BF88" s="382"/>
      <c r="BG88" s="382"/>
      <c r="BH88" s="382"/>
    </row>
    <row r="89" spans="1:60" outlineLevel="1">
      <c r="A89" s="424" t="s">
        <v>107</v>
      </c>
      <c r="B89" s="425" t="s">
        <v>55</v>
      </c>
      <c r="C89" s="442" t="s">
        <v>56</v>
      </c>
      <c r="D89" s="426"/>
      <c r="E89" s="427"/>
      <c r="F89" s="428"/>
      <c r="G89" s="429">
        <f>SUMIF(AG90:AG107,"&lt;&gt;NOR",G90:G107)</f>
        <v>0</v>
      </c>
      <c r="H89" s="384"/>
      <c r="I89" s="384"/>
      <c r="J89" s="384"/>
      <c r="K89" s="384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2"/>
      <c r="Z89" s="382"/>
      <c r="AA89" s="382"/>
      <c r="AB89" s="382"/>
      <c r="AC89" s="382"/>
      <c r="AD89" s="382"/>
      <c r="AE89" s="382"/>
      <c r="AF89" s="382"/>
      <c r="AG89" s="382" t="s">
        <v>117</v>
      </c>
      <c r="AH89" s="382">
        <v>0</v>
      </c>
      <c r="AI89" s="382"/>
      <c r="AJ89" s="382"/>
      <c r="AK89" s="382"/>
      <c r="AL89" s="382"/>
      <c r="AM89" s="382"/>
      <c r="AN89" s="382"/>
      <c r="AO89" s="382"/>
      <c r="AP89" s="382"/>
      <c r="AQ89" s="382"/>
      <c r="AR89" s="382"/>
      <c r="AS89" s="382"/>
      <c r="AT89" s="382"/>
      <c r="AU89" s="382"/>
      <c r="AV89" s="382"/>
      <c r="AW89" s="382"/>
      <c r="AX89" s="382"/>
      <c r="AY89" s="382"/>
      <c r="AZ89" s="382"/>
      <c r="BA89" s="382"/>
      <c r="BB89" s="382"/>
      <c r="BC89" s="382"/>
      <c r="BD89" s="382"/>
      <c r="BE89" s="382"/>
      <c r="BF89" s="382"/>
      <c r="BG89" s="382"/>
      <c r="BH89" s="382"/>
    </row>
    <row r="90" spans="1:60" outlineLevel="1">
      <c r="A90" s="430">
        <v>30</v>
      </c>
      <c r="B90" s="431" t="s">
        <v>186</v>
      </c>
      <c r="C90" s="443" t="s">
        <v>187</v>
      </c>
      <c r="D90" s="432" t="s">
        <v>118</v>
      </c>
      <c r="E90" s="433">
        <v>1</v>
      </c>
      <c r="F90" s="434">
        <v>0</v>
      </c>
      <c r="G90" s="435">
        <f>ROUND(E90*F90,2)</f>
        <v>0</v>
      </c>
      <c r="H90" s="384"/>
      <c r="I90" s="384"/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2"/>
      <c r="Z90" s="382"/>
      <c r="AA90" s="382"/>
      <c r="AB90" s="382"/>
      <c r="AC90" s="382"/>
      <c r="AD90" s="382"/>
      <c r="AE90" s="382"/>
      <c r="AF90" s="382"/>
      <c r="AG90" s="382" t="s">
        <v>117</v>
      </c>
      <c r="AH90" s="382">
        <v>0</v>
      </c>
      <c r="AI90" s="382"/>
      <c r="AJ90" s="382"/>
      <c r="AK90" s="382"/>
      <c r="AL90" s="382"/>
      <c r="AM90" s="382"/>
      <c r="AN90" s="382"/>
      <c r="AO90" s="382"/>
      <c r="AP90" s="382"/>
      <c r="AQ90" s="382"/>
      <c r="AR90" s="382"/>
      <c r="AS90" s="382"/>
      <c r="AT90" s="382"/>
      <c r="AU90" s="382"/>
      <c r="AV90" s="382"/>
      <c r="AW90" s="382"/>
      <c r="AX90" s="382"/>
      <c r="AY90" s="382"/>
      <c r="AZ90" s="382"/>
      <c r="BA90" s="382"/>
      <c r="BB90" s="382"/>
      <c r="BC90" s="382"/>
      <c r="BD90" s="382"/>
      <c r="BE90" s="382"/>
      <c r="BF90" s="382"/>
      <c r="BG90" s="382"/>
      <c r="BH90" s="382"/>
    </row>
    <row r="91" spans="1:60" outlineLevel="1">
      <c r="A91" s="420"/>
      <c r="B91" s="419"/>
      <c r="C91" s="445" t="s">
        <v>130</v>
      </c>
      <c r="D91" s="446"/>
      <c r="E91" s="447">
        <v>1</v>
      </c>
      <c r="F91" s="401"/>
      <c r="G91" s="401"/>
      <c r="H91" s="384"/>
      <c r="I91" s="384"/>
      <c r="J91" s="384"/>
      <c r="K91" s="384"/>
      <c r="L91" s="384"/>
      <c r="M91" s="384"/>
      <c r="N91" s="384"/>
      <c r="O91" s="384"/>
      <c r="P91" s="384"/>
      <c r="Q91" s="384"/>
      <c r="R91" s="384"/>
      <c r="S91" s="384"/>
      <c r="T91" s="384"/>
      <c r="U91" s="384"/>
      <c r="V91" s="384"/>
      <c r="W91" s="384"/>
      <c r="X91" s="384"/>
      <c r="Y91" s="382"/>
      <c r="Z91" s="382"/>
      <c r="AA91" s="382"/>
      <c r="AB91" s="382"/>
      <c r="AC91" s="382"/>
      <c r="AD91" s="382"/>
      <c r="AE91" s="382"/>
      <c r="AF91" s="382"/>
      <c r="AG91" s="382" t="s">
        <v>117</v>
      </c>
      <c r="AH91" s="382">
        <v>0</v>
      </c>
      <c r="AI91" s="382"/>
      <c r="AJ91" s="382"/>
      <c r="AK91" s="382"/>
      <c r="AL91" s="382"/>
      <c r="AM91" s="382"/>
      <c r="AN91" s="382"/>
      <c r="AO91" s="382"/>
      <c r="AP91" s="382"/>
      <c r="AQ91" s="382"/>
      <c r="AR91" s="382"/>
      <c r="AS91" s="382"/>
      <c r="AT91" s="382"/>
      <c r="AU91" s="382"/>
      <c r="AV91" s="382"/>
      <c r="AW91" s="382"/>
      <c r="AX91" s="382"/>
      <c r="AY91" s="382"/>
      <c r="AZ91" s="382"/>
      <c r="BA91" s="382"/>
      <c r="BB91" s="382"/>
      <c r="BC91" s="382"/>
      <c r="BD91" s="382"/>
      <c r="BE91" s="382"/>
      <c r="BF91" s="382"/>
      <c r="BG91" s="382"/>
      <c r="BH91" s="382"/>
    </row>
    <row r="92" spans="1:60" outlineLevel="1">
      <c r="A92" s="430">
        <v>31</v>
      </c>
      <c r="B92" s="431" t="s">
        <v>188</v>
      </c>
      <c r="C92" s="443" t="s">
        <v>189</v>
      </c>
      <c r="D92" s="432" t="s">
        <v>127</v>
      </c>
      <c r="E92" s="433">
        <v>75</v>
      </c>
      <c r="F92" s="434">
        <v>0</v>
      </c>
      <c r="G92" s="435">
        <f>ROUND(E92*F92,2)</f>
        <v>0</v>
      </c>
      <c r="H92" s="384"/>
      <c r="I92" s="384"/>
      <c r="J92" s="384"/>
      <c r="K92" s="384"/>
      <c r="L92" s="384"/>
      <c r="M92" s="384"/>
      <c r="N92" s="384"/>
      <c r="O92" s="384"/>
      <c r="P92" s="384"/>
      <c r="Q92" s="384"/>
      <c r="R92" s="384"/>
      <c r="S92" s="384"/>
      <c r="T92" s="384"/>
      <c r="U92" s="384"/>
      <c r="V92" s="384"/>
      <c r="W92" s="384"/>
      <c r="X92" s="384"/>
      <c r="Y92" s="382"/>
      <c r="Z92" s="382"/>
      <c r="AA92" s="382"/>
      <c r="AB92" s="382"/>
      <c r="AC92" s="382"/>
      <c r="AD92" s="382"/>
      <c r="AE92" s="382"/>
      <c r="AF92" s="382"/>
      <c r="AG92" s="382" t="s">
        <v>117</v>
      </c>
      <c r="AH92" s="382">
        <v>0</v>
      </c>
      <c r="AI92" s="382"/>
      <c r="AJ92" s="382"/>
      <c r="AK92" s="382"/>
      <c r="AL92" s="382"/>
      <c r="AM92" s="382"/>
      <c r="AN92" s="382"/>
      <c r="AO92" s="382"/>
      <c r="AP92" s="382"/>
      <c r="AQ92" s="382"/>
      <c r="AR92" s="382"/>
      <c r="AS92" s="382"/>
      <c r="AT92" s="382"/>
      <c r="AU92" s="382"/>
      <c r="AV92" s="382"/>
      <c r="AW92" s="382"/>
      <c r="AX92" s="382"/>
      <c r="AY92" s="382"/>
      <c r="AZ92" s="382"/>
      <c r="BA92" s="382"/>
      <c r="BB92" s="382"/>
      <c r="BC92" s="382"/>
      <c r="BD92" s="382"/>
      <c r="BE92" s="382"/>
      <c r="BF92" s="382"/>
      <c r="BG92" s="382"/>
      <c r="BH92" s="382"/>
    </row>
    <row r="93" spans="1:60" outlineLevel="1">
      <c r="A93" s="420"/>
      <c r="B93" s="419"/>
      <c r="C93" s="445" t="s">
        <v>860</v>
      </c>
      <c r="D93" s="446"/>
      <c r="E93" s="447">
        <v>75</v>
      </c>
      <c r="F93" s="401"/>
      <c r="G93" s="401"/>
      <c r="H93" s="384"/>
      <c r="I93" s="384"/>
      <c r="J93" s="384"/>
      <c r="K93" s="384"/>
      <c r="L93" s="384"/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/>
      <c r="X93" s="384"/>
      <c r="Y93" s="382"/>
      <c r="Z93" s="382"/>
      <c r="AA93" s="382"/>
      <c r="AB93" s="382"/>
      <c r="AC93" s="382"/>
      <c r="AD93" s="382"/>
      <c r="AE93" s="382"/>
      <c r="AF93" s="382"/>
      <c r="AG93" s="382" t="s">
        <v>117</v>
      </c>
      <c r="AH93" s="382">
        <v>0</v>
      </c>
      <c r="AI93" s="382"/>
      <c r="AJ93" s="382"/>
      <c r="AK93" s="382"/>
      <c r="AL93" s="382"/>
      <c r="AM93" s="382"/>
      <c r="AN93" s="382"/>
      <c r="AO93" s="382"/>
      <c r="AP93" s="382"/>
      <c r="AQ93" s="382"/>
      <c r="AR93" s="382"/>
      <c r="AS93" s="382"/>
      <c r="AT93" s="382"/>
      <c r="AU93" s="382"/>
      <c r="AV93" s="382"/>
      <c r="AW93" s="382"/>
      <c r="AX93" s="382"/>
      <c r="AY93" s="382"/>
      <c r="AZ93" s="382"/>
      <c r="BA93" s="382"/>
      <c r="BB93" s="382"/>
      <c r="BC93" s="382"/>
      <c r="BD93" s="382"/>
      <c r="BE93" s="382"/>
      <c r="BF93" s="382"/>
      <c r="BG93" s="382"/>
      <c r="BH93" s="382"/>
    </row>
    <row r="94" spans="1:60" outlineLevel="1">
      <c r="A94" s="430">
        <v>32</v>
      </c>
      <c r="B94" s="431" t="s">
        <v>190</v>
      </c>
      <c r="C94" s="443" t="s">
        <v>191</v>
      </c>
      <c r="D94" s="432" t="s">
        <v>127</v>
      </c>
      <c r="E94" s="433">
        <v>150</v>
      </c>
      <c r="F94" s="434">
        <v>0</v>
      </c>
      <c r="G94" s="435">
        <f>ROUND(E94*F94,2)</f>
        <v>0</v>
      </c>
      <c r="H94" s="385"/>
      <c r="I94" s="384">
        <v>0</v>
      </c>
      <c r="J94" s="385"/>
      <c r="K94" s="384">
        <v>0</v>
      </c>
      <c r="L94" s="384">
        <v>21</v>
      </c>
      <c r="M94" s="384">
        <v>3036.9548</v>
      </c>
      <c r="N94" s="384">
        <v>3.9210000000000002E-2</v>
      </c>
      <c r="O94" s="384">
        <v>0.41</v>
      </c>
      <c r="P94" s="384">
        <v>0</v>
      </c>
      <c r="Q94" s="384">
        <v>0</v>
      </c>
      <c r="R94" s="384"/>
      <c r="S94" s="384" t="s">
        <v>112</v>
      </c>
      <c r="T94" s="384" t="s">
        <v>112</v>
      </c>
      <c r="U94" s="384">
        <v>0.39600000000000002</v>
      </c>
      <c r="V94" s="384">
        <v>4.0999999999999996</v>
      </c>
      <c r="W94" s="384"/>
      <c r="X94" s="384" t="s">
        <v>119</v>
      </c>
      <c r="Y94" s="382"/>
      <c r="Z94" s="382"/>
      <c r="AA94" s="382"/>
      <c r="AB94" s="382"/>
      <c r="AC94" s="382"/>
      <c r="AD94" s="382"/>
      <c r="AE94" s="382"/>
      <c r="AF94" s="382"/>
      <c r="AG94" s="382" t="s">
        <v>124</v>
      </c>
      <c r="AH94" s="382"/>
      <c r="AI94" s="382"/>
      <c r="AJ94" s="382"/>
      <c r="AK94" s="382"/>
      <c r="AL94" s="382"/>
      <c r="AM94" s="382"/>
      <c r="AN94" s="382"/>
      <c r="AO94" s="382"/>
      <c r="AP94" s="382"/>
      <c r="AQ94" s="382"/>
      <c r="AR94" s="382"/>
      <c r="AS94" s="382"/>
      <c r="AT94" s="382"/>
      <c r="AU94" s="382"/>
      <c r="AV94" s="382"/>
      <c r="AW94" s="382"/>
      <c r="AX94" s="382"/>
      <c r="AY94" s="382"/>
      <c r="AZ94" s="382"/>
      <c r="BA94" s="382"/>
      <c r="BB94" s="382"/>
      <c r="BC94" s="382"/>
      <c r="BD94" s="382"/>
      <c r="BE94" s="382"/>
      <c r="BF94" s="382"/>
      <c r="BG94" s="382"/>
      <c r="BH94" s="382"/>
    </row>
    <row r="95" spans="1:60" outlineLevel="1">
      <c r="A95" s="420"/>
      <c r="B95" s="419"/>
      <c r="C95" s="445" t="s">
        <v>861</v>
      </c>
      <c r="D95" s="446"/>
      <c r="E95" s="447">
        <v>150</v>
      </c>
      <c r="F95" s="401"/>
      <c r="G95" s="401"/>
      <c r="H95" s="384"/>
      <c r="I95" s="384"/>
      <c r="J95" s="384"/>
      <c r="K95" s="384"/>
      <c r="L95" s="384"/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4"/>
      <c r="X95" s="384"/>
      <c r="Y95" s="382"/>
      <c r="Z95" s="382"/>
      <c r="AA95" s="382"/>
      <c r="AB95" s="382"/>
      <c r="AC95" s="382"/>
      <c r="AD95" s="382"/>
      <c r="AE95" s="382"/>
      <c r="AF95" s="382"/>
      <c r="AG95" s="382" t="s">
        <v>117</v>
      </c>
      <c r="AH95" s="382">
        <v>0</v>
      </c>
      <c r="AI95" s="382"/>
      <c r="AJ95" s="382"/>
      <c r="AK95" s="382"/>
      <c r="AL95" s="382"/>
      <c r="AM95" s="382"/>
      <c r="AN95" s="382"/>
      <c r="AO95" s="382"/>
      <c r="AP95" s="382"/>
      <c r="AQ95" s="382"/>
      <c r="AR95" s="382"/>
      <c r="AS95" s="382"/>
      <c r="AT95" s="382"/>
      <c r="AU95" s="382"/>
      <c r="AV95" s="382"/>
      <c r="AW95" s="382"/>
      <c r="AX95" s="382"/>
      <c r="AY95" s="382"/>
      <c r="AZ95" s="382"/>
      <c r="BA95" s="382"/>
      <c r="BB95" s="382"/>
      <c r="BC95" s="382"/>
      <c r="BD95" s="382"/>
      <c r="BE95" s="382"/>
      <c r="BF95" s="382"/>
      <c r="BG95" s="382"/>
      <c r="BH95" s="382"/>
    </row>
    <row r="96" spans="1:60" outlineLevel="1">
      <c r="A96" s="430">
        <v>33</v>
      </c>
      <c r="B96" s="431" t="s">
        <v>192</v>
      </c>
      <c r="C96" s="443" t="s">
        <v>193</v>
      </c>
      <c r="D96" s="432" t="s">
        <v>127</v>
      </c>
      <c r="E96" s="433">
        <v>75</v>
      </c>
      <c r="F96" s="434">
        <v>0</v>
      </c>
      <c r="G96" s="435">
        <f>ROUND(E96*F96,2)</f>
        <v>0</v>
      </c>
      <c r="H96" s="384"/>
      <c r="I96" s="384"/>
      <c r="J96" s="384"/>
      <c r="K96" s="384"/>
      <c r="L96" s="384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4"/>
      <c r="X96" s="384"/>
      <c r="Y96" s="382"/>
      <c r="Z96" s="382"/>
      <c r="AA96" s="382"/>
      <c r="AB96" s="382"/>
      <c r="AC96" s="382"/>
      <c r="AD96" s="382"/>
      <c r="AE96" s="382"/>
      <c r="AF96" s="382"/>
      <c r="AG96" s="382" t="s">
        <v>117</v>
      </c>
      <c r="AH96" s="382">
        <v>0</v>
      </c>
      <c r="AI96" s="382"/>
      <c r="AJ96" s="382"/>
      <c r="AK96" s="382"/>
      <c r="AL96" s="382"/>
      <c r="AM96" s="382"/>
      <c r="AN96" s="382"/>
      <c r="AO96" s="382"/>
      <c r="AP96" s="382"/>
      <c r="AQ96" s="382"/>
      <c r="AR96" s="382"/>
      <c r="AS96" s="382"/>
      <c r="AT96" s="382"/>
      <c r="AU96" s="382"/>
      <c r="AV96" s="382"/>
      <c r="AW96" s="382"/>
      <c r="AX96" s="382"/>
      <c r="AY96" s="382"/>
      <c r="AZ96" s="382"/>
      <c r="BA96" s="382"/>
      <c r="BB96" s="382"/>
      <c r="BC96" s="382"/>
      <c r="BD96" s="382"/>
      <c r="BE96" s="382"/>
      <c r="BF96" s="382"/>
      <c r="BG96" s="382"/>
      <c r="BH96" s="382"/>
    </row>
    <row r="97" spans="1:60" outlineLevel="1">
      <c r="A97" s="420"/>
      <c r="B97" s="419"/>
      <c r="C97" s="445" t="s">
        <v>860</v>
      </c>
      <c r="D97" s="446"/>
      <c r="E97" s="447">
        <v>75</v>
      </c>
      <c r="F97" s="401"/>
      <c r="G97" s="401"/>
      <c r="H97" s="384"/>
      <c r="I97" s="384"/>
      <c r="J97" s="384"/>
      <c r="K97" s="38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2"/>
      <c r="Z97" s="382"/>
      <c r="AA97" s="382"/>
      <c r="AB97" s="382"/>
      <c r="AC97" s="382"/>
      <c r="AD97" s="382"/>
      <c r="AE97" s="382"/>
      <c r="AF97" s="382"/>
      <c r="AG97" s="382" t="s">
        <v>117</v>
      </c>
      <c r="AH97" s="382">
        <v>0</v>
      </c>
      <c r="AI97" s="382"/>
      <c r="AJ97" s="382"/>
      <c r="AK97" s="382"/>
      <c r="AL97" s="382"/>
      <c r="AM97" s="382"/>
      <c r="AN97" s="382"/>
      <c r="AO97" s="382"/>
      <c r="AP97" s="382"/>
      <c r="AQ97" s="382"/>
      <c r="AR97" s="382"/>
      <c r="AS97" s="382"/>
      <c r="AT97" s="382"/>
      <c r="AU97" s="382"/>
      <c r="AV97" s="382"/>
      <c r="AW97" s="382"/>
      <c r="AX97" s="382"/>
      <c r="AY97" s="382"/>
      <c r="AZ97" s="382"/>
      <c r="BA97" s="382"/>
      <c r="BB97" s="382"/>
      <c r="BC97" s="382"/>
      <c r="BD97" s="382"/>
      <c r="BE97" s="382"/>
      <c r="BF97" s="382"/>
      <c r="BG97" s="382"/>
      <c r="BH97" s="382"/>
    </row>
    <row r="98" spans="1:60" outlineLevel="1">
      <c r="A98" s="430">
        <v>34</v>
      </c>
      <c r="B98" s="431" t="s">
        <v>194</v>
      </c>
      <c r="C98" s="443" t="s">
        <v>195</v>
      </c>
      <c r="D98" s="432" t="s">
        <v>127</v>
      </c>
      <c r="E98" s="433">
        <v>121.54</v>
      </c>
      <c r="F98" s="434">
        <v>0</v>
      </c>
      <c r="G98" s="435">
        <f>ROUND(E98*F98,2)</f>
        <v>0</v>
      </c>
      <c r="H98" s="384"/>
      <c r="I98" s="384"/>
      <c r="J98" s="384"/>
      <c r="K98" s="384"/>
      <c r="L98" s="384"/>
      <c r="M98" s="384"/>
      <c r="N98" s="384"/>
      <c r="O98" s="384"/>
      <c r="P98" s="384"/>
      <c r="Q98" s="384"/>
      <c r="R98" s="384"/>
      <c r="S98" s="384"/>
      <c r="T98" s="384"/>
      <c r="U98" s="384"/>
      <c r="V98" s="384"/>
      <c r="W98" s="384"/>
      <c r="X98" s="384"/>
      <c r="Y98" s="382"/>
      <c r="Z98" s="382"/>
      <c r="AA98" s="382"/>
      <c r="AB98" s="382"/>
      <c r="AC98" s="382"/>
      <c r="AD98" s="382"/>
      <c r="AE98" s="382"/>
      <c r="AF98" s="382"/>
      <c r="AG98" s="382" t="s">
        <v>117</v>
      </c>
      <c r="AH98" s="382">
        <v>0</v>
      </c>
      <c r="AI98" s="382"/>
      <c r="AJ98" s="382"/>
      <c r="AK98" s="382"/>
      <c r="AL98" s="382"/>
      <c r="AM98" s="382"/>
      <c r="AN98" s="382"/>
      <c r="AO98" s="382"/>
      <c r="AP98" s="382"/>
      <c r="AQ98" s="382"/>
      <c r="AR98" s="382"/>
      <c r="AS98" s="382"/>
      <c r="AT98" s="382"/>
      <c r="AU98" s="382"/>
      <c r="AV98" s="382"/>
      <c r="AW98" s="382"/>
      <c r="AX98" s="382"/>
      <c r="AY98" s="382"/>
      <c r="AZ98" s="382"/>
      <c r="BA98" s="382"/>
      <c r="BB98" s="382"/>
      <c r="BC98" s="382"/>
      <c r="BD98" s="382"/>
      <c r="BE98" s="382"/>
      <c r="BF98" s="382"/>
      <c r="BG98" s="382"/>
      <c r="BH98" s="382"/>
    </row>
    <row r="99" spans="1:60" outlineLevel="1">
      <c r="A99" s="420"/>
      <c r="B99" s="419"/>
      <c r="C99" s="445" t="s">
        <v>818</v>
      </c>
      <c r="D99" s="446"/>
      <c r="E99" s="447">
        <v>121.54</v>
      </c>
      <c r="F99" s="401"/>
      <c r="G99" s="401"/>
      <c r="H99" s="384"/>
      <c r="I99" s="384"/>
      <c r="J99" s="384"/>
      <c r="K99" s="384"/>
      <c r="L99" s="384"/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84"/>
      <c r="X99" s="384"/>
      <c r="Y99" s="382"/>
      <c r="Z99" s="382"/>
      <c r="AA99" s="382"/>
      <c r="AB99" s="382"/>
      <c r="AC99" s="382"/>
      <c r="AD99" s="382"/>
      <c r="AE99" s="382"/>
      <c r="AF99" s="382"/>
      <c r="AG99" s="382" t="s">
        <v>117</v>
      </c>
      <c r="AH99" s="382">
        <v>0</v>
      </c>
      <c r="AI99" s="382"/>
      <c r="AJ99" s="382"/>
      <c r="AK99" s="382"/>
      <c r="AL99" s="382"/>
      <c r="AM99" s="382"/>
      <c r="AN99" s="382"/>
      <c r="AO99" s="382"/>
      <c r="AP99" s="382"/>
      <c r="AQ99" s="382"/>
      <c r="AR99" s="382"/>
      <c r="AS99" s="382"/>
      <c r="AT99" s="382"/>
      <c r="AU99" s="382"/>
      <c r="AV99" s="382"/>
      <c r="AW99" s="382"/>
      <c r="AX99" s="382"/>
      <c r="AY99" s="382"/>
      <c r="AZ99" s="382"/>
      <c r="BA99" s="382"/>
      <c r="BB99" s="382"/>
      <c r="BC99" s="382"/>
      <c r="BD99" s="382"/>
      <c r="BE99" s="382"/>
      <c r="BF99" s="382"/>
      <c r="BG99" s="382"/>
      <c r="BH99" s="382"/>
    </row>
    <row r="100" spans="1:60" outlineLevel="1">
      <c r="A100" s="430">
        <v>35</v>
      </c>
      <c r="B100" s="431" t="s">
        <v>196</v>
      </c>
      <c r="C100" s="443" t="s">
        <v>197</v>
      </c>
      <c r="D100" s="432" t="s">
        <v>127</v>
      </c>
      <c r="E100" s="433">
        <v>75</v>
      </c>
      <c r="F100" s="434">
        <v>0</v>
      </c>
      <c r="G100" s="435">
        <f>ROUND(E100*F100,2)</f>
        <v>0</v>
      </c>
      <c r="H100" s="385"/>
      <c r="I100" s="384">
        <v>0</v>
      </c>
      <c r="J100" s="385"/>
      <c r="K100" s="384">
        <v>0</v>
      </c>
      <c r="L100" s="384">
        <v>21</v>
      </c>
      <c r="M100" s="384">
        <v>307451.7193</v>
      </c>
      <c r="N100" s="384">
        <v>4.7660000000000001E-2</v>
      </c>
      <c r="O100" s="384">
        <v>26.76</v>
      </c>
      <c r="P100" s="384">
        <v>0</v>
      </c>
      <c r="Q100" s="384">
        <v>0</v>
      </c>
      <c r="R100" s="384"/>
      <c r="S100" s="384" t="s">
        <v>112</v>
      </c>
      <c r="T100" s="384" t="s">
        <v>112</v>
      </c>
      <c r="U100" s="384">
        <v>0.84</v>
      </c>
      <c r="V100" s="384">
        <v>471.69</v>
      </c>
      <c r="W100" s="384"/>
      <c r="X100" s="384" t="s">
        <v>119</v>
      </c>
      <c r="Y100" s="382"/>
      <c r="Z100" s="382"/>
      <c r="AA100" s="382"/>
      <c r="AB100" s="382"/>
      <c r="AC100" s="382"/>
      <c r="AD100" s="382"/>
      <c r="AE100" s="382"/>
      <c r="AF100" s="382"/>
      <c r="AG100" s="382" t="s">
        <v>124</v>
      </c>
      <c r="AH100" s="382"/>
      <c r="AI100" s="382"/>
      <c r="AJ100" s="382"/>
      <c r="AK100" s="382"/>
      <c r="AL100" s="382"/>
      <c r="AM100" s="382"/>
      <c r="AN100" s="382"/>
      <c r="AO100" s="382"/>
      <c r="AP100" s="382"/>
      <c r="AQ100" s="382"/>
      <c r="AR100" s="382"/>
      <c r="AS100" s="382"/>
      <c r="AT100" s="382"/>
      <c r="AU100" s="382"/>
      <c r="AV100" s="382"/>
      <c r="AW100" s="382"/>
      <c r="AX100" s="382"/>
      <c r="AY100" s="382"/>
      <c r="AZ100" s="382"/>
      <c r="BA100" s="382"/>
      <c r="BB100" s="382"/>
      <c r="BC100" s="382"/>
      <c r="BD100" s="382"/>
      <c r="BE100" s="382"/>
      <c r="BF100" s="382"/>
      <c r="BG100" s="382"/>
      <c r="BH100" s="382"/>
    </row>
    <row r="101" spans="1:60" outlineLevel="1">
      <c r="A101" s="420"/>
      <c r="B101" s="419"/>
      <c r="C101" s="445" t="s">
        <v>860</v>
      </c>
      <c r="D101" s="446"/>
      <c r="E101" s="447">
        <v>75</v>
      </c>
      <c r="F101" s="401"/>
      <c r="G101" s="401"/>
      <c r="H101" s="384"/>
      <c r="I101" s="384"/>
      <c r="J101" s="384"/>
      <c r="K101" s="384"/>
      <c r="L101" s="384"/>
      <c r="M101" s="384"/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2"/>
      <c r="Z101" s="382"/>
      <c r="AA101" s="382"/>
      <c r="AB101" s="382"/>
      <c r="AC101" s="382"/>
      <c r="AD101" s="382"/>
      <c r="AE101" s="382"/>
      <c r="AF101" s="382"/>
      <c r="AG101" s="382" t="s">
        <v>117</v>
      </c>
      <c r="AH101" s="382">
        <v>0</v>
      </c>
      <c r="AI101" s="382"/>
      <c r="AJ101" s="382"/>
      <c r="AK101" s="382"/>
      <c r="AL101" s="382"/>
      <c r="AM101" s="382"/>
      <c r="AN101" s="382"/>
      <c r="AO101" s="382"/>
      <c r="AP101" s="382"/>
      <c r="AQ101" s="382"/>
      <c r="AR101" s="382"/>
      <c r="AS101" s="382"/>
      <c r="AT101" s="382"/>
      <c r="AU101" s="382"/>
      <c r="AV101" s="382"/>
      <c r="AW101" s="382"/>
      <c r="AX101" s="382"/>
      <c r="AY101" s="382"/>
      <c r="AZ101" s="382"/>
      <c r="BA101" s="382"/>
      <c r="BB101" s="382"/>
      <c r="BC101" s="382"/>
      <c r="BD101" s="382"/>
      <c r="BE101" s="382"/>
      <c r="BF101" s="382"/>
      <c r="BG101" s="382"/>
      <c r="BH101" s="382"/>
    </row>
    <row r="102" spans="1:60" outlineLevel="1">
      <c r="A102" s="430">
        <v>36</v>
      </c>
      <c r="B102" s="431" t="s">
        <v>198</v>
      </c>
      <c r="C102" s="443" t="s">
        <v>199</v>
      </c>
      <c r="D102" s="432" t="s">
        <v>127</v>
      </c>
      <c r="E102" s="433">
        <v>150</v>
      </c>
      <c r="F102" s="434">
        <v>0</v>
      </c>
      <c r="G102" s="435">
        <f>ROUND(E102*F102,2)</f>
        <v>0</v>
      </c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84"/>
      <c r="U102" s="384"/>
      <c r="V102" s="384"/>
      <c r="W102" s="384"/>
      <c r="X102" s="384"/>
      <c r="Y102" s="382"/>
      <c r="Z102" s="382"/>
      <c r="AA102" s="382"/>
      <c r="AB102" s="382"/>
      <c r="AC102" s="382"/>
      <c r="AD102" s="382"/>
      <c r="AE102" s="382"/>
      <c r="AF102" s="382"/>
      <c r="AG102" s="382" t="s">
        <v>117</v>
      </c>
      <c r="AH102" s="382">
        <v>0</v>
      </c>
      <c r="AI102" s="382"/>
      <c r="AJ102" s="382"/>
      <c r="AK102" s="382"/>
      <c r="AL102" s="382"/>
      <c r="AM102" s="382"/>
      <c r="AN102" s="382"/>
      <c r="AO102" s="382"/>
      <c r="AP102" s="382"/>
      <c r="AQ102" s="382"/>
      <c r="AR102" s="382"/>
      <c r="AS102" s="382"/>
      <c r="AT102" s="382"/>
      <c r="AU102" s="382"/>
      <c r="AV102" s="382"/>
      <c r="AW102" s="382"/>
      <c r="AX102" s="382"/>
      <c r="AY102" s="382"/>
      <c r="AZ102" s="382"/>
      <c r="BA102" s="382"/>
      <c r="BB102" s="382"/>
      <c r="BC102" s="382"/>
      <c r="BD102" s="382"/>
      <c r="BE102" s="382"/>
      <c r="BF102" s="382"/>
      <c r="BG102" s="382"/>
      <c r="BH102" s="382"/>
    </row>
    <row r="103" spans="1:60" outlineLevel="1">
      <c r="A103" s="420"/>
      <c r="B103" s="419"/>
      <c r="C103" s="445" t="s">
        <v>861</v>
      </c>
      <c r="D103" s="446"/>
      <c r="E103" s="447">
        <v>150</v>
      </c>
      <c r="F103" s="401"/>
      <c r="G103" s="401"/>
      <c r="H103" s="384"/>
      <c r="I103" s="384"/>
      <c r="J103" s="384"/>
      <c r="K103" s="384"/>
      <c r="L103" s="384"/>
      <c r="M103" s="384"/>
      <c r="N103" s="384"/>
      <c r="O103" s="384"/>
      <c r="P103" s="384"/>
      <c r="Q103" s="384"/>
      <c r="R103" s="384"/>
      <c r="S103" s="384"/>
      <c r="T103" s="384"/>
      <c r="U103" s="384"/>
      <c r="V103" s="384"/>
      <c r="W103" s="384"/>
      <c r="X103" s="384"/>
      <c r="Y103" s="382"/>
      <c r="Z103" s="382"/>
      <c r="AA103" s="382"/>
      <c r="AB103" s="382"/>
      <c r="AC103" s="382"/>
      <c r="AD103" s="382"/>
      <c r="AE103" s="382"/>
      <c r="AF103" s="382"/>
      <c r="AG103" s="382" t="s">
        <v>117</v>
      </c>
      <c r="AH103" s="382">
        <v>0</v>
      </c>
      <c r="AI103" s="382"/>
      <c r="AJ103" s="382"/>
      <c r="AK103" s="382"/>
      <c r="AL103" s="382"/>
      <c r="AM103" s="382"/>
      <c r="AN103" s="382"/>
      <c r="AO103" s="382"/>
      <c r="AP103" s="382"/>
      <c r="AQ103" s="382"/>
      <c r="AR103" s="382"/>
      <c r="AS103" s="382"/>
      <c r="AT103" s="382"/>
      <c r="AU103" s="382"/>
      <c r="AV103" s="382"/>
      <c r="AW103" s="382"/>
      <c r="AX103" s="382"/>
      <c r="AY103" s="382"/>
      <c r="AZ103" s="382"/>
      <c r="BA103" s="382"/>
      <c r="BB103" s="382"/>
      <c r="BC103" s="382"/>
      <c r="BD103" s="382"/>
      <c r="BE103" s="382"/>
      <c r="BF103" s="382"/>
      <c r="BG103" s="382"/>
      <c r="BH103" s="382"/>
    </row>
    <row r="104" spans="1:60" outlineLevel="1">
      <c r="A104" s="430">
        <v>37</v>
      </c>
      <c r="B104" s="431" t="s">
        <v>200</v>
      </c>
      <c r="C104" s="443" t="s">
        <v>201</v>
      </c>
      <c r="D104" s="432" t="s">
        <v>127</v>
      </c>
      <c r="E104" s="433">
        <v>75</v>
      </c>
      <c r="F104" s="434">
        <v>0</v>
      </c>
      <c r="G104" s="435">
        <f>ROUND(E104*F104,2)</f>
        <v>0</v>
      </c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4"/>
      <c r="W104" s="384"/>
      <c r="X104" s="384"/>
      <c r="Y104" s="382"/>
      <c r="Z104" s="382"/>
      <c r="AA104" s="382"/>
      <c r="AB104" s="382"/>
      <c r="AC104" s="382"/>
      <c r="AD104" s="382"/>
      <c r="AE104" s="382"/>
      <c r="AF104" s="382"/>
      <c r="AG104" s="382" t="s">
        <v>117</v>
      </c>
      <c r="AH104" s="382">
        <v>0</v>
      </c>
      <c r="AI104" s="382"/>
      <c r="AJ104" s="382"/>
      <c r="AK104" s="382"/>
      <c r="AL104" s="382"/>
      <c r="AM104" s="382"/>
      <c r="AN104" s="382"/>
      <c r="AO104" s="382"/>
      <c r="AP104" s="382"/>
      <c r="AQ104" s="382"/>
      <c r="AR104" s="382"/>
      <c r="AS104" s="382"/>
      <c r="AT104" s="382"/>
      <c r="AU104" s="382"/>
      <c r="AV104" s="382"/>
      <c r="AW104" s="382"/>
      <c r="AX104" s="382"/>
      <c r="AY104" s="382"/>
      <c r="AZ104" s="382"/>
      <c r="BA104" s="382"/>
      <c r="BB104" s="382"/>
      <c r="BC104" s="382"/>
      <c r="BD104" s="382"/>
      <c r="BE104" s="382"/>
      <c r="BF104" s="382"/>
      <c r="BG104" s="382"/>
      <c r="BH104" s="382"/>
    </row>
    <row r="105" spans="1:60" outlineLevel="1">
      <c r="A105" s="420"/>
      <c r="B105" s="419"/>
      <c r="C105" s="445" t="s">
        <v>860</v>
      </c>
      <c r="D105" s="446"/>
      <c r="E105" s="447">
        <v>75</v>
      </c>
      <c r="F105" s="401"/>
      <c r="G105" s="401"/>
      <c r="H105" s="384"/>
      <c r="I105" s="384"/>
      <c r="J105" s="384"/>
      <c r="K105" s="384"/>
      <c r="L105" s="384"/>
      <c r="M105" s="384"/>
      <c r="N105" s="384"/>
      <c r="O105" s="384"/>
      <c r="P105" s="384"/>
      <c r="Q105" s="384"/>
      <c r="R105" s="384"/>
      <c r="S105" s="384"/>
      <c r="T105" s="384"/>
      <c r="U105" s="384"/>
      <c r="V105" s="384"/>
      <c r="W105" s="384"/>
      <c r="X105" s="384"/>
      <c r="Y105" s="382"/>
      <c r="Z105" s="382"/>
      <c r="AA105" s="382"/>
      <c r="AB105" s="382"/>
      <c r="AC105" s="382"/>
      <c r="AD105" s="382"/>
      <c r="AE105" s="382"/>
      <c r="AF105" s="382"/>
      <c r="AG105" s="382" t="s">
        <v>117</v>
      </c>
      <c r="AH105" s="382">
        <v>0</v>
      </c>
      <c r="AI105" s="382"/>
      <c r="AJ105" s="382"/>
      <c r="AK105" s="382"/>
      <c r="AL105" s="382"/>
      <c r="AM105" s="382"/>
      <c r="AN105" s="382"/>
      <c r="AO105" s="382"/>
      <c r="AP105" s="382"/>
      <c r="AQ105" s="382"/>
      <c r="AR105" s="382"/>
      <c r="AS105" s="382"/>
      <c r="AT105" s="382"/>
      <c r="AU105" s="382"/>
      <c r="AV105" s="382"/>
      <c r="AW105" s="382"/>
      <c r="AX105" s="382"/>
      <c r="AY105" s="382"/>
      <c r="AZ105" s="382"/>
      <c r="BA105" s="382"/>
      <c r="BB105" s="382"/>
      <c r="BC105" s="382"/>
      <c r="BD105" s="382"/>
      <c r="BE105" s="382"/>
      <c r="BF105" s="382"/>
      <c r="BG105" s="382"/>
      <c r="BH105" s="382"/>
    </row>
    <row r="106" spans="1:60" ht="33.75" outlineLevel="1">
      <c r="A106" s="430">
        <v>38</v>
      </c>
      <c r="B106" s="431" t="s">
        <v>202</v>
      </c>
      <c r="C106" s="443" t="s">
        <v>203</v>
      </c>
      <c r="D106" s="432" t="s">
        <v>110</v>
      </c>
      <c r="E106" s="433">
        <v>50</v>
      </c>
      <c r="F106" s="434">
        <v>0</v>
      </c>
      <c r="G106" s="435">
        <f>ROUND(E106*F106,2)</f>
        <v>0</v>
      </c>
      <c r="H106" s="384"/>
      <c r="I106" s="384"/>
      <c r="J106" s="384"/>
      <c r="K106" s="384"/>
      <c r="L106" s="384"/>
      <c r="M106" s="384"/>
      <c r="N106" s="384"/>
      <c r="O106" s="384"/>
      <c r="P106" s="384"/>
      <c r="Q106" s="384"/>
      <c r="R106" s="384"/>
      <c r="S106" s="384"/>
      <c r="T106" s="384"/>
      <c r="U106" s="384"/>
      <c r="V106" s="384"/>
      <c r="W106" s="384"/>
      <c r="X106" s="384"/>
      <c r="Y106" s="382"/>
      <c r="Z106" s="382"/>
      <c r="AA106" s="382"/>
      <c r="AB106" s="382"/>
      <c r="AC106" s="382"/>
      <c r="AD106" s="382"/>
      <c r="AE106" s="382"/>
      <c r="AF106" s="382"/>
      <c r="AG106" s="382" t="s">
        <v>117</v>
      </c>
      <c r="AH106" s="382">
        <v>0</v>
      </c>
      <c r="AI106" s="382"/>
      <c r="AJ106" s="382"/>
      <c r="AK106" s="382"/>
      <c r="AL106" s="382"/>
      <c r="AM106" s="382"/>
      <c r="AN106" s="382"/>
      <c r="AO106" s="382"/>
      <c r="AP106" s="382"/>
      <c r="AQ106" s="382"/>
      <c r="AR106" s="382"/>
      <c r="AS106" s="382"/>
      <c r="AT106" s="382"/>
      <c r="AU106" s="382"/>
      <c r="AV106" s="382"/>
      <c r="AW106" s="382"/>
      <c r="AX106" s="382"/>
      <c r="AY106" s="382"/>
      <c r="AZ106" s="382"/>
      <c r="BA106" s="382"/>
      <c r="BB106" s="382"/>
      <c r="BC106" s="382"/>
      <c r="BD106" s="382"/>
      <c r="BE106" s="382"/>
      <c r="BF106" s="382"/>
      <c r="BG106" s="382"/>
      <c r="BH106" s="382"/>
    </row>
    <row r="107" spans="1:60" outlineLevel="1">
      <c r="A107" s="420"/>
      <c r="B107" s="419"/>
      <c r="C107" s="445" t="s">
        <v>116</v>
      </c>
      <c r="D107" s="446"/>
      <c r="E107" s="447">
        <v>50</v>
      </c>
      <c r="F107" s="401"/>
      <c r="G107" s="401"/>
      <c r="H107" s="384"/>
      <c r="I107" s="384"/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4"/>
      <c r="X107" s="384"/>
      <c r="Y107" s="382"/>
      <c r="Z107" s="382"/>
      <c r="AA107" s="382"/>
      <c r="AB107" s="382"/>
      <c r="AC107" s="382"/>
      <c r="AD107" s="382"/>
      <c r="AE107" s="382"/>
      <c r="AF107" s="382"/>
      <c r="AG107" s="382" t="s">
        <v>117</v>
      </c>
      <c r="AH107" s="382">
        <v>0</v>
      </c>
      <c r="AI107" s="382"/>
      <c r="AJ107" s="382"/>
      <c r="AK107" s="382"/>
      <c r="AL107" s="382"/>
      <c r="AM107" s="382"/>
      <c r="AN107" s="382"/>
      <c r="AO107" s="382"/>
      <c r="AP107" s="382"/>
      <c r="AQ107" s="382"/>
      <c r="AR107" s="382"/>
      <c r="AS107" s="382"/>
      <c r="AT107" s="382"/>
      <c r="AU107" s="382"/>
      <c r="AV107" s="382"/>
      <c r="AW107" s="382"/>
      <c r="AX107" s="382"/>
      <c r="AY107" s="382"/>
      <c r="AZ107" s="382"/>
      <c r="BA107" s="382"/>
      <c r="BB107" s="382"/>
      <c r="BC107" s="382"/>
      <c r="BD107" s="382"/>
      <c r="BE107" s="382"/>
      <c r="BF107" s="382"/>
      <c r="BG107" s="382"/>
      <c r="BH107" s="382"/>
    </row>
    <row r="108" spans="1:60" ht="25.5" outlineLevel="1">
      <c r="A108" s="424" t="s">
        <v>107</v>
      </c>
      <c r="B108" s="425" t="s">
        <v>57</v>
      </c>
      <c r="C108" s="442" t="s">
        <v>58</v>
      </c>
      <c r="D108" s="426"/>
      <c r="E108" s="427"/>
      <c r="F108" s="428"/>
      <c r="G108" s="429">
        <f>SUMIF(AG109:AG111,"&lt;&gt;NOR",G109:G111)</f>
        <v>0</v>
      </c>
      <c r="H108" s="384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4"/>
      <c r="X108" s="384"/>
      <c r="Y108" s="382"/>
      <c r="Z108" s="382"/>
      <c r="AA108" s="382"/>
      <c r="AB108" s="382"/>
      <c r="AC108" s="382"/>
      <c r="AD108" s="382"/>
      <c r="AE108" s="382"/>
      <c r="AF108" s="382"/>
      <c r="AG108" s="382" t="s">
        <v>117</v>
      </c>
      <c r="AH108" s="382">
        <v>0</v>
      </c>
      <c r="AI108" s="382"/>
      <c r="AJ108" s="382"/>
      <c r="AK108" s="382"/>
      <c r="AL108" s="382"/>
      <c r="AM108" s="382"/>
      <c r="AN108" s="382"/>
      <c r="AO108" s="382"/>
      <c r="AP108" s="382"/>
      <c r="AQ108" s="382"/>
      <c r="AR108" s="382"/>
      <c r="AS108" s="382"/>
      <c r="AT108" s="382"/>
      <c r="AU108" s="382"/>
      <c r="AV108" s="382"/>
      <c r="AW108" s="382"/>
      <c r="AX108" s="382"/>
      <c r="AY108" s="382"/>
      <c r="AZ108" s="382"/>
      <c r="BA108" s="382"/>
      <c r="BB108" s="382"/>
      <c r="BC108" s="382"/>
      <c r="BD108" s="382"/>
      <c r="BE108" s="382"/>
      <c r="BF108" s="382"/>
      <c r="BG108" s="382"/>
      <c r="BH108" s="382"/>
    </row>
    <row r="109" spans="1:60" outlineLevel="1">
      <c r="A109" s="430">
        <v>39</v>
      </c>
      <c r="B109" s="431" t="s">
        <v>204</v>
      </c>
      <c r="C109" s="443" t="s">
        <v>205</v>
      </c>
      <c r="D109" s="432" t="s">
        <v>127</v>
      </c>
      <c r="E109" s="433">
        <v>161.54</v>
      </c>
      <c r="F109" s="434">
        <v>0</v>
      </c>
      <c r="G109" s="435">
        <f>ROUND(E109*F109,2)</f>
        <v>0</v>
      </c>
      <c r="H109" s="384"/>
      <c r="I109" s="384"/>
      <c r="J109" s="384"/>
      <c r="K109" s="384"/>
      <c r="L109" s="384"/>
      <c r="M109" s="384"/>
      <c r="N109" s="384"/>
      <c r="O109" s="384"/>
      <c r="P109" s="384"/>
      <c r="Q109" s="384"/>
      <c r="R109" s="384"/>
      <c r="S109" s="384"/>
      <c r="T109" s="384"/>
      <c r="U109" s="384"/>
      <c r="V109" s="384"/>
      <c r="W109" s="384"/>
      <c r="X109" s="384"/>
      <c r="Y109" s="382"/>
      <c r="Z109" s="382"/>
      <c r="AA109" s="382"/>
      <c r="AB109" s="382"/>
      <c r="AC109" s="382"/>
      <c r="AD109" s="382"/>
      <c r="AE109" s="382"/>
      <c r="AF109" s="382"/>
      <c r="AG109" s="382" t="s">
        <v>117</v>
      </c>
      <c r="AH109" s="382">
        <v>0</v>
      </c>
      <c r="AI109" s="382"/>
      <c r="AJ109" s="382"/>
      <c r="AK109" s="382"/>
      <c r="AL109" s="382"/>
      <c r="AM109" s="382"/>
      <c r="AN109" s="382"/>
      <c r="AO109" s="382"/>
      <c r="AP109" s="382"/>
      <c r="AQ109" s="382"/>
      <c r="AR109" s="382"/>
      <c r="AS109" s="382"/>
      <c r="AT109" s="382"/>
      <c r="AU109" s="382"/>
      <c r="AV109" s="382"/>
      <c r="AW109" s="382"/>
      <c r="AX109" s="382"/>
      <c r="AY109" s="382"/>
      <c r="AZ109" s="382"/>
      <c r="BA109" s="382"/>
      <c r="BB109" s="382"/>
      <c r="BC109" s="382"/>
      <c r="BD109" s="382"/>
      <c r="BE109" s="382"/>
      <c r="BF109" s="382"/>
      <c r="BG109" s="382"/>
      <c r="BH109" s="382"/>
    </row>
    <row r="110" spans="1:60" outlineLevel="1">
      <c r="A110" s="420"/>
      <c r="B110" s="419"/>
      <c r="C110" s="445" t="s">
        <v>818</v>
      </c>
      <c r="D110" s="446"/>
      <c r="E110" s="447">
        <v>121.54</v>
      </c>
      <c r="F110" s="401"/>
      <c r="G110" s="401"/>
      <c r="H110" s="384"/>
      <c r="I110" s="384"/>
      <c r="J110" s="384"/>
      <c r="K110" s="384"/>
      <c r="L110" s="384"/>
      <c r="M110" s="384"/>
      <c r="N110" s="384"/>
      <c r="O110" s="384"/>
      <c r="P110" s="384"/>
      <c r="Q110" s="384"/>
      <c r="R110" s="384"/>
      <c r="S110" s="384"/>
      <c r="T110" s="384"/>
      <c r="U110" s="384"/>
      <c r="V110" s="384"/>
      <c r="W110" s="384"/>
      <c r="X110" s="384"/>
      <c r="Y110" s="382"/>
      <c r="Z110" s="382"/>
      <c r="AA110" s="382"/>
      <c r="AB110" s="382"/>
      <c r="AC110" s="382"/>
      <c r="AD110" s="382"/>
      <c r="AE110" s="382"/>
      <c r="AF110" s="382"/>
      <c r="AG110" s="382" t="s">
        <v>117</v>
      </c>
      <c r="AH110" s="382">
        <v>0</v>
      </c>
      <c r="AI110" s="382"/>
      <c r="AJ110" s="382"/>
      <c r="AK110" s="382"/>
      <c r="AL110" s="382"/>
      <c r="AM110" s="382"/>
      <c r="AN110" s="382"/>
      <c r="AO110" s="382"/>
      <c r="AP110" s="382"/>
      <c r="AQ110" s="382"/>
      <c r="AR110" s="382"/>
      <c r="AS110" s="382"/>
      <c r="AT110" s="382"/>
      <c r="AU110" s="382"/>
      <c r="AV110" s="382"/>
      <c r="AW110" s="382"/>
      <c r="AX110" s="382"/>
      <c r="AY110" s="382"/>
      <c r="AZ110" s="382"/>
      <c r="BA110" s="382"/>
      <c r="BB110" s="382"/>
      <c r="BC110" s="382"/>
      <c r="BD110" s="382"/>
      <c r="BE110" s="382"/>
      <c r="BF110" s="382"/>
      <c r="BG110" s="382"/>
      <c r="BH110" s="382"/>
    </row>
    <row r="111" spans="1:60" outlineLevel="1">
      <c r="A111" s="420"/>
      <c r="B111" s="419"/>
      <c r="C111" s="445" t="s">
        <v>862</v>
      </c>
      <c r="D111" s="446"/>
      <c r="E111" s="447">
        <v>40</v>
      </c>
      <c r="F111" s="401"/>
      <c r="G111" s="401"/>
      <c r="H111" s="384"/>
      <c r="I111" s="384"/>
      <c r="J111" s="384"/>
      <c r="K111" s="384"/>
      <c r="L111" s="384"/>
      <c r="M111" s="384"/>
      <c r="N111" s="384"/>
      <c r="O111" s="384"/>
      <c r="P111" s="384"/>
      <c r="Q111" s="384"/>
      <c r="R111" s="384"/>
      <c r="S111" s="384"/>
      <c r="T111" s="384"/>
      <c r="U111" s="384"/>
      <c r="V111" s="384"/>
      <c r="W111" s="384"/>
      <c r="X111" s="384"/>
      <c r="Y111" s="382"/>
      <c r="Z111" s="382"/>
      <c r="AA111" s="382"/>
      <c r="AB111" s="382"/>
      <c r="AC111" s="382"/>
      <c r="AD111" s="382"/>
      <c r="AE111" s="382"/>
      <c r="AF111" s="382"/>
      <c r="AG111" s="382" t="s">
        <v>117</v>
      </c>
      <c r="AH111" s="382">
        <v>0</v>
      </c>
      <c r="AI111" s="382"/>
      <c r="AJ111" s="382"/>
      <c r="AK111" s="382"/>
      <c r="AL111" s="382"/>
      <c r="AM111" s="382"/>
      <c r="AN111" s="382"/>
      <c r="AO111" s="382"/>
      <c r="AP111" s="382"/>
      <c r="AQ111" s="382"/>
      <c r="AR111" s="382"/>
      <c r="AS111" s="382"/>
      <c r="AT111" s="382"/>
      <c r="AU111" s="382"/>
      <c r="AV111" s="382"/>
      <c r="AW111" s="382"/>
      <c r="AX111" s="382"/>
      <c r="AY111" s="382"/>
      <c r="AZ111" s="382"/>
      <c r="BA111" s="382"/>
      <c r="BB111" s="382"/>
      <c r="BC111" s="382"/>
      <c r="BD111" s="382"/>
      <c r="BE111" s="382"/>
      <c r="BF111" s="382"/>
      <c r="BG111" s="382"/>
      <c r="BH111" s="382"/>
    </row>
    <row r="112" spans="1:60" outlineLevel="1">
      <c r="A112" s="424" t="s">
        <v>107</v>
      </c>
      <c r="B112" s="425" t="s">
        <v>59</v>
      </c>
      <c r="C112" s="442" t="s">
        <v>60</v>
      </c>
      <c r="D112" s="426"/>
      <c r="E112" s="427"/>
      <c r="F112" s="428"/>
      <c r="G112" s="429">
        <f>SUMIF(AG113:AG165,"&lt;&gt;NOR",G113:G165)</f>
        <v>0</v>
      </c>
      <c r="H112" s="384"/>
      <c r="I112" s="384"/>
      <c r="J112" s="384"/>
      <c r="K112" s="384"/>
      <c r="L112" s="384"/>
      <c r="M112" s="384"/>
      <c r="N112" s="384"/>
      <c r="O112" s="384"/>
      <c r="P112" s="384"/>
      <c r="Q112" s="384"/>
      <c r="R112" s="384"/>
      <c r="S112" s="384"/>
      <c r="T112" s="384"/>
      <c r="U112" s="384"/>
      <c r="V112" s="384"/>
      <c r="W112" s="384"/>
      <c r="X112" s="384"/>
      <c r="Y112" s="382"/>
      <c r="Z112" s="382"/>
      <c r="AA112" s="382"/>
      <c r="AB112" s="382"/>
      <c r="AC112" s="382"/>
      <c r="AD112" s="382"/>
      <c r="AE112" s="382"/>
      <c r="AF112" s="382"/>
      <c r="AG112" s="382" t="s">
        <v>117</v>
      </c>
      <c r="AH112" s="382">
        <v>0</v>
      </c>
      <c r="AI112" s="382"/>
      <c r="AJ112" s="382"/>
      <c r="AK112" s="382"/>
      <c r="AL112" s="382"/>
      <c r="AM112" s="382"/>
      <c r="AN112" s="382"/>
      <c r="AO112" s="382"/>
      <c r="AP112" s="382"/>
      <c r="AQ112" s="382"/>
      <c r="AR112" s="382"/>
      <c r="AS112" s="382"/>
      <c r="AT112" s="382"/>
      <c r="AU112" s="382"/>
      <c r="AV112" s="382"/>
      <c r="AW112" s="382"/>
      <c r="AX112" s="382"/>
      <c r="AY112" s="382"/>
      <c r="AZ112" s="382"/>
      <c r="BA112" s="382"/>
      <c r="BB112" s="382"/>
      <c r="BC112" s="382"/>
      <c r="BD112" s="382"/>
      <c r="BE112" s="382"/>
      <c r="BF112" s="382"/>
      <c r="BG112" s="382"/>
      <c r="BH112" s="382"/>
    </row>
    <row r="113" spans="1:60" outlineLevel="1">
      <c r="A113" s="430">
        <v>40</v>
      </c>
      <c r="B113" s="431" t="s">
        <v>206</v>
      </c>
      <c r="C113" s="443" t="s">
        <v>207</v>
      </c>
      <c r="D113" s="432" t="s">
        <v>127</v>
      </c>
      <c r="E113" s="433">
        <v>50.08</v>
      </c>
      <c r="F113" s="434">
        <v>0</v>
      </c>
      <c r="G113" s="435">
        <f>ROUND(E113*F113,2)</f>
        <v>0</v>
      </c>
      <c r="H113" s="384"/>
      <c r="I113" s="384"/>
      <c r="J113" s="384"/>
      <c r="K113" s="384"/>
      <c r="L113" s="384"/>
      <c r="M113" s="384"/>
      <c r="N113" s="384"/>
      <c r="O113" s="384"/>
      <c r="P113" s="384"/>
      <c r="Q113" s="384"/>
      <c r="R113" s="384"/>
      <c r="S113" s="384"/>
      <c r="T113" s="384"/>
      <c r="U113" s="384"/>
      <c r="V113" s="384"/>
      <c r="W113" s="384"/>
      <c r="X113" s="384"/>
      <c r="Y113" s="382"/>
      <c r="Z113" s="382"/>
      <c r="AA113" s="382"/>
      <c r="AB113" s="382"/>
      <c r="AC113" s="382"/>
      <c r="AD113" s="382"/>
      <c r="AE113" s="382"/>
      <c r="AF113" s="382"/>
      <c r="AG113" s="382" t="s">
        <v>117</v>
      </c>
      <c r="AH113" s="382">
        <v>0</v>
      </c>
      <c r="AI113" s="382"/>
      <c r="AJ113" s="382"/>
      <c r="AK113" s="382"/>
      <c r="AL113" s="382"/>
      <c r="AM113" s="382"/>
      <c r="AN113" s="382"/>
      <c r="AO113" s="382"/>
      <c r="AP113" s="382"/>
      <c r="AQ113" s="382"/>
      <c r="AR113" s="382"/>
      <c r="AS113" s="382"/>
      <c r="AT113" s="382"/>
      <c r="AU113" s="382"/>
      <c r="AV113" s="382"/>
      <c r="AW113" s="382"/>
      <c r="AX113" s="382"/>
      <c r="AY113" s="382"/>
      <c r="AZ113" s="382"/>
      <c r="BA113" s="382"/>
      <c r="BB113" s="382"/>
      <c r="BC113" s="382"/>
      <c r="BD113" s="382"/>
      <c r="BE113" s="382"/>
      <c r="BF113" s="382"/>
      <c r="BG113" s="382"/>
      <c r="BH113" s="382"/>
    </row>
    <row r="114" spans="1:60" outlineLevel="1">
      <c r="A114" s="420"/>
      <c r="B114" s="419"/>
      <c r="C114" s="445" t="s">
        <v>819</v>
      </c>
      <c r="D114" s="446"/>
      <c r="E114" s="447">
        <v>53.28</v>
      </c>
      <c r="F114" s="401"/>
      <c r="G114" s="401"/>
      <c r="H114" s="385"/>
      <c r="I114" s="384">
        <v>0</v>
      </c>
      <c r="J114" s="385"/>
      <c r="K114" s="384">
        <v>0</v>
      </c>
      <c r="L114" s="384">
        <v>21</v>
      </c>
      <c r="M114" s="384">
        <v>70760.594299999997</v>
      </c>
      <c r="N114" s="384">
        <v>5.3690000000000002E-2</v>
      </c>
      <c r="O114" s="384">
        <v>4.51</v>
      </c>
      <c r="P114" s="384">
        <v>0</v>
      </c>
      <c r="Q114" s="384">
        <v>0</v>
      </c>
      <c r="R114" s="384"/>
      <c r="S114" s="384" t="s">
        <v>112</v>
      </c>
      <c r="T114" s="384" t="s">
        <v>112</v>
      </c>
      <c r="U114" s="384">
        <v>1.17717</v>
      </c>
      <c r="V114" s="384">
        <v>98.91</v>
      </c>
      <c r="W114" s="384"/>
      <c r="X114" s="384" t="s">
        <v>119</v>
      </c>
      <c r="Y114" s="382"/>
      <c r="Z114" s="382"/>
      <c r="AA114" s="382"/>
      <c r="AB114" s="382"/>
      <c r="AC114" s="382"/>
      <c r="AD114" s="382"/>
      <c r="AE114" s="382"/>
      <c r="AF114" s="382"/>
      <c r="AG114" s="382" t="s">
        <v>124</v>
      </c>
      <c r="AH114" s="382"/>
      <c r="AI114" s="382"/>
      <c r="AJ114" s="382"/>
      <c r="AK114" s="382"/>
      <c r="AL114" s="382"/>
      <c r="AM114" s="382"/>
      <c r="AN114" s="382"/>
      <c r="AO114" s="382"/>
      <c r="AP114" s="382"/>
      <c r="AQ114" s="382"/>
      <c r="AR114" s="382"/>
      <c r="AS114" s="382"/>
      <c r="AT114" s="382"/>
      <c r="AU114" s="382"/>
      <c r="AV114" s="382"/>
      <c r="AW114" s="382"/>
      <c r="AX114" s="382"/>
      <c r="AY114" s="382"/>
      <c r="AZ114" s="382"/>
      <c r="BA114" s="382"/>
      <c r="BB114" s="382"/>
      <c r="BC114" s="382"/>
      <c r="BD114" s="382"/>
      <c r="BE114" s="382"/>
      <c r="BF114" s="382"/>
      <c r="BG114" s="382"/>
      <c r="BH114" s="382"/>
    </row>
    <row r="115" spans="1:60" outlineLevel="1">
      <c r="A115" s="420"/>
      <c r="B115" s="419"/>
      <c r="C115" s="445" t="s">
        <v>863</v>
      </c>
      <c r="D115" s="446"/>
      <c r="E115" s="447">
        <v>-3.2</v>
      </c>
      <c r="F115" s="401"/>
      <c r="G115" s="401"/>
      <c r="H115" s="384"/>
      <c r="I115" s="384"/>
      <c r="J115" s="384"/>
      <c r="K115" s="384"/>
      <c r="L115" s="384"/>
      <c r="M115" s="384"/>
      <c r="N115" s="384"/>
      <c r="O115" s="384"/>
      <c r="P115" s="384"/>
      <c r="Q115" s="384"/>
      <c r="R115" s="384"/>
      <c r="S115" s="384"/>
      <c r="T115" s="384"/>
      <c r="U115" s="384"/>
      <c r="V115" s="384"/>
      <c r="W115" s="384"/>
      <c r="X115" s="384"/>
      <c r="Y115" s="382"/>
      <c r="Z115" s="382"/>
      <c r="AA115" s="382"/>
      <c r="AB115" s="382"/>
      <c r="AC115" s="382"/>
      <c r="AD115" s="382"/>
      <c r="AE115" s="382"/>
      <c r="AF115" s="382"/>
      <c r="AG115" s="382" t="s">
        <v>117</v>
      </c>
      <c r="AH115" s="382">
        <v>0</v>
      </c>
      <c r="AI115" s="382"/>
      <c r="AJ115" s="382"/>
      <c r="AK115" s="382"/>
      <c r="AL115" s="382"/>
      <c r="AM115" s="382"/>
      <c r="AN115" s="382"/>
      <c r="AO115" s="382"/>
      <c r="AP115" s="382"/>
      <c r="AQ115" s="382"/>
      <c r="AR115" s="382"/>
      <c r="AS115" s="382"/>
      <c r="AT115" s="382"/>
      <c r="AU115" s="382"/>
      <c r="AV115" s="382"/>
      <c r="AW115" s="382"/>
      <c r="AX115" s="382"/>
      <c r="AY115" s="382"/>
      <c r="AZ115" s="382"/>
      <c r="BA115" s="382"/>
      <c r="BB115" s="382"/>
      <c r="BC115" s="382"/>
      <c r="BD115" s="382"/>
      <c r="BE115" s="382"/>
      <c r="BF115" s="382"/>
      <c r="BG115" s="382"/>
      <c r="BH115" s="382"/>
    </row>
    <row r="116" spans="1:60" outlineLevel="1">
      <c r="A116" s="430">
        <v>41</v>
      </c>
      <c r="B116" s="431" t="s">
        <v>208</v>
      </c>
      <c r="C116" s="443" t="s">
        <v>209</v>
      </c>
      <c r="D116" s="432" t="s">
        <v>123</v>
      </c>
      <c r="E116" s="433">
        <v>0.5</v>
      </c>
      <c r="F116" s="434">
        <v>0</v>
      </c>
      <c r="G116" s="435">
        <f>ROUND(E116*F116,2)</f>
        <v>0</v>
      </c>
      <c r="H116" s="384"/>
      <c r="I116" s="384"/>
      <c r="J116" s="384"/>
      <c r="K116" s="384"/>
      <c r="L116" s="384"/>
      <c r="M116" s="384"/>
      <c r="N116" s="384"/>
      <c r="O116" s="384"/>
      <c r="P116" s="384"/>
      <c r="Q116" s="384"/>
      <c r="R116" s="384"/>
      <c r="S116" s="384"/>
      <c r="T116" s="384"/>
      <c r="U116" s="384"/>
      <c r="V116" s="384"/>
      <c r="W116" s="384"/>
      <c r="X116" s="384"/>
      <c r="Y116" s="382"/>
      <c r="Z116" s="382"/>
      <c r="AA116" s="382"/>
      <c r="AB116" s="382"/>
      <c r="AC116" s="382"/>
      <c r="AD116" s="382"/>
      <c r="AE116" s="382"/>
      <c r="AF116" s="382"/>
      <c r="AG116" s="382" t="s">
        <v>117</v>
      </c>
      <c r="AH116" s="382">
        <v>0</v>
      </c>
      <c r="AI116" s="382"/>
      <c r="AJ116" s="382"/>
      <c r="AK116" s="382"/>
      <c r="AL116" s="382"/>
      <c r="AM116" s="382"/>
      <c r="AN116" s="382"/>
      <c r="AO116" s="382"/>
      <c r="AP116" s="382"/>
      <c r="AQ116" s="382"/>
      <c r="AR116" s="382"/>
      <c r="AS116" s="382"/>
      <c r="AT116" s="382"/>
      <c r="AU116" s="382"/>
      <c r="AV116" s="382"/>
      <c r="AW116" s="382"/>
      <c r="AX116" s="382"/>
      <c r="AY116" s="382"/>
      <c r="AZ116" s="382"/>
      <c r="BA116" s="382"/>
      <c r="BB116" s="382"/>
      <c r="BC116" s="382"/>
      <c r="BD116" s="382"/>
      <c r="BE116" s="382"/>
      <c r="BF116" s="382"/>
      <c r="BG116" s="382"/>
      <c r="BH116" s="382"/>
    </row>
    <row r="117" spans="1:60" outlineLevel="1">
      <c r="A117" s="420"/>
      <c r="B117" s="419"/>
      <c r="C117" s="445" t="s">
        <v>791</v>
      </c>
      <c r="D117" s="446"/>
      <c r="E117" s="447">
        <v>0.5</v>
      </c>
      <c r="F117" s="401"/>
      <c r="G117" s="401"/>
      <c r="H117" s="384"/>
      <c r="I117" s="384"/>
      <c r="J117" s="384"/>
      <c r="K117" s="384"/>
      <c r="L117" s="384"/>
      <c r="M117" s="384"/>
      <c r="N117" s="384"/>
      <c r="O117" s="384"/>
      <c r="P117" s="384"/>
      <c r="Q117" s="384"/>
      <c r="R117" s="384"/>
      <c r="S117" s="384"/>
      <c r="T117" s="384"/>
      <c r="U117" s="384"/>
      <c r="V117" s="384"/>
      <c r="W117" s="384"/>
      <c r="X117" s="384"/>
      <c r="Y117" s="382"/>
      <c r="Z117" s="382"/>
      <c r="AA117" s="382"/>
      <c r="AB117" s="382"/>
      <c r="AC117" s="382"/>
      <c r="AD117" s="382"/>
      <c r="AE117" s="382"/>
      <c r="AF117" s="382"/>
      <c r="AG117" s="382" t="s">
        <v>117</v>
      </c>
      <c r="AH117" s="382">
        <v>0</v>
      </c>
      <c r="AI117" s="382"/>
      <c r="AJ117" s="382"/>
      <c r="AK117" s="382"/>
      <c r="AL117" s="382"/>
      <c r="AM117" s="382"/>
      <c r="AN117" s="382"/>
      <c r="AO117" s="382"/>
      <c r="AP117" s="382"/>
      <c r="AQ117" s="382"/>
      <c r="AR117" s="382"/>
      <c r="AS117" s="382"/>
      <c r="AT117" s="382"/>
      <c r="AU117" s="382"/>
      <c r="AV117" s="382"/>
      <c r="AW117" s="382"/>
      <c r="AX117" s="382"/>
      <c r="AY117" s="382"/>
      <c r="AZ117" s="382"/>
      <c r="BA117" s="382"/>
      <c r="BB117" s="382"/>
      <c r="BC117" s="382"/>
      <c r="BD117" s="382"/>
      <c r="BE117" s="382"/>
      <c r="BF117" s="382"/>
      <c r="BG117" s="382"/>
      <c r="BH117" s="382"/>
    </row>
    <row r="118" spans="1:60" ht="22.5" outlineLevel="1">
      <c r="A118" s="430">
        <v>42</v>
      </c>
      <c r="B118" s="431" t="s">
        <v>210</v>
      </c>
      <c r="C118" s="443" t="s">
        <v>820</v>
      </c>
      <c r="D118" s="432" t="s">
        <v>123</v>
      </c>
      <c r="E118" s="433">
        <v>0.125</v>
      </c>
      <c r="F118" s="434">
        <v>0</v>
      </c>
      <c r="G118" s="435">
        <f>ROUND(E118*F118,2)</f>
        <v>0</v>
      </c>
      <c r="H118" s="384"/>
      <c r="I118" s="384"/>
      <c r="J118" s="384"/>
      <c r="K118" s="384"/>
      <c r="L118" s="384"/>
      <c r="M118" s="384"/>
      <c r="N118" s="384"/>
      <c r="O118" s="384"/>
      <c r="P118" s="384"/>
      <c r="Q118" s="384"/>
      <c r="R118" s="384"/>
      <c r="S118" s="384"/>
      <c r="T118" s="384"/>
      <c r="U118" s="384"/>
      <c r="V118" s="384"/>
      <c r="W118" s="384"/>
      <c r="X118" s="384"/>
      <c r="Y118" s="382"/>
      <c r="Z118" s="382"/>
      <c r="AA118" s="382"/>
      <c r="AB118" s="382"/>
      <c r="AC118" s="382"/>
      <c r="AD118" s="382"/>
      <c r="AE118" s="382"/>
      <c r="AF118" s="382"/>
      <c r="AG118" s="382" t="s">
        <v>117</v>
      </c>
      <c r="AH118" s="382">
        <v>0</v>
      </c>
      <c r="AI118" s="382"/>
      <c r="AJ118" s="382"/>
      <c r="AK118" s="382"/>
      <c r="AL118" s="382"/>
      <c r="AM118" s="382"/>
      <c r="AN118" s="382"/>
      <c r="AO118" s="382"/>
      <c r="AP118" s="382"/>
      <c r="AQ118" s="382"/>
      <c r="AR118" s="382"/>
      <c r="AS118" s="382"/>
      <c r="AT118" s="382"/>
      <c r="AU118" s="382"/>
      <c r="AV118" s="382"/>
      <c r="AW118" s="382"/>
      <c r="AX118" s="382"/>
      <c r="AY118" s="382"/>
      <c r="AZ118" s="382"/>
      <c r="BA118" s="382"/>
      <c r="BB118" s="382"/>
      <c r="BC118" s="382"/>
      <c r="BD118" s="382"/>
      <c r="BE118" s="382"/>
      <c r="BF118" s="382"/>
      <c r="BG118" s="382"/>
      <c r="BH118" s="382"/>
    </row>
    <row r="119" spans="1:60" outlineLevel="1">
      <c r="A119" s="420"/>
      <c r="B119" s="419"/>
      <c r="C119" s="445" t="s">
        <v>794</v>
      </c>
      <c r="D119" s="446"/>
      <c r="E119" s="447">
        <v>0.05</v>
      </c>
      <c r="F119" s="401"/>
      <c r="G119" s="401"/>
      <c r="H119" s="384"/>
      <c r="I119" s="384"/>
      <c r="J119" s="384"/>
      <c r="K119" s="384"/>
      <c r="L119" s="384"/>
      <c r="M119" s="384"/>
      <c r="N119" s="384"/>
      <c r="O119" s="384"/>
      <c r="P119" s="384"/>
      <c r="Q119" s="384"/>
      <c r="R119" s="384"/>
      <c r="S119" s="384"/>
      <c r="T119" s="384"/>
      <c r="U119" s="384"/>
      <c r="V119" s="384"/>
      <c r="W119" s="384"/>
      <c r="X119" s="384"/>
      <c r="Y119" s="382"/>
      <c r="Z119" s="382"/>
      <c r="AA119" s="382"/>
      <c r="AB119" s="382"/>
      <c r="AC119" s="382"/>
      <c r="AD119" s="382"/>
      <c r="AE119" s="382"/>
      <c r="AF119" s="382"/>
      <c r="AG119" s="382" t="s">
        <v>117</v>
      </c>
      <c r="AH119" s="382">
        <v>0</v>
      </c>
      <c r="AI119" s="382"/>
      <c r="AJ119" s="382"/>
      <c r="AK119" s="382"/>
      <c r="AL119" s="382"/>
      <c r="AM119" s="382"/>
      <c r="AN119" s="382"/>
      <c r="AO119" s="382"/>
      <c r="AP119" s="382"/>
      <c r="AQ119" s="382"/>
      <c r="AR119" s="382"/>
      <c r="AS119" s="382"/>
      <c r="AT119" s="382"/>
      <c r="AU119" s="382"/>
      <c r="AV119" s="382"/>
      <c r="AW119" s="382"/>
      <c r="AX119" s="382"/>
      <c r="AY119" s="382"/>
      <c r="AZ119" s="382"/>
      <c r="BA119" s="382"/>
      <c r="BB119" s="382"/>
      <c r="BC119" s="382"/>
      <c r="BD119" s="382"/>
      <c r="BE119" s="382"/>
      <c r="BF119" s="382"/>
      <c r="BG119" s="382"/>
      <c r="BH119" s="382"/>
    </row>
    <row r="120" spans="1:60" outlineLevel="1">
      <c r="A120" s="420"/>
      <c r="B120" s="419"/>
      <c r="C120" s="445" t="s">
        <v>815</v>
      </c>
      <c r="D120" s="446"/>
      <c r="E120" s="447">
        <v>2.5000000000000001E-2</v>
      </c>
      <c r="F120" s="401"/>
      <c r="G120" s="401"/>
      <c r="H120" s="384"/>
      <c r="I120" s="384"/>
      <c r="J120" s="384"/>
      <c r="K120" s="384"/>
      <c r="L120" s="384"/>
      <c r="M120" s="384"/>
      <c r="N120" s="384"/>
      <c r="O120" s="384"/>
      <c r="P120" s="384"/>
      <c r="Q120" s="384"/>
      <c r="R120" s="384"/>
      <c r="S120" s="384"/>
      <c r="T120" s="384"/>
      <c r="U120" s="384"/>
      <c r="V120" s="384"/>
      <c r="W120" s="384"/>
      <c r="X120" s="384"/>
      <c r="Y120" s="382"/>
      <c r="Z120" s="382"/>
      <c r="AA120" s="382"/>
      <c r="AB120" s="382"/>
      <c r="AC120" s="382"/>
      <c r="AD120" s="382"/>
      <c r="AE120" s="382"/>
      <c r="AF120" s="382"/>
      <c r="AG120" s="382" t="s">
        <v>117</v>
      </c>
      <c r="AH120" s="382">
        <v>0</v>
      </c>
      <c r="AI120" s="382"/>
      <c r="AJ120" s="382"/>
      <c r="AK120" s="382"/>
      <c r="AL120" s="382"/>
      <c r="AM120" s="382"/>
      <c r="AN120" s="382"/>
      <c r="AO120" s="382"/>
      <c r="AP120" s="382"/>
      <c r="AQ120" s="382"/>
      <c r="AR120" s="382"/>
      <c r="AS120" s="382"/>
      <c r="AT120" s="382"/>
      <c r="AU120" s="382"/>
      <c r="AV120" s="382"/>
      <c r="AW120" s="382"/>
      <c r="AX120" s="382"/>
      <c r="AY120" s="382"/>
      <c r="AZ120" s="382"/>
      <c r="BA120" s="382"/>
      <c r="BB120" s="382"/>
      <c r="BC120" s="382"/>
      <c r="BD120" s="382"/>
      <c r="BE120" s="382"/>
      <c r="BF120" s="382"/>
      <c r="BG120" s="382"/>
      <c r="BH120" s="382"/>
    </row>
    <row r="121" spans="1:60" outlineLevel="1">
      <c r="A121" s="420"/>
      <c r="B121" s="419"/>
      <c r="C121" s="445" t="s">
        <v>794</v>
      </c>
      <c r="D121" s="446"/>
      <c r="E121" s="447">
        <v>0.05</v>
      </c>
      <c r="F121" s="401"/>
      <c r="G121" s="401"/>
      <c r="H121" s="384"/>
      <c r="I121" s="384"/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384"/>
      <c r="U121" s="384"/>
      <c r="V121" s="384"/>
      <c r="W121" s="384"/>
      <c r="X121" s="384"/>
      <c r="Y121" s="382"/>
      <c r="Z121" s="382"/>
      <c r="AA121" s="382"/>
      <c r="AB121" s="382"/>
      <c r="AC121" s="382"/>
      <c r="AD121" s="382"/>
      <c r="AE121" s="382"/>
      <c r="AF121" s="382"/>
      <c r="AG121" s="382" t="s">
        <v>117</v>
      </c>
      <c r="AH121" s="382">
        <v>0</v>
      </c>
      <c r="AI121" s="382"/>
      <c r="AJ121" s="382"/>
      <c r="AK121" s="382"/>
      <c r="AL121" s="382"/>
      <c r="AM121" s="382"/>
      <c r="AN121" s="382"/>
      <c r="AO121" s="382"/>
      <c r="AP121" s="382"/>
      <c r="AQ121" s="382"/>
      <c r="AR121" s="382"/>
      <c r="AS121" s="382"/>
      <c r="AT121" s="382"/>
      <c r="AU121" s="382"/>
      <c r="AV121" s="382"/>
      <c r="AW121" s="382"/>
      <c r="AX121" s="382"/>
      <c r="AY121" s="382"/>
      <c r="AZ121" s="382"/>
      <c r="BA121" s="382"/>
      <c r="BB121" s="382"/>
      <c r="BC121" s="382"/>
      <c r="BD121" s="382"/>
      <c r="BE121" s="382"/>
      <c r="BF121" s="382"/>
      <c r="BG121" s="382"/>
      <c r="BH121" s="382"/>
    </row>
    <row r="122" spans="1:60" ht="22.5" outlineLevel="1">
      <c r="A122" s="430">
        <v>43</v>
      </c>
      <c r="B122" s="431" t="s">
        <v>211</v>
      </c>
      <c r="C122" s="443" t="s">
        <v>212</v>
      </c>
      <c r="D122" s="432" t="s">
        <v>127</v>
      </c>
      <c r="E122" s="433">
        <v>120.6</v>
      </c>
      <c r="F122" s="434">
        <v>0</v>
      </c>
      <c r="G122" s="435">
        <f>ROUND(E122*F122,2)</f>
        <v>0</v>
      </c>
      <c r="H122" s="384"/>
      <c r="I122" s="384"/>
      <c r="J122" s="384"/>
      <c r="K122" s="384"/>
      <c r="L122" s="384"/>
      <c r="M122" s="384"/>
      <c r="N122" s="384"/>
      <c r="O122" s="384"/>
      <c r="P122" s="384"/>
      <c r="Q122" s="384"/>
      <c r="R122" s="384"/>
      <c r="S122" s="384"/>
      <c r="T122" s="384"/>
      <c r="U122" s="384"/>
      <c r="V122" s="384"/>
      <c r="W122" s="384"/>
      <c r="X122" s="384"/>
      <c r="Y122" s="382"/>
      <c r="Z122" s="382"/>
      <c r="AA122" s="382"/>
      <c r="AB122" s="382"/>
      <c r="AC122" s="382"/>
      <c r="AD122" s="382"/>
      <c r="AE122" s="382"/>
      <c r="AF122" s="382"/>
      <c r="AG122" s="382" t="s">
        <v>117</v>
      </c>
      <c r="AH122" s="382">
        <v>0</v>
      </c>
      <c r="AI122" s="382"/>
      <c r="AJ122" s="382"/>
      <c r="AK122" s="382"/>
      <c r="AL122" s="382"/>
      <c r="AM122" s="382"/>
      <c r="AN122" s="382"/>
      <c r="AO122" s="382"/>
      <c r="AP122" s="382"/>
      <c r="AQ122" s="382"/>
      <c r="AR122" s="382"/>
      <c r="AS122" s="382"/>
      <c r="AT122" s="382"/>
      <c r="AU122" s="382"/>
      <c r="AV122" s="382"/>
      <c r="AW122" s="382"/>
      <c r="AX122" s="382"/>
      <c r="AY122" s="382"/>
      <c r="AZ122" s="382"/>
      <c r="BA122" s="382"/>
      <c r="BB122" s="382"/>
      <c r="BC122" s="382"/>
      <c r="BD122" s="382"/>
      <c r="BE122" s="382"/>
      <c r="BF122" s="382"/>
      <c r="BG122" s="382"/>
      <c r="BH122" s="382"/>
    </row>
    <row r="123" spans="1:60" outlineLevel="1">
      <c r="A123" s="420"/>
      <c r="B123" s="419"/>
      <c r="C123" s="445" t="s">
        <v>821</v>
      </c>
      <c r="D123" s="446"/>
      <c r="E123" s="447">
        <v>120.6</v>
      </c>
      <c r="F123" s="401"/>
      <c r="G123" s="401"/>
      <c r="H123" s="384"/>
      <c r="I123" s="384"/>
      <c r="J123" s="384"/>
      <c r="K123" s="384"/>
      <c r="L123" s="384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84"/>
      <c r="X123" s="384"/>
      <c r="Y123" s="382"/>
      <c r="Z123" s="382"/>
      <c r="AA123" s="382"/>
      <c r="AB123" s="382"/>
      <c r="AC123" s="382"/>
      <c r="AD123" s="382"/>
      <c r="AE123" s="382"/>
      <c r="AF123" s="382"/>
      <c r="AG123" s="382" t="s">
        <v>117</v>
      </c>
      <c r="AH123" s="382">
        <v>0</v>
      </c>
      <c r="AI123" s="382"/>
      <c r="AJ123" s="382"/>
      <c r="AK123" s="382"/>
      <c r="AL123" s="382"/>
      <c r="AM123" s="382"/>
      <c r="AN123" s="382"/>
      <c r="AO123" s="382"/>
      <c r="AP123" s="382"/>
      <c r="AQ123" s="382"/>
      <c r="AR123" s="382"/>
      <c r="AS123" s="382"/>
      <c r="AT123" s="382"/>
      <c r="AU123" s="382"/>
      <c r="AV123" s="382"/>
      <c r="AW123" s="382"/>
      <c r="AX123" s="382"/>
      <c r="AY123" s="382"/>
      <c r="AZ123" s="382"/>
      <c r="BA123" s="382"/>
      <c r="BB123" s="382"/>
      <c r="BC123" s="382"/>
      <c r="BD123" s="382"/>
      <c r="BE123" s="382"/>
      <c r="BF123" s="382"/>
      <c r="BG123" s="382"/>
      <c r="BH123" s="382"/>
    </row>
    <row r="124" spans="1:60" outlineLevel="1">
      <c r="A124" s="430">
        <v>44</v>
      </c>
      <c r="B124" s="431" t="s">
        <v>213</v>
      </c>
      <c r="C124" s="443" t="s">
        <v>214</v>
      </c>
      <c r="D124" s="432" t="s">
        <v>118</v>
      </c>
      <c r="E124" s="433">
        <v>5</v>
      </c>
      <c r="F124" s="434">
        <v>0</v>
      </c>
      <c r="G124" s="435">
        <f>ROUND(E124*F124,2)</f>
        <v>0</v>
      </c>
      <c r="H124" s="384"/>
      <c r="I124" s="384"/>
      <c r="J124" s="384"/>
      <c r="K124" s="384"/>
      <c r="L124" s="384"/>
      <c r="M124" s="384"/>
      <c r="N124" s="384"/>
      <c r="O124" s="384"/>
      <c r="P124" s="384"/>
      <c r="Q124" s="384"/>
      <c r="R124" s="384"/>
      <c r="S124" s="384"/>
      <c r="T124" s="384"/>
      <c r="U124" s="384"/>
      <c r="V124" s="384"/>
      <c r="W124" s="384"/>
      <c r="X124" s="384"/>
      <c r="Y124" s="382"/>
      <c r="Z124" s="382"/>
      <c r="AA124" s="382"/>
      <c r="AB124" s="382"/>
      <c r="AC124" s="382"/>
      <c r="AD124" s="382"/>
      <c r="AE124" s="382"/>
      <c r="AF124" s="382"/>
      <c r="AG124" s="382" t="s">
        <v>117</v>
      </c>
      <c r="AH124" s="382">
        <v>0</v>
      </c>
      <c r="AI124" s="382"/>
      <c r="AJ124" s="382"/>
      <c r="AK124" s="382"/>
      <c r="AL124" s="382"/>
      <c r="AM124" s="382"/>
      <c r="AN124" s="382"/>
      <c r="AO124" s="382"/>
      <c r="AP124" s="382"/>
      <c r="AQ124" s="382"/>
      <c r="AR124" s="382"/>
      <c r="AS124" s="382"/>
      <c r="AT124" s="382"/>
      <c r="AU124" s="382"/>
      <c r="AV124" s="382"/>
      <c r="AW124" s="382"/>
      <c r="AX124" s="382"/>
      <c r="AY124" s="382"/>
      <c r="AZ124" s="382"/>
      <c r="BA124" s="382"/>
      <c r="BB124" s="382"/>
      <c r="BC124" s="382"/>
      <c r="BD124" s="382"/>
      <c r="BE124" s="382"/>
      <c r="BF124" s="382"/>
      <c r="BG124" s="382"/>
      <c r="BH124" s="382"/>
    </row>
    <row r="125" spans="1:60" outlineLevel="1">
      <c r="A125" s="420"/>
      <c r="B125" s="419"/>
      <c r="C125" s="445" t="s">
        <v>35</v>
      </c>
      <c r="D125" s="446"/>
      <c r="E125" s="447">
        <v>2</v>
      </c>
      <c r="F125" s="401"/>
      <c r="G125" s="401"/>
      <c r="H125" s="384"/>
      <c r="I125" s="384"/>
      <c r="J125" s="384"/>
      <c r="K125" s="384"/>
      <c r="L125" s="384"/>
      <c r="M125" s="384"/>
      <c r="N125" s="384"/>
      <c r="O125" s="384"/>
      <c r="P125" s="384"/>
      <c r="Q125" s="384"/>
      <c r="R125" s="384"/>
      <c r="S125" s="384"/>
      <c r="T125" s="384"/>
      <c r="U125" s="384"/>
      <c r="V125" s="384"/>
      <c r="W125" s="384"/>
      <c r="X125" s="384"/>
      <c r="Y125" s="382"/>
      <c r="Z125" s="382"/>
      <c r="AA125" s="382"/>
      <c r="AB125" s="382"/>
      <c r="AC125" s="382"/>
      <c r="AD125" s="382"/>
      <c r="AE125" s="382"/>
      <c r="AF125" s="382"/>
      <c r="AG125" s="382" t="s">
        <v>117</v>
      </c>
      <c r="AH125" s="382">
        <v>0</v>
      </c>
      <c r="AI125" s="382"/>
      <c r="AJ125" s="382"/>
      <c r="AK125" s="382"/>
      <c r="AL125" s="382"/>
      <c r="AM125" s="382"/>
      <c r="AN125" s="382"/>
      <c r="AO125" s="382"/>
      <c r="AP125" s="382"/>
      <c r="AQ125" s="382"/>
      <c r="AR125" s="382"/>
      <c r="AS125" s="382"/>
      <c r="AT125" s="382"/>
      <c r="AU125" s="382"/>
      <c r="AV125" s="382"/>
      <c r="AW125" s="382"/>
      <c r="AX125" s="382"/>
      <c r="AY125" s="382"/>
      <c r="AZ125" s="382"/>
      <c r="BA125" s="382"/>
      <c r="BB125" s="382"/>
      <c r="BC125" s="382"/>
      <c r="BD125" s="382"/>
      <c r="BE125" s="382"/>
      <c r="BF125" s="382"/>
      <c r="BG125" s="382"/>
      <c r="BH125" s="382"/>
    </row>
    <row r="126" spans="1:60" outlineLevel="1">
      <c r="A126" s="420"/>
      <c r="B126" s="419"/>
      <c r="C126" s="445" t="s">
        <v>130</v>
      </c>
      <c r="D126" s="446"/>
      <c r="E126" s="447">
        <v>1</v>
      </c>
      <c r="F126" s="401"/>
      <c r="G126" s="401"/>
      <c r="H126" s="384"/>
      <c r="I126" s="384"/>
      <c r="J126" s="384"/>
      <c r="K126" s="384"/>
      <c r="L126" s="384"/>
      <c r="M126" s="384"/>
      <c r="N126" s="384"/>
      <c r="O126" s="384"/>
      <c r="P126" s="384"/>
      <c r="Q126" s="384"/>
      <c r="R126" s="384"/>
      <c r="S126" s="384"/>
      <c r="T126" s="384"/>
      <c r="U126" s="384"/>
      <c r="V126" s="384"/>
      <c r="W126" s="384"/>
      <c r="X126" s="384"/>
      <c r="Y126" s="382"/>
      <c r="Z126" s="382"/>
      <c r="AA126" s="382"/>
      <c r="AB126" s="382"/>
      <c r="AC126" s="382"/>
      <c r="AD126" s="382"/>
      <c r="AE126" s="382"/>
      <c r="AF126" s="382"/>
      <c r="AG126" s="382" t="s">
        <v>117</v>
      </c>
      <c r="AH126" s="382">
        <v>0</v>
      </c>
      <c r="AI126" s="382"/>
      <c r="AJ126" s="382"/>
      <c r="AK126" s="382"/>
      <c r="AL126" s="382"/>
      <c r="AM126" s="382"/>
      <c r="AN126" s="382"/>
      <c r="AO126" s="382"/>
      <c r="AP126" s="382"/>
      <c r="AQ126" s="382"/>
      <c r="AR126" s="382"/>
      <c r="AS126" s="382"/>
      <c r="AT126" s="382"/>
      <c r="AU126" s="382"/>
      <c r="AV126" s="382"/>
      <c r="AW126" s="382"/>
      <c r="AX126" s="382"/>
      <c r="AY126" s="382"/>
      <c r="AZ126" s="382"/>
      <c r="BA126" s="382"/>
      <c r="BB126" s="382"/>
      <c r="BC126" s="382"/>
      <c r="BD126" s="382"/>
      <c r="BE126" s="382"/>
      <c r="BF126" s="382"/>
      <c r="BG126" s="382"/>
      <c r="BH126" s="382"/>
    </row>
    <row r="127" spans="1:60" outlineLevel="1">
      <c r="A127" s="420"/>
      <c r="B127" s="419"/>
      <c r="C127" s="445" t="s">
        <v>35</v>
      </c>
      <c r="D127" s="446"/>
      <c r="E127" s="447">
        <v>2</v>
      </c>
      <c r="F127" s="401"/>
      <c r="G127" s="401"/>
      <c r="H127" s="384"/>
      <c r="I127" s="384"/>
      <c r="J127" s="384"/>
      <c r="K127" s="384"/>
      <c r="L127" s="384"/>
      <c r="M127" s="384"/>
      <c r="N127" s="384"/>
      <c r="O127" s="384"/>
      <c r="P127" s="384"/>
      <c r="Q127" s="384"/>
      <c r="R127" s="384"/>
      <c r="S127" s="384"/>
      <c r="T127" s="384"/>
      <c r="U127" s="384"/>
      <c r="V127" s="384"/>
      <c r="W127" s="384"/>
      <c r="X127" s="384"/>
      <c r="Y127" s="382"/>
      <c r="Z127" s="382"/>
      <c r="AA127" s="382"/>
      <c r="AB127" s="382"/>
      <c r="AC127" s="382"/>
      <c r="AD127" s="382"/>
      <c r="AE127" s="382"/>
      <c r="AF127" s="382"/>
      <c r="AG127" s="382" t="s">
        <v>117</v>
      </c>
      <c r="AH127" s="382">
        <v>0</v>
      </c>
      <c r="AI127" s="382"/>
      <c r="AJ127" s="382"/>
      <c r="AK127" s="382"/>
      <c r="AL127" s="382"/>
      <c r="AM127" s="382"/>
      <c r="AN127" s="382"/>
      <c r="AO127" s="382"/>
      <c r="AP127" s="382"/>
      <c r="AQ127" s="382"/>
      <c r="AR127" s="382"/>
      <c r="AS127" s="382"/>
      <c r="AT127" s="382"/>
      <c r="AU127" s="382"/>
      <c r="AV127" s="382"/>
      <c r="AW127" s="382"/>
      <c r="AX127" s="382"/>
      <c r="AY127" s="382"/>
      <c r="AZ127" s="382"/>
      <c r="BA127" s="382"/>
      <c r="BB127" s="382"/>
      <c r="BC127" s="382"/>
      <c r="BD127" s="382"/>
      <c r="BE127" s="382"/>
      <c r="BF127" s="382"/>
      <c r="BG127" s="382"/>
      <c r="BH127" s="382"/>
    </row>
    <row r="128" spans="1:60" outlineLevel="1">
      <c r="A128" s="430">
        <v>45</v>
      </c>
      <c r="B128" s="431" t="s">
        <v>215</v>
      </c>
      <c r="C128" s="443" t="s">
        <v>216</v>
      </c>
      <c r="D128" s="432" t="s">
        <v>127</v>
      </c>
      <c r="E128" s="433">
        <v>8.1999999999999993</v>
      </c>
      <c r="F128" s="434">
        <v>0</v>
      </c>
      <c r="G128" s="435">
        <f>ROUND(E128*F128,2)</f>
        <v>0</v>
      </c>
      <c r="H128" s="384"/>
      <c r="I128" s="384"/>
      <c r="J128" s="384"/>
      <c r="K128" s="384"/>
      <c r="L128" s="384"/>
      <c r="M128" s="384"/>
      <c r="N128" s="384"/>
      <c r="O128" s="384"/>
      <c r="P128" s="384"/>
      <c r="Q128" s="384"/>
      <c r="R128" s="384"/>
      <c r="S128" s="384"/>
      <c r="T128" s="384"/>
      <c r="U128" s="384"/>
      <c r="V128" s="384"/>
      <c r="W128" s="384"/>
      <c r="X128" s="384"/>
      <c r="Y128" s="382"/>
      <c r="Z128" s="382"/>
      <c r="AA128" s="382"/>
      <c r="AB128" s="382"/>
      <c r="AC128" s="382"/>
      <c r="AD128" s="382"/>
      <c r="AE128" s="382"/>
      <c r="AF128" s="382"/>
      <c r="AG128" s="382" t="s">
        <v>117</v>
      </c>
      <c r="AH128" s="382">
        <v>0</v>
      </c>
      <c r="AI128" s="382"/>
      <c r="AJ128" s="382"/>
      <c r="AK128" s="382"/>
      <c r="AL128" s="382"/>
      <c r="AM128" s="382"/>
      <c r="AN128" s="382"/>
      <c r="AO128" s="382"/>
      <c r="AP128" s="382"/>
      <c r="AQ128" s="382"/>
      <c r="AR128" s="382"/>
      <c r="AS128" s="382"/>
      <c r="AT128" s="382"/>
      <c r="AU128" s="382"/>
      <c r="AV128" s="382"/>
      <c r="AW128" s="382"/>
      <c r="AX128" s="382"/>
      <c r="AY128" s="382"/>
      <c r="AZ128" s="382"/>
      <c r="BA128" s="382"/>
      <c r="BB128" s="382"/>
      <c r="BC128" s="382"/>
      <c r="BD128" s="382"/>
      <c r="BE128" s="382"/>
      <c r="BF128" s="382"/>
      <c r="BG128" s="382"/>
      <c r="BH128" s="382"/>
    </row>
    <row r="129" spans="1:60" outlineLevel="1">
      <c r="A129" s="420"/>
      <c r="B129" s="419"/>
      <c r="C129" s="445" t="s">
        <v>822</v>
      </c>
      <c r="D129" s="446"/>
      <c r="E129" s="447">
        <v>3.4</v>
      </c>
      <c r="F129" s="401"/>
      <c r="G129" s="401"/>
      <c r="H129" s="384"/>
      <c r="I129" s="384"/>
      <c r="J129" s="384"/>
      <c r="K129" s="384"/>
      <c r="L129" s="384"/>
      <c r="M129" s="384"/>
      <c r="N129" s="384"/>
      <c r="O129" s="384"/>
      <c r="P129" s="384"/>
      <c r="Q129" s="384"/>
      <c r="R129" s="384"/>
      <c r="S129" s="384"/>
      <c r="T129" s="384"/>
      <c r="U129" s="384"/>
      <c r="V129" s="384"/>
      <c r="W129" s="384"/>
      <c r="X129" s="384"/>
      <c r="Y129" s="382"/>
      <c r="Z129" s="382"/>
      <c r="AA129" s="382"/>
      <c r="AB129" s="382"/>
      <c r="AC129" s="382"/>
      <c r="AD129" s="382"/>
      <c r="AE129" s="382"/>
      <c r="AF129" s="382"/>
      <c r="AG129" s="382" t="s">
        <v>117</v>
      </c>
      <c r="AH129" s="382">
        <v>0</v>
      </c>
      <c r="AI129" s="382"/>
      <c r="AJ129" s="382"/>
      <c r="AK129" s="382"/>
      <c r="AL129" s="382"/>
      <c r="AM129" s="382"/>
      <c r="AN129" s="382"/>
      <c r="AO129" s="382"/>
      <c r="AP129" s="382"/>
      <c r="AQ129" s="382"/>
      <c r="AR129" s="382"/>
      <c r="AS129" s="382"/>
      <c r="AT129" s="382"/>
      <c r="AU129" s="382"/>
      <c r="AV129" s="382"/>
      <c r="AW129" s="382"/>
      <c r="AX129" s="382"/>
      <c r="AY129" s="382"/>
      <c r="AZ129" s="382"/>
      <c r="BA129" s="382"/>
      <c r="BB129" s="382"/>
      <c r="BC129" s="382"/>
      <c r="BD129" s="382"/>
      <c r="BE129" s="382"/>
      <c r="BF129" s="382"/>
      <c r="BG129" s="382"/>
      <c r="BH129" s="382"/>
    </row>
    <row r="130" spans="1:60" outlineLevel="1">
      <c r="A130" s="420"/>
      <c r="B130" s="419"/>
      <c r="C130" s="445" t="s">
        <v>217</v>
      </c>
      <c r="D130" s="446"/>
      <c r="E130" s="447">
        <v>1.6</v>
      </c>
      <c r="F130" s="401"/>
      <c r="G130" s="401"/>
      <c r="H130" s="384"/>
      <c r="I130" s="384"/>
      <c r="J130" s="384"/>
      <c r="K130" s="384"/>
      <c r="L130" s="384"/>
      <c r="M130" s="384"/>
      <c r="N130" s="384"/>
      <c r="O130" s="384"/>
      <c r="P130" s="384"/>
      <c r="Q130" s="384"/>
      <c r="R130" s="384"/>
      <c r="S130" s="384"/>
      <c r="T130" s="384"/>
      <c r="U130" s="384"/>
      <c r="V130" s="384"/>
      <c r="W130" s="384"/>
      <c r="X130" s="384"/>
      <c r="Y130" s="382"/>
      <c r="Z130" s="382"/>
      <c r="AA130" s="382"/>
      <c r="AB130" s="382"/>
      <c r="AC130" s="382"/>
      <c r="AD130" s="382"/>
      <c r="AE130" s="382"/>
      <c r="AF130" s="382"/>
      <c r="AG130" s="382" t="s">
        <v>117</v>
      </c>
      <c r="AH130" s="382">
        <v>0</v>
      </c>
      <c r="AI130" s="382"/>
      <c r="AJ130" s="382"/>
      <c r="AK130" s="382"/>
      <c r="AL130" s="382"/>
      <c r="AM130" s="382"/>
      <c r="AN130" s="382"/>
      <c r="AO130" s="382"/>
      <c r="AP130" s="382"/>
      <c r="AQ130" s="382"/>
      <c r="AR130" s="382"/>
      <c r="AS130" s="382"/>
      <c r="AT130" s="382"/>
      <c r="AU130" s="382"/>
      <c r="AV130" s="382"/>
      <c r="AW130" s="382"/>
      <c r="AX130" s="382"/>
      <c r="AY130" s="382"/>
      <c r="AZ130" s="382"/>
      <c r="BA130" s="382"/>
      <c r="BB130" s="382"/>
      <c r="BC130" s="382"/>
      <c r="BD130" s="382"/>
      <c r="BE130" s="382"/>
      <c r="BF130" s="382"/>
      <c r="BG130" s="382"/>
      <c r="BH130" s="382"/>
    </row>
    <row r="131" spans="1:60" outlineLevel="1">
      <c r="A131" s="420"/>
      <c r="B131" s="419"/>
      <c r="C131" s="445" t="s">
        <v>823</v>
      </c>
      <c r="D131" s="446"/>
      <c r="E131" s="447">
        <v>3.2</v>
      </c>
      <c r="F131" s="401"/>
      <c r="G131" s="401"/>
      <c r="H131" s="385"/>
      <c r="I131" s="384">
        <v>0</v>
      </c>
      <c r="J131" s="385"/>
      <c r="K131" s="384">
        <v>0</v>
      </c>
      <c r="L131" s="384">
        <v>21</v>
      </c>
      <c r="M131" s="384">
        <v>33772.092199999999</v>
      </c>
      <c r="N131" s="384">
        <v>3.6700000000000001E-3</v>
      </c>
      <c r="O131" s="384">
        <v>0.4</v>
      </c>
      <c r="P131" s="384">
        <v>0</v>
      </c>
      <c r="Q131" s="384">
        <v>0</v>
      </c>
      <c r="R131" s="384"/>
      <c r="S131" s="384" t="s">
        <v>112</v>
      </c>
      <c r="T131" s="384" t="s">
        <v>112</v>
      </c>
      <c r="U131" s="384">
        <v>0.36199999999999999</v>
      </c>
      <c r="V131" s="384">
        <v>39.54</v>
      </c>
      <c r="W131" s="384"/>
      <c r="X131" s="384" t="s">
        <v>119</v>
      </c>
      <c r="Y131" s="382"/>
      <c r="Z131" s="382"/>
      <c r="AA131" s="382"/>
      <c r="AB131" s="382"/>
      <c r="AC131" s="382"/>
      <c r="AD131" s="382"/>
      <c r="AE131" s="382"/>
      <c r="AF131" s="382"/>
      <c r="AG131" s="382" t="s">
        <v>124</v>
      </c>
      <c r="AH131" s="382"/>
      <c r="AI131" s="382"/>
      <c r="AJ131" s="382"/>
      <c r="AK131" s="382"/>
      <c r="AL131" s="382"/>
      <c r="AM131" s="382"/>
      <c r="AN131" s="382"/>
      <c r="AO131" s="382"/>
      <c r="AP131" s="382"/>
      <c r="AQ131" s="382"/>
      <c r="AR131" s="382"/>
      <c r="AS131" s="382"/>
      <c r="AT131" s="382"/>
      <c r="AU131" s="382"/>
      <c r="AV131" s="382"/>
      <c r="AW131" s="382"/>
      <c r="AX131" s="382"/>
      <c r="AY131" s="382"/>
      <c r="AZ131" s="382"/>
      <c r="BA131" s="382"/>
      <c r="BB131" s="382"/>
      <c r="BC131" s="382"/>
      <c r="BD131" s="382"/>
      <c r="BE131" s="382"/>
      <c r="BF131" s="382"/>
      <c r="BG131" s="382"/>
      <c r="BH131" s="382"/>
    </row>
    <row r="132" spans="1:60" outlineLevel="1">
      <c r="A132" s="430">
        <v>46</v>
      </c>
      <c r="B132" s="431" t="s">
        <v>219</v>
      </c>
      <c r="C132" s="443" t="s">
        <v>220</v>
      </c>
      <c r="D132" s="432" t="s">
        <v>127</v>
      </c>
      <c r="E132" s="433">
        <v>120.6</v>
      </c>
      <c r="F132" s="434">
        <v>0</v>
      </c>
      <c r="G132" s="435">
        <f>ROUND(E132*F132,2)</f>
        <v>0</v>
      </c>
      <c r="H132" s="384"/>
      <c r="I132" s="384"/>
      <c r="J132" s="384"/>
      <c r="K132" s="384"/>
      <c r="L132" s="384"/>
      <c r="M132" s="384"/>
      <c r="N132" s="384"/>
      <c r="O132" s="384"/>
      <c r="P132" s="384"/>
      <c r="Q132" s="384"/>
      <c r="R132" s="384"/>
      <c r="S132" s="384"/>
      <c r="T132" s="384"/>
      <c r="U132" s="384"/>
      <c r="V132" s="384"/>
      <c r="W132" s="384"/>
      <c r="X132" s="384"/>
      <c r="Y132" s="382"/>
      <c r="Z132" s="382"/>
      <c r="AA132" s="382"/>
      <c r="AB132" s="382"/>
      <c r="AC132" s="382"/>
      <c r="AD132" s="382"/>
      <c r="AE132" s="382"/>
      <c r="AF132" s="382"/>
      <c r="AG132" s="382" t="s">
        <v>117</v>
      </c>
      <c r="AH132" s="382">
        <v>0</v>
      </c>
      <c r="AI132" s="382"/>
      <c r="AJ132" s="382"/>
      <c r="AK132" s="382"/>
      <c r="AL132" s="382"/>
      <c r="AM132" s="382"/>
      <c r="AN132" s="382"/>
      <c r="AO132" s="382"/>
      <c r="AP132" s="382"/>
      <c r="AQ132" s="382"/>
      <c r="AR132" s="382"/>
      <c r="AS132" s="382"/>
      <c r="AT132" s="382"/>
      <c r="AU132" s="382"/>
      <c r="AV132" s="382"/>
      <c r="AW132" s="382"/>
      <c r="AX132" s="382"/>
      <c r="AY132" s="382"/>
      <c r="AZ132" s="382"/>
      <c r="BA132" s="382"/>
      <c r="BB132" s="382"/>
      <c r="BC132" s="382"/>
      <c r="BD132" s="382"/>
      <c r="BE132" s="382"/>
      <c r="BF132" s="382"/>
      <c r="BG132" s="382"/>
      <c r="BH132" s="382"/>
    </row>
    <row r="133" spans="1:60" outlineLevel="1">
      <c r="A133" s="420"/>
      <c r="B133" s="419"/>
      <c r="C133" s="445" t="s">
        <v>821</v>
      </c>
      <c r="D133" s="446"/>
      <c r="E133" s="447">
        <v>120.6</v>
      </c>
      <c r="F133" s="401"/>
      <c r="G133" s="401"/>
      <c r="H133" s="384"/>
      <c r="I133" s="384"/>
      <c r="J133" s="384"/>
      <c r="K133" s="384"/>
      <c r="L133" s="384"/>
      <c r="M133" s="384"/>
      <c r="N133" s="384"/>
      <c r="O133" s="384"/>
      <c r="P133" s="384"/>
      <c r="Q133" s="384"/>
      <c r="R133" s="384"/>
      <c r="S133" s="384"/>
      <c r="T133" s="384"/>
      <c r="U133" s="384"/>
      <c r="V133" s="384"/>
      <c r="W133" s="384"/>
      <c r="X133" s="384"/>
      <c r="Y133" s="382"/>
      <c r="Z133" s="382"/>
      <c r="AA133" s="382"/>
      <c r="AB133" s="382"/>
      <c r="AC133" s="382"/>
      <c r="AD133" s="382"/>
      <c r="AE133" s="382"/>
      <c r="AF133" s="382"/>
      <c r="AG133" s="382" t="s">
        <v>117</v>
      </c>
      <c r="AH133" s="382">
        <v>0</v>
      </c>
      <c r="AI133" s="382"/>
      <c r="AJ133" s="382"/>
      <c r="AK133" s="382"/>
      <c r="AL133" s="382"/>
      <c r="AM133" s="382"/>
      <c r="AN133" s="382"/>
      <c r="AO133" s="382"/>
      <c r="AP133" s="382"/>
      <c r="AQ133" s="382"/>
      <c r="AR133" s="382"/>
      <c r="AS133" s="382"/>
      <c r="AT133" s="382"/>
      <c r="AU133" s="382"/>
      <c r="AV133" s="382"/>
      <c r="AW133" s="382"/>
      <c r="AX133" s="382"/>
      <c r="AY133" s="382"/>
      <c r="AZ133" s="382"/>
      <c r="BA133" s="382"/>
      <c r="BB133" s="382"/>
      <c r="BC133" s="382"/>
      <c r="BD133" s="382"/>
      <c r="BE133" s="382"/>
      <c r="BF133" s="382"/>
      <c r="BG133" s="382"/>
      <c r="BH133" s="382"/>
    </row>
    <row r="134" spans="1:60" outlineLevel="1">
      <c r="A134" s="430">
        <v>47</v>
      </c>
      <c r="B134" s="431" t="s">
        <v>221</v>
      </c>
      <c r="C134" s="443" t="s">
        <v>222</v>
      </c>
      <c r="D134" s="432" t="s">
        <v>127</v>
      </c>
      <c r="E134" s="433">
        <v>192.4</v>
      </c>
      <c r="F134" s="434">
        <v>0</v>
      </c>
      <c r="G134" s="435">
        <f>ROUND(E134*F134,2)</f>
        <v>0</v>
      </c>
      <c r="H134" s="385"/>
      <c r="I134" s="384">
        <v>0</v>
      </c>
      <c r="J134" s="385"/>
      <c r="K134" s="384">
        <v>0</v>
      </c>
      <c r="L134" s="384">
        <v>21</v>
      </c>
      <c r="M134" s="384">
        <v>6670.125</v>
      </c>
      <c r="N134" s="384">
        <v>4.6000000000000001E-4</v>
      </c>
      <c r="O134" s="384">
        <v>0.02</v>
      </c>
      <c r="P134" s="384">
        <v>0</v>
      </c>
      <c r="Q134" s="384">
        <v>0</v>
      </c>
      <c r="R134" s="384"/>
      <c r="S134" s="384" t="s">
        <v>112</v>
      </c>
      <c r="T134" s="384" t="s">
        <v>112</v>
      </c>
      <c r="U134" s="384">
        <v>0.12</v>
      </c>
      <c r="V134" s="384">
        <v>5.4</v>
      </c>
      <c r="W134" s="384"/>
      <c r="X134" s="384" t="s">
        <v>119</v>
      </c>
      <c r="Y134" s="382"/>
      <c r="Z134" s="382"/>
      <c r="AA134" s="382"/>
      <c r="AB134" s="382"/>
      <c r="AC134" s="382"/>
      <c r="AD134" s="382"/>
      <c r="AE134" s="382"/>
      <c r="AF134" s="382"/>
      <c r="AG134" s="382" t="s">
        <v>124</v>
      </c>
      <c r="AH134" s="382"/>
      <c r="AI134" s="382"/>
      <c r="AJ134" s="382"/>
      <c r="AK134" s="382"/>
      <c r="AL134" s="382"/>
      <c r="AM134" s="382"/>
      <c r="AN134" s="382"/>
      <c r="AO134" s="382"/>
      <c r="AP134" s="382"/>
      <c r="AQ134" s="382"/>
      <c r="AR134" s="382"/>
      <c r="AS134" s="382"/>
      <c r="AT134" s="382"/>
      <c r="AU134" s="382"/>
      <c r="AV134" s="382"/>
      <c r="AW134" s="382"/>
      <c r="AX134" s="382"/>
      <c r="AY134" s="382"/>
      <c r="AZ134" s="382"/>
      <c r="BA134" s="382"/>
      <c r="BB134" s="382"/>
      <c r="BC134" s="382"/>
      <c r="BD134" s="382"/>
      <c r="BE134" s="382"/>
      <c r="BF134" s="382"/>
      <c r="BG134" s="382"/>
      <c r="BH134" s="382"/>
    </row>
    <row r="135" spans="1:60" outlineLevel="1">
      <c r="A135" s="420"/>
      <c r="B135" s="419"/>
      <c r="C135" s="445" t="s">
        <v>37</v>
      </c>
      <c r="D135" s="446"/>
      <c r="E135" s="447">
        <v>6</v>
      </c>
      <c r="F135" s="401"/>
      <c r="G135" s="401"/>
      <c r="H135" s="384"/>
      <c r="I135" s="384"/>
      <c r="J135" s="384"/>
      <c r="K135" s="384"/>
      <c r="L135" s="384"/>
      <c r="M135" s="384"/>
      <c r="N135" s="384"/>
      <c r="O135" s="384"/>
      <c r="P135" s="384"/>
      <c r="Q135" s="384"/>
      <c r="R135" s="384"/>
      <c r="S135" s="384"/>
      <c r="T135" s="384"/>
      <c r="U135" s="384"/>
      <c r="V135" s="384"/>
      <c r="W135" s="384"/>
      <c r="X135" s="384"/>
      <c r="Y135" s="382"/>
      <c r="Z135" s="382"/>
      <c r="AA135" s="382"/>
      <c r="AB135" s="382"/>
      <c r="AC135" s="382"/>
      <c r="AD135" s="382"/>
      <c r="AE135" s="382"/>
      <c r="AF135" s="382"/>
      <c r="AG135" s="382" t="s">
        <v>117</v>
      </c>
      <c r="AH135" s="382">
        <v>0</v>
      </c>
      <c r="AI135" s="382"/>
      <c r="AJ135" s="382"/>
      <c r="AK135" s="382"/>
      <c r="AL135" s="382"/>
      <c r="AM135" s="382"/>
      <c r="AN135" s="382"/>
      <c r="AO135" s="382"/>
      <c r="AP135" s="382"/>
      <c r="AQ135" s="382"/>
      <c r="AR135" s="382"/>
      <c r="AS135" s="382"/>
      <c r="AT135" s="382"/>
      <c r="AU135" s="382"/>
      <c r="AV135" s="382"/>
      <c r="AW135" s="382"/>
      <c r="AX135" s="382"/>
      <c r="AY135" s="382"/>
      <c r="AZ135" s="382"/>
      <c r="BA135" s="382"/>
      <c r="BB135" s="382"/>
      <c r="BC135" s="382"/>
      <c r="BD135" s="382"/>
      <c r="BE135" s="382"/>
      <c r="BF135" s="382"/>
      <c r="BG135" s="382"/>
      <c r="BH135" s="382"/>
    </row>
    <row r="136" spans="1:60" outlineLevel="1">
      <c r="A136" s="420"/>
      <c r="B136" s="419"/>
      <c r="C136" s="445" t="s">
        <v>42</v>
      </c>
      <c r="D136" s="446"/>
      <c r="E136" s="447">
        <v>3</v>
      </c>
      <c r="F136" s="401"/>
      <c r="G136" s="401"/>
      <c r="H136" s="386"/>
      <c r="I136" s="386">
        <v>0</v>
      </c>
      <c r="J136" s="386"/>
      <c r="K136" s="386">
        <v>0</v>
      </c>
      <c r="L136" s="386"/>
      <c r="M136" s="386">
        <v>236234.1201</v>
      </c>
      <c r="N136" s="386"/>
      <c r="O136" s="386">
        <v>24.04</v>
      </c>
      <c r="P136" s="386"/>
      <c r="Q136" s="386">
        <v>0</v>
      </c>
      <c r="R136" s="386"/>
      <c r="S136" s="386"/>
      <c r="T136" s="386"/>
      <c r="U136" s="386"/>
      <c r="V136" s="386">
        <v>119.28999999999999</v>
      </c>
      <c r="W136" s="386"/>
      <c r="X136" s="386"/>
      <c r="Y136" s="367"/>
      <c r="Z136" s="367"/>
      <c r="AA136" s="367"/>
      <c r="AB136" s="367"/>
      <c r="AC136" s="367"/>
      <c r="AD136" s="367"/>
      <c r="AE136" s="367"/>
      <c r="AF136" s="367"/>
      <c r="AG136" s="367" t="s">
        <v>108</v>
      </c>
      <c r="AH136" s="367"/>
      <c r="AI136" s="367"/>
      <c r="AJ136" s="367"/>
      <c r="AK136" s="367"/>
      <c r="AL136" s="367"/>
      <c r="AM136" s="367"/>
      <c r="AN136" s="367"/>
      <c r="AO136" s="367"/>
      <c r="AP136" s="367"/>
      <c r="AQ136" s="367"/>
      <c r="AR136" s="367"/>
      <c r="AS136" s="367"/>
      <c r="AT136" s="367"/>
      <c r="AU136" s="367"/>
      <c r="AV136" s="367"/>
      <c r="AW136" s="367"/>
      <c r="AX136" s="367"/>
      <c r="AY136" s="367"/>
      <c r="AZ136" s="367"/>
      <c r="BA136" s="367"/>
      <c r="BB136" s="367"/>
      <c r="BC136" s="367"/>
      <c r="BD136" s="367"/>
      <c r="BE136" s="367"/>
      <c r="BF136" s="367"/>
      <c r="BG136" s="367"/>
      <c r="BH136" s="367"/>
    </row>
    <row r="137" spans="1:60" outlineLevel="1">
      <c r="A137" s="420"/>
      <c r="B137" s="419"/>
      <c r="C137" s="445" t="s">
        <v>824</v>
      </c>
      <c r="D137" s="446"/>
      <c r="E137" s="447">
        <v>183.4</v>
      </c>
      <c r="F137" s="401"/>
      <c r="G137" s="401"/>
      <c r="H137" s="385"/>
      <c r="I137" s="384">
        <v>0</v>
      </c>
      <c r="J137" s="385"/>
      <c r="K137" s="384">
        <v>0</v>
      </c>
      <c r="L137" s="384">
        <v>21</v>
      </c>
      <c r="M137" s="384">
        <v>3560.8484999999996</v>
      </c>
      <c r="N137" s="384">
        <v>2.2610000000000001</v>
      </c>
      <c r="O137" s="384">
        <v>1.56</v>
      </c>
      <c r="P137" s="384">
        <v>0</v>
      </c>
      <c r="Q137" s="384">
        <v>0</v>
      </c>
      <c r="R137" s="384"/>
      <c r="S137" s="384" t="s">
        <v>112</v>
      </c>
      <c r="T137" s="384" t="s">
        <v>112</v>
      </c>
      <c r="U137" s="384">
        <v>5.33</v>
      </c>
      <c r="V137" s="384">
        <v>3.68</v>
      </c>
      <c r="W137" s="384"/>
      <c r="X137" s="384" t="s">
        <v>119</v>
      </c>
      <c r="Y137" s="382"/>
      <c r="Z137" s="382"/>
      <c r="AA137" s="382"/>
      <c r="AB137" s="382"/>
      <c r="AC137" s="382"/>
      <c r="AD137" s="382"/>
      <c r="AE137" s="382"/>
      <c r="AF137" s="382"/>
      <c r="AG137" s="382" t="s">
        <v>120</v>
      </c>
      <c r="AH137" s="382"/>
      <c r="AI137" s="382"/>
      <c r="AJ137" s="382"/>
      <c r="AK137" s="382"/>
      <c r="AL137" s="382"/>
      <c r="AM137" s="382"/>
      <c r="AN137" s="382"/>
      <c r="AO137" s="382"/>
      <c r="AP137" s="382"/>
      <c r="AQ137" s="382"/>
      <c r="AR137" s="382"/>
      <c r="AS137" s="382"/>
      <c r="AT137" s="382"/>
      <c r="AU137" s="382"/>
      <c r="AV137" s="382"/>
      <c r="AW137" s="382"/>
      <c r="AX137" s="382"/>
      <c r="AY137" s="382"/>
      <c r="AZ137" s="382"/>
      <c r="BA137" s="382"/>
      <c r="BB137" s="382"/>
      <c r="BC137" s="382"/>
      <c r="BD137" s="382"/>
      <c r="BE137" s="382"/>
      <c r="BF137" s="382"/>
      <c r="BG137" s="382"/>
      <c r="BH137" s="382"/>
    </row>
    <row r="138" spans="1:60" outlineLevel="1">
      <c r="A138" s="430">
        <v>48</v>
      </c>
      <c r="B138" s="431" t="s">
        <v>223</v>
      </c>
      <c r="C138" s="443" t="s">
        <v>224</v>
      </c>
      <c r="D138" s="432" t="s">
        <v>145</v>
      </c>
      <c r="E138" s="433">
        <v>4</v>
      </c>
      <c r="F138" s="434">
        <v>0</v>
      </c>
      <c r="G138" s="435">
        <f>ROUND(E138*F138,2)</f>
        <v>0</v>
      </c>
      <c r="H138" s="384"/>
      <c r="I138" s="384"/>
      <c r="J138" s="384"/>
      <c r="K138" s="384"/>
      <c r="L138" s="384"/>
      <c r="M138" s="384"/>
      <c r="N138" s="384"/>
      <c r="O138" s="384"/>
      <c r="P138" s="384"/>
      <c r="Q138" s="384"/>
      <c r="R138" s="384"/>
      <c r="S138" s="384"/>
      <c r="T138" s="384"/>
      <c r="U138" s="384"/>
      <c r="V138" s="384"/>
      <c r="W138" s="384"/>
      <c r="X138" s="384"/>
      <c r="Y138" s="382"/>
      <c r="Z138" s="382"/>
      <c r="AA138" s="382"/>
      <c r="AB138" s="382"/>
      <c r="AC138" s="382"/>
      <c r="AD138" s="382"/>
      <c r="AE138" s="382"/>
      <c r="AF138" s="382"/>
      <c r="AG138" s="382" t="s">
        <v>117</v>
      </c>
      <c r="AH138" s="382">
        <v>0</v>
      </c>
      <c r="AI138" s="382"/>
      <c r="AJ138" s="382"/>
      <c r="AK138" s="382"/>
      <c r="AL138" s="382"/>
      <c r="AM138" s="382"/>
      <c r="AN138" s="382"/>
      <c r="AO138" s="382"/>
      <c r="AP138" s="382"/>
      <c r="AQ138" s="382"/>
      <c r="AR138" s="382"/>
      <c r="AS138" s="382"/>
      <c r="AT138" s="382"/>
      <c r="AU138" s="382"/>
      <c r="AV138" s="382"/>
      <c r="AW138" s="382"/>
      <c r="AX138" s="382"/>
      <c r="AY138" s="382"/>
      <c r="AZ138" s="382"/>
      <c r="BA138" s="382"/>
      <c r="BB138" s="382"/>
      <c r="BC138" s="382"/>
      <c r="BD138" s="382"/>
      <c r="BE138" s="382"/>
      <c r="BF138" s="382"/>
      <c r="BG138" s="382"/>
      <c r="BH138" s="382"/>
    </row>
    <row r="139" spans="1:60" outlineLevel="1">
      <c r="A139" s="420"/>
      <c r="B139" s="419"/>
      <c r="C139" s="445" t="s">
        <v>48</v>
      </c>
      <c r="D139" s="446"/>
      <c r="E139" s="447">
        <v>4</v>
      </c>
      <c r="F139" s="401"/>
      <c r="G139" s="401"/>
      <c r="H139" s="384"/>
      <c r="I139" s="384"/>
      <c r="J139" s="384"/>
      <c r="K139" s="384"/>
      <c r="L139" s="384"/>
      <c r="M139" s="384"/>
      <c r="N139" s="384"/>
      <c r="O139" s="384"/>
      <c r="P139" s="384"/>
      <c r="Q139" s="384"/>
      <c r="R139" s="384"/>
      <c r="S139" s="384"/>
      <c r="T139" s="384"/>
      <c r="U139" s="384"/>
      <c r="V139" s="384"/>
      <c r="W139" s="384"/>
      <c r="X139" s="384"/>
      <c r="Y139" s="382"/>
      <c r="Z139" s="382"/>
      <c r="AA139" s="382"/>
      <c r="AB139" s="382"/>
      <c r="AC139" s="382"/>
      <c r="AD139" s="382"/>
      <c r="AE139" s="382"/>
      <c r="AF139" s="382"/>
      <c r="AG139" s="382" t="s">
        <v>117</v>
      </c>
      <c r="AH139" s="382">
        <v>0</v>
      </c>
      <c r="AI139" s="382"/>
      <c r="AJ139" s="382"/>
      <c r="AK139" s="382"/>
      <c r="AL139" s="382"/>
      <c r="AM139" s="382"/>
      <c r="AN139" s="382"/>
      <c r="AO139" s="382"/>
      <c r="AP139" s="382"/>
      <c r="AQ139" s="382"/>
      <c r="AR139" s="382"/>
      <c r="AS139" s="382"/>
      <c r="AT139" s="382"/>
      <c r="AU139" s="382"/>
      <c r="AV139" s="382"/>
      <c r="AW139" s="382"/>
      <c r="AX139" s="382"/>
      <c r="AY139" s="382"/>
      <c r="AZ139" s="382"/>
      <c r="BA139" s="382"/>
      <c r="BB139" s="382"/>
      <c r="BC139" s="382"/>
      <c r="BD139" s="382"/>
      <c r="BE139" s="382"/>
      <c r="BF139" s="382"/>
      <c r="BG139" s="382"/>
      <c r="BH139" s="382"/>
    </row>
    <row r="140" spans="1:60" outlineLevel="1">
      <c r="A140" s="430">
        <v>49</v>
      </c>
      <c r="B140" s="431" t="s">
        <v>225</v>
      </c>
      <c r="C140" s="443" t="s">
        <v>226</v>
      </c>
      <c r="D140" s="432" t="s">
        <v>227</v>
      </c>
      <c r="E140" s="433">
        <v>20</v>
      </c>
      <c r="F140" s="434">
        <v>0</v>
      </c>
      <c r="G140" s="435">
        <f>ROUND(E140*F140,2)</f>
        <v>0</v>
      </c>
      <c r="H140" s="384"/>
      <c r="I140" s="384"/>
      <c r="J140" s="384"/>
      <c r="K140" s="384"/>
      <c r="L140" s="384"/>
      <c r="M140" s="384"/>
      <c r="N140" s="384"/>
      <c r="O140" s="384"/>
      <c r="P140" s="384"/>
      <c r="Q140" s="384"/>
      <c r="R140" s="384"/>
      <c r="S140" s="384"/>
      <c r="T140" s="384"/>
      <c r="U140" s="384"/>
      <c r="V140" s="384"/>
      <c r="W140" s="384"/>
      <c r="X140" s="384"/>
      <c r="Y140" s="382"/>
      <c r="Z140" s="382"/>
      <c r="AA140" s="382"/>
      <c r="AB140" s="382"/>
      <c r="AC140" s="382"/>
      <c r="AD140" s="382"/>
      <c r="AE140" s="382"/>
      <c r="AF140" s="382"/>
      <c r="AG140" s="382" t="s">
        <v>117</v>
      </c>
      <c r="AH140" s="382">
        <v>0</v>
      </c>
      <c r="AI140" s="382"/>
      <c r="AJ140" s="382"/>
      <c r="AK140" s="382"/>
      <c r="AL140" s="382"/>
      <c r="AM140" s="382"/>
      <c r="AN140" s="382"/>
      <c r="AO140" s="382"/>
      <c r="AP140" s="382"/>
      <c r="AQ140" s="382"/>
      <c r="AR140" s="382"/>
      <c r="AS140" s="382"/>
      <c r="AT140" s="382"/>
      <c r="AU140" s="382"/>
      <c r="AV140" s="382"/>
      <c r="AW140" s="382"/>
      <c r="AX140" s="382"/>
      <c r="AY140" s="382"/>
      <c r="AZ140" s="382"/>
      <c r="BA140" s="382"/>
      <c r="BB140" s="382"/>
      <c r="BC140" s="382"/>
      <c r="BD140" s="382"/>
      <c r="BE140" s="382"/>
      <c r="BF140" s="382"/>
      <c r="BG140" s="382"/>
      <c r="BH140" s="382"/>
    </row>
    <row r="141" spans="1:60" outlineLevel="1">
      <c r="A141" s="420"/>
      <c r="B141" s="419"/>
      <c r="C141" s="445" t="s">
        <v>864</v>
      </c>
      <c r="D141" s="446"/>
      <c r="E141" s="447">
        <v>20</v>
      </c>
      <c r="F141" s="401"/>
      <c r="G141" s="401"/>
      <c r="H141" s="384"/>
      <c r="I141" s="384"/>
      <c r="J141" s="384"/>
      <c r="K141" s="384"/>
      <c r="L141" s="384"/>
      <c r="M141" s="384"/>
      <c r="N141" s="384"/>
      <c r="O141" s="384"/>
      <c r="P141" s="384"/>
      <c r="Q141" s="384"/>
      <c r="R141" s="384"/>
      <c r="S141" s="384"/>
      <c r="T141" s="384"/>
      <c r="U141" s="384"/>
      <c r="V141" s="384"/>
      <c r="W141" s="384"/>
      <c r="X141" s="384"/>
      <c r="Y141" s="382"/>
      <c r="Z141" s="382"/>
      <c r="AA141" s="382"/>
      <c r="AB141" s="382"/>
      <c r="AC141" s="382"/>
      <c r="AD141" s="382"/>
      <c r="AE141" s="382"/>
      <c r="AF141" s="382"/>
      <c r="AG141" s="382" t="s">
        <v>117</v>
      </c>
      <c r="AH141" s="382">
        <v>0</v>
      </c>
      <c r="AI141" s="382"/>
      <c r="AJ141" s="382"/>
      <c r="AK141" s="382"/>
      <c r="AL141" s="382"/>
      <c r="AM141" s="382"/>
      <c r="AN141" s="382"/>
      <c r="AO141" s="382"/>
      <c r="AP141" s="382"/>
      <c r="AQ141" s="382"/>
      <c r="AR141" s="382"/>
      <c r="AS141" s="382"/>
      <c r="AT141" s="382"/>
      <c r="AU141" s="382"/>
      <c r="AV141" s="382"/>
      <c r="AW141" s="382"/>
      <c r="AX141" s="382"/>
      <c r="AY141" s="382"/>
      <c r="AZ141" s="382"/>
      <c r="BA141" s="382"/>
      <c r="BB141" s="382"/>
      <c r="BC141" s="382"/>
      <c r="BD141" s="382"/>
      <c r="BE141" s="382"/>
      <c r="BF141" s="382"/>
      <c r="BG141" s="382"/>
      <c r="BH141" s="382"/>
    </row>
    <row r="142" spans="1:60" outlineLevel="1">
      <c r="A142" s="430">
        <v>50</v>
      </c>
      <c r="B142" s="431" t="s">
        <v>228</v>
      </c>
      <c r="C142" s="443" t="s">
        <v>229</v>
      </c>
      <c r="D142" s="432" t="s">
        <v>127</v>
      </c>
      <c r="E142" s="433">
        <v>120.6</v>
      </c>
      <c r="F142" s="434">
        <v>0</v>
      </c>
      <c r="G142" s="435">
        <f>ROUND(E142*F142,2)</f>
        <v>0</v>
      </c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2"/>
      <c r="Z142" s="382"/>
      <c r="AA142" s="382"/>
      <c r="AB142" s="382"/>
      <c r="AC142" s="382"/>
      <c r="AD142" s="382"/>
      <c r="AE142" s="382"/>
      <c r="AF142" s="382"/>
      <c r="AG142" s="382" t="s">
        <v>117</v>
      </c>
      <c r="AH142" s="382">
        <v>0</v>
      </c>
      <c r="AI142" s="382"/>
      <c r="AJ142" s="382"/>
      <c r="AK142" s="382"/>
      <c r="AL142" s="382"/>
      <c r="AM142" s="382"/>
      <c r="AN142" s="382"/>
      <c r="AO142" s="382"/>
      <c r="AP142" s="382"/>
      <c r="AQ142" s="382"/>
      <c r="AR142" s="382"/>
      <c r="AS142" s="382"/>
      <c r="AT142" s="382"/>
      <c r="AU142" s="382"/>
      <c r="AV142" s="382"/>
      <c r="AW142" s="382"/>
      <c r="AX142" s="382"/>
      <c r="AY142" s="382"/>
      <c r="AZ142" s="382"/>
      <c r="BA142" s="382"/>
      <c r="BB142" s="382"/>
      <c r="BC142" s="382"/>
      <c r="BD142" s="382"/>
      <c r="BE142" s="382"/>
      <c r="BF142" s="382"/>
      <c r="BG142" s="382"/>
      <c r="BH142" s="382"/>
    </row>
    <row r="143" spans="1:60" outlineLevel="1">
      <c r="A143" s="420"/>
      <c r="B143" s="419"/>
      <c r="C143" s="445" t="s">
        <v>821</v>
      </c>
      <c r="D143" s="446"/>
      <c r="E143" s="447">
        <v>120.6</v>
      </c>
      <c r="F143" s="401"/>
      <c r="G143" s="401"/>
      <c r="H143" s="384"/>
      <c r="I143" s="384"/>
      <c r="J143" s="384"/>
      <c r="K143" s="384"/>
      <c r="L143" s="384"/>
      <c r="M143" s="384"/>
      <c r="N143" s="384"/>
      <c r="O143" s="384"/>
      <c r="P143" s="384"/>
      <c r="Q143" s="384"/>
      <c r="R143" s="384"/>
      <c r="S143" s="384"/>
      <c r="T143" s="384"/>
      <c r="U143" s="384"/>
      <c r="V143" s="384"/>
      <c r="W143" s="384"/>
      <c r="X143" s="384"/>
      <c r="Y143" s="382"/>
      <c r="Z143" s="382"/>
      <c r="AA143" s="382"/>
      <c r="AB143" s="382"/>
      <c r="AC143" s="382"/>
      <c r="AD143" s="382"/>
      <c r="AE143" s="382"/>
      <c r="AF143" s="382"/>
      <c r="AG143" s="382" t="s">
        <v>117</v>
      </c>
      <c r="AH143" s="382">
        <v>0</v>
      </c>
      <c r="AI143" s="382"/>
      <c r="AJ143" s="382"/>
      <c r="AK143" s="382"/>
      <c r="AL143" s="382"/>
      <c r="AM143" s="382"/>
      <c r="AN143" s="382"/>
      <c r="AO143" s="382"/>
      <c r="AP143" s="382"/>
      <c r="AQ143" s="382"/>
      <c r="AR143" s="382"/>
      <c r="AS143" s="382"/>
      <c r="AT143" s="382"/>
      <c r="AU143" s="382"/>
      <c r="AV143" s="382"/>
      <c r="AW143" s="382"/>
      <c r="AX143" s="382"/>
      <c r="AY143" s="382"/>
      <c r="AZ143" s="382"/>
      <c r="BA143" s="382"/>
      <c r="BB143" s="382"/>
      <c r="BC143" s="382"/>
      <c r="BD143" s="382"/>
      <c r="BE143" s="382"/>
      <c r="BF143" s="382"/>
      <c r="BG143" s="382"/>
      <c r="BH143" s="382"/>
    </row>
    <row r="144" spans="1:60" ht="33.75" outlineLevel="1">
      <c r="A144" s="430">
        <v>51</v>
      </c>
      <c r="B144" s="431" t="s">
        <v>230</v>
      </c>
      <c r="C144" s="443" t="s">
        <v>231</v>
      </c>
      <c r="D144" s="432" t="s">
        <v>232</v>
      </c>
      <c r="E144" s="433">
        <v>5</v>
      </c>
      <c r="F144" s="434">
        <v>0</v>
      </c>
      <c r="G144" s="435">
        <f>ROUND(E144*F144,2)</f>
        <v>0</v>
      </c>
      <c r="H144" s="384"/>
      <c r="I144" s="384"/>
      <c r="J144" s="384"/>
      <c r="K144" s="384"/>
      <c r="L144" s="384"/>
      <c r="M144" s="384"/>
      <c r="N144" s="384"/>
      <c r="O144" s="384"/>
      <c r="P144" s="384"/>
      <c r="Q144" s="384"/>
      <c r="R144" s="384"/>
      <c r="S144" s="384"/>
      <c r="T144" s="384"/>
      <c r="U144" s="384"/>
      <c r="V144" s="384"/>
      <c r="W144" s="384"/>
      <c r="X144" s="384"/>
      <c r="Y144" s="382"/>
      <c r="Z144" s="382"/>
      <c r="AA144" s="382"/>
      <c r="AB144" s="382"/>
      <c r="AC144" s="382"/>
      <c r="AD144" s="382"/>
      <c r="AE144" s="382"/>
      <c r="AF144" s="382"/>
      <c r="AG144" s="382" t="s">
        <v>117</v>
      </c>
      <c r="AH144" s="382">
        <v>0</v>
      </c>
      <c r="AI144" s="382"/>
      <c r="AJ144" s="382"/>
      <c r="AK144" s="382"/>
      <c r="AL144" s="382"/>
      <c r="AM144" s="382"/>
      <c r="AN144" s="382"/>
      <c r="AO144" s="382"/>
      <c r="AP144" s="382"/>
      <c r="AQ144" s="382"/>
      <c r="AR144" s="382"/>
      <c r="AS144" s="382"/>
      <c r="AT144" s="382"/>
      <c r="AU144" s="382"/>
      <c r="AV144" s="382"/>
      <c r="AW144" s="382"/>
      <c r="AX144" s="382"/>
      <c r="AY144" s="382"/>
      <c r="AZ144" s="382"/>
      <c r="BA144" s="382"/>
      <c r="BB144" s="382"/>
      <c r="BC144" s="382"/>
      <c r="BD144" s="382"/>
      <c r="BE144" s="382"/>
      <c r="BF144" s="382"/>
      <c r="BG144" s="382"/>
      <c r="BH144" s="382"/>
    </row>
    <row r="145" spans="1:60" outlineLevel="1">
      <c r="A145" s="420"/>
      <c r="B145" s="419"/>
      <c r="C145" s="445" t="s">
        <v>181</v>
      </c>
      <c r="D145" s="446"/>
      <c r="E145" s="447">
        <v>5</v>
      </c>
      <c r="F145" s="401"/>
      <c r="G145" s="401"/>
      <c r="H145" s="384"/>
      <c r="I145" s="384"/>
      <c r="J145" s="384"/>
      <c r="K145" s="384"/>
      <c r="L145" s="384"/>
      <c r="M145" s="384"/>
      <c r="N145" s="384"/>
      <c r="O145" s="384"/>
      <c r="P145" s="384"/>
      <c r="Q145" s="384"/>
      <c r="R145" s="384"/>
      <c r="S145" s="384"/>
      <c r="T145" s="384"/>
      <c r="U145" s="384"/>
      <c r="V145" s="384"/>
      <c r="W145" s="384"/>
      <c r="X145" s="384"/>
      <c r="Y145" s="382"/>
      <c r="Z145" s="382"/>
      <c r="AA145" s="382"/>
      <c r="AB145" s="382"/>
      <c r="AC145" s="382"/>
      <c r="AD145" s="382"/>
      <c r="AE145" s="382"/>
      <c r="AF145" s="382"/>
      <c r="AG145" s="382" t="s">
        <v>117</v>
      </c>
      <c r="AH145" s="382">
        <v>0</v>
      </c>
      <c r="AI145" s="382"/>
      <c r="AJ145" s="382"/>
      <c r="AK145" s="382"/>
      <c r="AL145" s="382"/>
      <c r="AM145" s="382"/>
      <c r="AN145" s="382"/>
      <c r="AO145" s="382"/>
      <c r="AP145" s="382"/>
      <c r="AQ145" s="382"/>
      <c r="AR145" s="382"/>
      <c r="AS145" s="382"/>
      <c r="AT145" s="382"/>
      <c r="AU145" s="382"/>
      <c r="AV145" s="382"/>
      <c r="AW145" s="382"/>
      <c r="AX145" s="382"/>
      <c r="AY145" s="382"/>
      <c r="AZ145" s="382"/>
      <c r="BA145" s="382"/>
      <c r="BB145" s="382"/>
      <c r="BC145" s="382"/>
      <c r="BD145" s="382"/>
      <c r="BE145" s="382"/>
      <c r="BF145" s="382"/>
      <c r="BG145" s="382"/>
      <c r="BH145" s="382"/>
    </row>
    <row r="146" spans="1:60" ht="22.5" outlineLevel="1">
      <c r="A146" s="430">
        <v>52</v>
      </c>
      <c r="B146" s="431" t="s">
        <v>233</v>
      </c>
      <c r="C146" s="443" t="s">
        <v>825</v>
      </c>
      <c r="D146" s="432" t="s">
        <v>142</v>
      </c>
      <c r="E146" s="433">
        <v>1</v>
      </c>
      <c r="F146" s="434">
        <v>0</v>
      </c>
      <c r="G146" s="435">
        <f>ROUND(E146*F146,2)</f>
        <v>0</v>
      </c>
      <c r="H146" s="384"/>
      <c r="I146" s="384"/>
      <c r="J146" s="384"/>
      <c r="K146" s="384"/>
      <c r="L146" s="384"/>
      <c r="M146" s="384"/>
      <c r="N146" s="384"/>
      <c r="O146" s="384"/>
      <c r="P146" s="384"/>
      <c r="Q146" s="384"/>
      <c r="R146" s="384"/>
      <c r="S146" s="384"/>
      <c r="T146" s="384"/>
      <c r="U146" s="384"/>
      <c r="V146" s="384"/>
      <c r="W146" s="384"/>
      <c r="X146" s="384"/>
      <c r="Y146" s="382"/>
      <c r="Z146" s="382"/>
      <c r="AA146" s="382"/>
      <c r="AB146" s="382"/>
      <c r="AC146" s="382"/>
      <c r="AD146" s="382"/>
      <c r="AE146" s="382"/>
      <c r="AF146" s="382"/>
      <c r="AG146" s="382" t="s">
        <v>117</v>
      </c>
      <c r="AH146" s="382">
        <v>0</v>
      </c>
      <c r="AI146" s="382"/>
      <c r="AJ146" s="382"/>
      <c r="AK146" s="382"/>
      <c r="AL146" s="382"/>
      <c r="AM146" s="382"/>
      <c r="AN146" s="382"/>
      <c r="AO146" s="382"/>
      <c r="AP146" s="382"/>
      <c r="AQ146" s="382"/>
      <c r="AR146" s="382"/>
      <c r="AS146" s="382"/>
      <c r="AT146" s="382"/>
      <c r="AU146" s="382"/>
      <c r="AV146" s="382"/>
      <c r="AW146" s="382"/>
      <c r="AX146" s="382"/>
      <c r="AY146" s="382"/>
      <c r="AZ146" s="382"/>
      <c r="BA146" s="382"/>
      <c r="BB146" s="382"/>
      <c r="BC146" s="382"/>
      <c r="BD146" s="382"/>
      <c r="BE146" s="382"/>
      <c r="BF146" s="382"/>
      <c r="BG146" s="382"/>
      <c r="BH146" s="382"/>
    </row>
    <row r="147" spans="1:60" outlineLevel="1">
      <c r="A147" s="420"/>
      <c r="B147" s="419"/>
      <c r="C147" s="445" t="s">
        <v>130</v>
      </c>
      <c r="D147" s="446"/>
      <c r="E147" s="447">
        <v>1</v>
      </c>
      <c r="F147" s="401"/>
      <c r="G147" s="401"/>
      <c r="H147" s="385"/>
      <c r="I147" s="384">
        <v>0</v>
      </c>
      <c r="J147" s="385"/>
      <c r="K147" s="384">
        <v>0</v>
      </c>
      <c r="L147" s="384">
        <v>21</v>
      </c>
      <c r="M147" s="384">
        <v>62427.227500000001</v>
      </c>
      <c r="N147" s="384">
        <v>0.42</v>
      </c>
      <c r="O147" s="384">
        <v>5.94</v>
      </c>
      <c r="P147" s="384">
        <v>0</v>
      </c>
      <c r="Q147" s="384">
        <v>0</v>
      </c>
      <c r="R147" s="384"/>
      <c r="S147" s="384" t="s">
        <v>112</v>
      </c>
      <c r="T147" s="384" t="s">
        <v>113</v>
      </c>
      <c r="U147" s="384">
        <v>1.84</v>
      </c>
      <c r="V147" s="384">
        <v>26.01</v>
      </c>
      <c r="W147" s="384"/>
      <c r="X147" s="384" t="s">
        <v>119</v>
      </c>
      <c r="Y147" s="382"/>
      <c r="Z147" s="382"/>
      <c r="AA147" s="382"/>
      <c r="AB147" s="382"/>
      <c r="AC147" s="382"/>
      <c r="AD147" s="382"/>
      <c r="AE147" s="382"/>
      <c r="AF147" s="382"/>
      <c r="AG147" s="382" t="s">
        <v>124</v>
      </c>
      <c r="AH147" s="382"/>
      <c r="AI147" s="382"/>
      <c r="AJ147" s="382"/>
      <c r="AK147" s="382"/>
      <c r="AL147" s="382"/>
      <c r="AM147" s="382"/>
      <c r="AN147" s="382"/>
      <c r="AO147" s="382"/>
      <c r="AP147" s="382"/>
      <c r="AQ147" s="382"/>
      <c r="AR147" s="382"/>
      <c r="AS147" s="382"/>
      <c r="AT147" s="382"/>
      <c r="AU147" s="382"/>
      <c r="AV147" s="382"/>
      <c r="AW147" s="382"/>
      <c r="AX147" s="382"/>
      <c r="AY147" s="382"/>
      <c r="AZ147" s="382"/>
      <c r="BA147" s="382"/>
      <c r="BB147" s="382"/>
      <c r="BC147" s="382"/>
      <c r="BD147" s="382"/>
      <c r="BE147" s="382"/>
      <c r="BF147" s="382"/>
      <c r="BG147" s="382"/>
      <c r="BH147" s="382"/>
    </row>
    <row r="148" spans="1:60" outlineLevel="1">
      <c r="A148" s="430">
        <v>53</v>
      </c>
      <c r="B148" s="431" t="s">
        <v>234</v>
      </c>
      <c r="C148" s="443" t="s">
        <v>826</v>
      </c>
      <c r="D148" s="432" t="s">
        <v>142</v>
      </c>
      <c r="E148" s="433">
        <v>1</v>
      </c>
      <c r="F148" s="434">
        <v>0</v>
      </c>
      <c r="G148" s="435">
        <f>ROUND(E148*F148,2)</f>
        <v>0</v>
      </c>
      <c r="H148" s="384"/>
      <c r="I148" s="384"/>
      <c r="J148" s="384"/>
      <c r="K148" s="384"/>
      <c r="L148" s="384"/>
      <c r="M148" s="384"/>
      <c r="N148" s="384"/>
      <c r="O148" s="384"/>
      <c r="P148" s="384"/>
      <c r="Q148" s="384"/>
      <c r="R148" s="384"/>
      <c r="S148" s="384"/>
      <c r="T148" s="384"/>
      <c r="U148" s="384"/>
      <c r="V148" s="384"/>
      <c r="W148" s="384"/>
      <c r="X148" s="384"/>
      <c r="Y148" s="382"/>
      <c r="Z148" s="382"/>
      <c r="AA148" s="382"/>
      <c r="AB148" s="382"/>
      <c r="AC148" s="382"/>
      <c r="AD148" s="382"/>
      <c r="AE148" s="382"/>
      <c r="AF148" s="382"/>
      <c r="AG148" s="382" t="s">
        <v>117</v>
      </c>
      <c r="AH148" s="382">
        <v>0</v>
      </c>
      <c r="AI148" s="382"/>
      <c r="AJ148" s="382"/>
      <c r="AK148" s="382"/>
      <c r="AL148" s="382"/>
      <c r="AM148" s="382"/>
      <c r="AN148" s="382"/>
      <c r="AO148" s="382"/>
      <c r="AP148" s="382"/>
      <c r="AQ148" s="382"/>
      <c r="AR148" s="382"/>
      <c r="AS148" s="382"/>
      <c r="AT148" s="382"/>
      <c r="AU148" s="382"/>
      <c r="AV148" s="382"/>
      <c r="AW148" s="382"/>
      <c r="AX148" s="382"/>
      <c r="AY148" s="382"/>
      <c r="AZ148" s="382"/>
      <c r="BA148" s="382"/>
      <c r="BB148" s="382"/>
      <c r="BC148" s="382"/>
      <c r="BD148" s="382"/>
      <c r="BE148" s="382"/>
      <c r="BF148" s="382"/>
      <c r="BG148" s="382"/>
      <c r="BH148" s="382"/>
    </row>
    <row r="149" spans="1:60" outlineLevel="1">
      <c r="A149" s="420"/>
      <c r="B149" s="419"/>
      <c r="C149" s="445" t="s">
        <v>130</v>
      </c>
      <c r="D149" s="446"/>
      <c r="E149" s="447">
        <v>1</v>
      </c>
      <c r="F149" s="401"/>
      <c r="G149" s="401"/>
      <c r="H149" s="384"/>
      <c r="I149" s="384"/>
      <c r="J149" s="384"/>
      <c r="K149" s="384"/>
      <c r="L149" s="384"/>
      <c r="M149" s="384"/>
      <c r="N149" s="384"/>
      <c r="O149" s="384"/>
      <c r="P149" s="384"/>
      <c r="Q149" s="384"/>
      <c r="R149" s="384"/>
      <c r="S149" s="384"/>
      <c r="T149" s="384"/>
      <c r="U149" s="384"/>
      <c r="V149" s="384"/>
      <c r="W149" s="384"/>
      <c r="X149" s="384"/>
      <c r="Y149" s="382"/>
      <c r="Z149" s="382"/>
      <c r="AA149" s="382"/>
      <c r="AB149" s="382"/>
      <c r="AC149" s="382"/>
      <c r="AD149" s="382"/>
      <c r="AE149" s="382"/>
      <c r="AF149" s="382"/>
      <c r="AG149" s="382" t="s">
        <v>117</v>
      </c>
      <c r="AH149" s="382">
        <v>0</v>
      </c>
      <c r="AI149" s="382"/>
      <c r="AJ149" s="382"/>
      <c r="AK149" s="382"/>
      <c r="AL149" s="382"/>
      <c r="AM149" s="382"/>
      <c r="AN149" s="382"/>
      <c r="AO149" s="382"/>
      <c r="AP149" s="382"/>
      <c r="AQ149" s="382"/>
      <c r="AR149" s="382"/>
      <c r="AS149" s="382"/>
      <c r="AT149" s="382"/>
      <c r="AU149" s="382"/>
      <c r="AV149" s="382"/>
      <c r="AW149" s="382"/>
      <c r="AX149" s="382"/>
      <c r="AY149" s="382"/>
      <c r="AZ149" s="382"/>
      <c r="BA149" s="382"/>
      <c r="BB149" s="382"/>
      <c r="BC149" s="382"/>
      <c r="BD149" s="382"/>
      <c r="BE149" s="382"/>
      <c r="BF149" s="382"/>
      <c r="BG149" s="382"/>
      <c r="BH149" s="382"/>
    </row>
    <row r="150" spans="1:60" outlineLevel="1">
      <c r="A150" s="430">
        <v>54</v>
      </c>
      <c r="B150" s="431" t="s">
        <v>235</v>
      </c>
      <c r="C150" s="443" t="s">
        <v>827</v>
      </c>
      <c r="D150" s="432" t="s">
        <v>118</v>
      </c>
      <c r="E150" s="433">
        <v>1</v>
      </c>
      <c r="F150" s="434">
        <v>0</v>
      </c>
      <c r="G150" s="435">
        <f>ROUND(E150*F150,2)</f>
        <v>0</v>
      </c>
      <c r="H150" s="385"/>
      <c r="I150" s="384">
        <v>0</v>
      </c>
      <c r="J150" s="385"/>
      <c r="K150" s="384">
        <v>0</v>
      </c>
      <c r="L150" s="384">
        <v>21</v>
      </c>
      <c r="M150" s="384">
        <v>74582.766499999998</v>
      </c>
      <c r="N150" s="384">
        <v>9.5000000000000001E-2</v>
      </c>
      <c r="O150" s="384">
        <v>16.489999999999998</v>
      </c>
      <c r="P150" s="384">
        <v>0</v>
      </c>
      <c r="Q150" s="384">
        <v>0</v>
      </c>
      <c r="R150" s="384"/>
      <c r="S150" s="384" t="s">
        <v>112</v>
      </c>
      <c r="T150" s="384" t="s">
        <v>113</v>
      </c>
      <c r="U150" s="384">
        <v>0.42599999999999999</v>
      </c>
      <c r="V150" s="384">
        <v>73.97</v>
      </c>
      <c r="W150" s="384"/>
      <c r="X150" s="384" t="s">
        <v>119</v>
      </c>
      <c r="Y150" s="382"/>
      <c r="Z150" s="382"/>
      <c r="AA150" s="382"/>
      <c r="AB150" s="382"/>
      <c r="AC150" s="382"/>
      <c r="AD150" s="382"/>
      <c r="AE150" s="382"/>
      <c r="AF150" s="382"/>
      <c r="AG150" s="382" t="s">
        <v>124</v>
      </c>
      <c r="AH150" s="382"/>
      <c r="AI150" s="382"/>
      <c r="AJ150" s="382"/>
      <c r="AK150" s="382"/>
      <c r="AL150" s="382"/>
      <c r="AM150" s="382"/>
      <c r="AN150" s="382"/>
      <c r="AO150" s="382"/>
      <c r="AP150" s="382"/>
      <c r="AQ150" s="382"/>
      <c r="AR150" s="382"/>
      <c r="AS150" s="382"/>
      <c r="AT150" s="382"/>
      <c r="AU150" s="382"/>
      <c r="AV150" s="382"/>
      <c r="AW150" s="382"/>
      <c r="AX150" s="382"/>
      <c r="AY150" s="382"/>
      <c r="AZ150" s="382"/>
      <c r="BA150" s="382"/>
      <c r="BB150" s="382"/>
      <c r="BC150" s="382"/>
      <c r="BD150" s="382"/>
      <c r="BE150" s="382"/>
      <c r="BF150" s="382"/>
      <c r="BG150" s="382"/>
      <c r="BH150" s="382"/>
    </row>
    <row r="151" spans="1:60" outlineLevel="1">
      <c r="A151" s="420"/>
      <c r="B151" s="419"/>
      <c r="C151" s="445" t="s">
        <v>130</v>
      </c>
      <c r="D151" s="446"/>
      <c r="E151" s="447">
        <v>1</v>
      </c>
      <c r="F151" s="401"/>
      <c r="G151" s="401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2"/>
      <c r="Z151" s="382"/>
      <c r="AA151" s="382"/>
      <c r="AB151" s="382"/>
      <c r="AC151" s="382"/>
      <c r="AD151" s="382"/>
      <c r="AE151" s="382"/>
      <c r="AF151" s="382"/>
      <c r="AG151" s="382" t="s">
        <v>117</v>
      </c>
      <c r="AH151" s="382">
        <v>0</v>
      </c>
      <c r="AI151" s="382"/>
      <c r="AJ151" s="382"/>
      <c r="AK151" s="382"/>
      <c r="AL151" s="382"/>
      <c r="AM151" s="382"/>
      <c r="AN151" s="382"/>
      <c r="AO151" s="382"/>
      <c r="AP151" s="382"/>
      <c r="AQ151" s="382"/>
      <c r="AR151" s="382"/>
      <c r="AS151" s="382"/>
      <c r="AT151" s="382"/>
      <c r="AU151" s="382"/>
      <c r="AV151" s="382"/>
      <c r="AW151" s="382"/>
      <c r="AX151" s="382"/>
      <c r="AY151" s="382"/>
      <c r="AZ151" s="382"/>
      <c r="BA151" s="382"/>
      <c r="BB151" s="382"/>
      <c r="BC151" s="382"/>
      <c r="BD151" s="382"/>
      <c r="BE151" s="382"/>
      <c r="BF151" s="382"/>
      <c r="BG151" s="382"/>
      <c r="BH151" s="382"/>
    </row>
    <row r="152" spans="1:60" outlineLevel="1">
      <c r="A152" s="430">
        <v>55</v>
      </c>
      <c r="B152" s="431" t="s">
        <v>236</v>
      </c>
      <c r="C152" s="443" t="s">
        <v>828</v>
      </c>
      <c r="D152" s="432" t="s">
        <v>118</v>
      </c>
      <c r="E152" s="433">
        <v>1</v>
      </c>
      <c r="F152" s="434">
        <v>0</v>
      </c>
      <c r="G152" s="435">
        <f>ROUND(E152*F152,2)</f>
        <v>0</v>
      </c>
      <c r="H152" s="384"/>
      <c r="I152" s="384"/>
      <c r="J152" s="384"/>
      <c r="K152" s="384"/>
      <c r="L152" s="384"/>
      <c r="M152" s="384"/>
      <c r="N152" s="384"/>
      <c r="O152" s="384"/>
      <c r="P152" s="384"/>
      <c r="Q152" s="384"/>
      <c r="R152" s="384"/>
      <c r="S152" s="384"/>
      <c r="T152" s="384"/>
      <c r="U152" s="384"/>
      <c r="V152" s="384"/>
      <c r="W152" s="384"/>
      <c r="X152" s="384"/>
      <c r="Y152" s="382"/>
      <c r="Z152" s="382"/>
      <c r="AA152" s="382"/>
      <c r="AB152" s="382"/>
      <c r="AC152" s="382"/>
      <c r="AD152" s="382"/>
      <c r="AE152" s="382"/>
      <c r="AF152" s="382"/>
      <c r="AG152" s="382" t="s">
        <v>117</v>
      </c>
      <c r="AH152" s="382">
        <v>0</v>
      </c>
      <c r="AI152" s="382"/>
      <c r="AJ152" s="382"/>
      <c r="AK152" s="382"/>
      <c r="AL152" s="382"/>
      <c r="AM152" s="382"/>
      <c r="AN152" s="382"/>
      <c r="AO152" s="382"/>
      <c r="AP152" s="382"/>
      <c r="AQ152" s="382"/>
      <c r="AR152" s="382"/>
      <c r="AS152" s="382"/>
      <c r="AT152" s="382"/>
      <c r="AU152" s="382"/>
      <c r="AV152" s="382"/>
      <c r="AW152" s="382"/>
      <c r="AX152" s="382"/>
      <c r="AY152" s="382"/>
      <c r="AZ152" s="382"/>
      <c r="BA152" s="382"/>
      <c r="BB152" s="382"/>
      <c r="BC152" s="382"/>
      <c r="BD152" s="382"/>
      <c r="BE152" s="382"/>
      <c r="BF152" s="382"/>
      <c r="BG152" s="382"/>
      <c r="BH152" s="382"/>
    </row>
    <row r="153" spans="1:60" outlineLevel="1">
      <c r="A153" s="420"/>
      <c r="B153" s="419"/>
      <c r="C153" s="445" t="s">
        <v>130</v>
      </c>
      <c r="D153" s="446"/>
      <c r="E153" s="447">
        <v>1</v>
      </c>
      <c r="F153" s="401"/>
      <c r="G153" s="401"/>
      <c r="H153" s="385"/>
      <c r="I153" s="384">
        <v>0</v>
      </c>
      <c r="J153" s="385"/>
      <c r="K153" s="384">
        <v>0</v>
      </c>
      <c r="L153" s="384">
        <v>21</v>
      </c>
      <c r="M153" s="384">
        <v>86558.027600000001</v>
      </c>
      <c r="N153" s="384">
        <v>2.5999999999999998E-4</v>
      </c>
      <c r="O153" s="384">
        <v>0.05</v>
      </c>
      <c r="P153" s="384">
        <v>0</v>
      </c>
      <c r="Q153" s="384">
        <v>0</v>
      </c>
      <c r="R153" s="384"/>
      <c r="S153" s="384" t="s">
        <v>112</v>
      </c>
      <c r="T153" s="384" t="s">
        <v>113</v>
      </c>
      <c r="U153" s="384">
        <v>0.09</v>
      </c>
      <c r="V153" s="384">
        <v>15.63</v>
      </c>
      <c r="W153" s="384"/>
      <c r="X153" s="384" t="s">
        <v>119</v>
      </c>
      <c r="Y153" s="382"/>
      <c r="Z153" s="382"/>
      <c r="AA153" s="382"/>
      <c r="AB153" s="382"/>
      <c r="AC153" s="382"/>
      <c r="AD153" s="382"/>
      <c r="AE153" s="382"/>
      <c r="AF153" s="382"/>
      <c r="AG153" s="382" t="s">
        <v>124</v>
      </c>
      <c r="AH153" s="382"/>
      <c r="AI153" s="382"/>
      <c r="AJ153" s="382"/>
      <c r="AK153" s="382"/>
      <c r="AL153" s="382"/>
      <c r="AM153" s="382"/>
      <c r="AN153" s="382"/>
      <c r="AO153" s="382"/>
      <c r="AP153" s="382"/>
      <c r="AQ153" s="382"/>
      <c r="AR153" s="382"/>
      <c r="AS153" s="382"/>
      <c r="AT153" s="382"/>
      <c r="AU153" s="382"/>
      <c r="AV153" s="382"/>
      <c r="AW153" s="382"/>
      <c r="AX153" s="382"/>
      <c r="AY153" s="382"/>
      <c r="AZ153" s="382"/>
      <c r="BA153" s="382"/>
      <c r="BB153" s="382"/>
      <c r="BC153" s="382"/>
      <c r="BD153" s="382"/>
      <c r="BE153" s="382"/>
      <c r="BF153" s="382"/>
      <c r="BG153" s="382"/>
      <c r="BH153" s="382"/>
    </row>
    <row r="154" spans="1:60" outlineLevel="1">
      <c r="A154" s="430">
        <v>56</v>
      </c>
      <c r="B154" s="431" t="s">
        <v>237</v>
      </c>
      <c r="C154" s="443" t="s">
        <v>829</v>
      </c>
      <c r="D154" s="432" t="s">
        <v>118</v>
      </c>
      <c r="E154" s="433">
        <v>8</v>
      </c>
      <c r="F154" s="434">
        <v>0</v>
      </c>
      <c r="G154" s="435">
        <f>ROUND(E154*F154,2)</f>
        <v>0</v>
      </c>
      <c r="H154" s="384"/>
      <c r="I154" s="384"/>
      <c r="J154" s="384"/>
      <c r="K154" s="384"/>
      <c r="L154" s="384"/>
      <c r="M154" s="384"/>
      <c r="N154" s="384"/>
      <c r="O154" s="384"/>
      <c r="P154" s="384"/>
      <c r="Q154" s="384"/>
      <c r="R154" s="384"/>
      <c r="S154" s="384"/>
      <c r="T154" s="384"/>
      <c r="U154" s="384"/>
      <c r="V154" s="384"/>
      <c r="W154" s="384"/>
      <c r="X154" s="384"/>
      <c r="Y154" s="382"/>
      <c r="Z154" s="382"/>
      <c r="AA154" s="382"/>
      <c r="AB154" s="382"/>
      <c r="AC154" s="382"/>
      <c r="AD154" s="382"/>
      <c r="AE154" s="382"/>
      <c r="AF154" s="382"/>
      <c r="AG154" s="382" t="s">
        <v>117</v>
      </c>
      <c r="AH154" s="382">
        <v>0</v>
      </c>
      <c r="AI154" s="382"/>
      <c r="AJ154" s="382"/>
      <c r="AK154" s="382"/>
      <c r="AL154" s="382"/>
      <c r="AM154" s="382"/>
      <c r="AN154" s="382"/>
      <c r="AO154" s="382"/>
      <c r="AP154" s="382"/>
      <c r="AQ154" s="382"/>
      <c r="AR154" s="382"/>
      <c r="AS154" s="382"/>
      <c r="AT154" s="382"/>
      <c r="AU154" s="382"/>
      <c r="AV154" s="382"/>
      <c r="AW154" s="382"/>
      <c r="AX154" s="382"/>
      <c r="AY154" s="382"/>
      <c r="AZ154" s="382"/>
      <c r="BA154" s="382"/>
      <c r="BB154" s="382"/>
      <c r="BC154" s="382"/>
      <c r="BD154" s="382"/>
      <c r="BE154" s="382"/>
      <c r="BF154" s="382"/>
      <c r="BG154" s="382"/>
      <c r="BH154" s="382"/>
    </row>
    <row r="155" spans="1:60" outlineLevel="1">
      <c r="A155" s="420"/>
      <c r="B155" s="419"/>
      <c r="C155" s="445" t="s">
        <v>129</v>
      </c>
      <c r="D155" s="446"/>
      <c r="E155" s="447">
        <v>8</v>
      </c>
      <c r="F155" s="401"/>
      <c r="G155" s="401"/>
      <c r="H155" s="384"/>
      <c r="I155" s="384"/>
      <c r="J155" s="384"/>
      <c r="K155" s="384"/>
      <c r="L155" s="384"/>
      <c r="M155" s="384"/>
      <c r="N155" s="384"/>
      <c r="O155" s="384"/>
      <c r="P155" s="384"/>
      <c r="Q155" s="384"/>
      <c r="R155" s="384"/>
      <c r="S155" s="384"/>
      <c r="T155" s="384"/>
      <c r="U155" s="384"/>
      <c r="V155" s="384"/>
      <c r="W155" s="384"/>
      <c r="X155" s="384"/>
      <c r="Y155" s="382"/>
      <c r="Z155" s="382"/>
      <c r="AA155" s="382"/>
      <c r="AB155" s="382"/>
      <c r="AC155" s="382"/>
      <c r="AD155" s="382"/>
      <c r="AE155" s="382"/>
      <c r="AF155" s="382"/>
      <c r="AG155" s="382" t="s">
        <v>117</v>
      </c>
      <c r="AH155" s="382">
        <v>0</v>
      </c>
      <c r="AI155" s="382"/>
      <c r="AJ155" s="382"/>
      <c r="AK155" s="382"/>
      <c r="AL155" s="382"/>
      <c r="AM155" s="382"/>
      <c r="AN155" s="382"/>
      <c r="AO155" s="382"/>
      <c r="AP155" s="382"/>
      <c r="AQ155" s="382"/>
      <c r="AR155" s="382"/>
      <c r="AS155" s="382"/>
      <c r="AT155" s="382"/>
      <c r="AU155" s="382"/>
      <c r="AV155" s="382"/>
      <c r="AW155" s="382"/>
      <c r="AX155" s="382"/>
      <c r="AY155" s="382"/>
      <c r="AZ155" s="382"/>
      <c r="BA155" s="382"/>
      <c r="BB155" s="382"/>
      <c r="BC155" s="382"/>
      <c r="BD155" s="382"/>
      <c r="BE155" s="382"/>
      <c r="BF155" s="382"/>
      <c r="BG155" s="382"/>
      <c r="BH155" s="382"/>
    </row>
    <row r="156" spans="1:60" outlineLevel="1">
      <c r="A156" s="430">
        <v>57</v>
      </c>
      <c r="B156" s="431" t="s">
        <v>830</v>
      </c>
      <c r="C156" s="443" t="s">
        <v>831</v>
      </c>
      <c r="D156" s="432" t="s">
        <v>142</v>
      </c>
      <c r="E156" s="433">
        <v>1</v>
      </c>
      <c r="F156" s="434">
        <v>0</v>
      </c>
      <c r="G156" s="435">
        <f>ROUND(E156*F156,2)</f>
        <v>0</v>
      </c>
      <c r="H156" s="385"/>
      <c r="I156" s="384">
        <v>0</v>
      </c>
      <c r="J156" s="385"/>
      <c r="K156" s="384">
        <v>0</v>
      </c>
      <c r="L156" s="384">
        <v>21</v>
      </c>
      <c r="M156" s="384">
        <v>9105.25</v>
      </c>
      <c r="N156" s="384">
        <v>0</v>
      </c>
      <c r="O156" s="384">
        <v>0</v>
      </c>
      <c r="P156" s="384">
        <v>0</v>
      </c>
      <c r="Q156" s="384">
        <v>0</v>
      </c>
      <c r="R156" s="384"/>
      <c r="S156" s="384" t="s">
        <v>134</v>
      </c>
      <c r="T156" s="384" t="s">
        <v>113</v>
      </c>
      <c r="U156" s="384">
        <v>0</v>
      </c>
      <c r="V156" s="384">
        <v>0</v>
      </c>
      <c r="W156" s="384"/>
      <c r="X156" s="384" t="s">
        <v>132</v>
      </c>
      <c r="Y156" s="382"/>
      <c r="Z156" s="382"/>
      <c r="AA156" s="382"/>
      <c r="AB156" s="382"/>
      <c r="AC156" s="382"/>
      <c r="AD156" s="382"/>
      <c r="AE156" s="382"/>
      <c r="AF156" s="382"/>
      <c r="AG156" s="382" t="s">
        <v>133</v>
      </c>
      <c r="AH156" s="382"/>
      <c r="AI156" s="382"/>
      <c r="AJ156" s="382"/>
      <c r="AK156" s="382"/>
      <c r="AL156" s="382"/>
      <c r="AM156" s="382"/>
      <c r="AN156" s="382"/>
      <c r="AO156" s="382"/>
      <c r="AP156" s="382"/>
      <c r="AQ156" s="382"/>
      <c r="AR156" s="382"/>
      <c r="AS156" s="382"/>
      <c r="AT156" s="382"/>
      <c r="AU156" s="382"/>
      <c r="AV156" s="382"/>
      <c r="AW156" s="382"/>
      <c r="AX156" s="382"/>
      <c r="AY156" s="382"/>
      <c r="AZ156" s="382"/>
      <c r="BA156" s="382"/>
      <c r="BB156" s="382"/>
      <c r="BC156" s="382"/>
      <c r="BD156" s="382"/>
      <c r="BE156" s="382"/>
      <c r="BF156" s="382"/>
      <c r="BG156" s="382"/>
      <c r="BH156" s="382"/>
    </row>
    <row r="157" spans="1:60" outlineLevel="1">
      <c r="A157" s="420"/>
      <c r="B157" s="419"/>
      <c r="C157" s="445" t="s">
        <v>130</v>
      </c>
      <c r="D157" s="446"/>
      <c r="E157" s="447">
        <v>1</v>
      </c>
      <c r="F157" s="401"/>
      <c r="G157" s="401"/>
      <c r="H157" s="384"/>
      <c r="I157" s="384"/>
      <c r="J157" s="384"/>
      <c r="K157" s="384"/>
      <c r="L157" s="384"/>
      <c r="M157" s="384"/>
      <c r="N157" s="384"/>
      <c r="O157" s="384"/>
      <c r="P157" s="384"/>
      <c r="Q157" s="384"/>
      <c r="R157" s="384"/>
      <c r="S157" s="384"/>
      <c r="T157" s="384"/>
      <c r="U157" s="384"/>
      <c r="V157" s="384"/>
      <c r="W157" s="384"/>
      <c r="X157" s="384"/>
      <c r="Y157" s="382"/>
      <c r="Z157" s="382"/>
      <c r="AA157" s="382"/>
      <c r="AB157" s="382"/>
      <c r="AC157" s="382"/>
      <c r="AD157" s="382"/>
      <c r="AE157" s="382"/>
      <c r="AF157" s="382"/>
      <c r="AG157" s="382" t="s">
        <v>117</v>
      </c>
      <c r="AH157" s="382">
        <v>0</v>
      </c>
      <c r="AI157" s="382"/>
      <c r="AJ157" s="382"/>
      <c r="AK157" s="382"/>
      <c r="AL157" s="382"/>
      <c r="AM157" s="382"/>
      <c r="AN157" s="382"/>
      <c r="AO157" s="382"/>
      <c r="AP157" s="382"/>
      <c r="AQ157" s="382"/>
      <c r="AR157" s="382"/>
      <c r="AS157" s="382"/>
      <c r="AT157" s="382"/>
      <c r="AU157" s="382"/>
      <c r="AV157" s="382"/>
      <c r="AW157" s="382"/>
      <c r="AX157" s="382"/>
      <c r="AY157" s="382"/>
      <c r="AZ157" s="382"/>
      <c r="BA157" s="382"/>
      <c r="BB157" s="382"/>
      <c r="BC157" s="382"/>
      <c r="BD157" s="382"/>
      <c r="BE157" s="382"/>
      <c r="BF157" s="382"/>
      <c r="BG157" s="382"/>
      <c r="BH157" s="382"/>
    </row>
    <row r="158" spans="1:60" outlineLevel="1">
      <c r="A158" s="430">
        <v>58</v>
      </c>
      <c r="B158" s="431" t="s">
        <v>832</v>
      </c>
      <c r="C158" s="443" t="s">
        <v>833</v>
      </c>
      <c r="D158" s="432" t="s">
        <v>142</v>
      </c>
      <c r="E158" s="433">
        <v>1</v>
      </c>
      <c r="F158" s="434">
        <v>0</v>
      </c>
      <c r="G158" s="435">
        <f>ROUND(E158*F158,2)</f>
        <v>0</v>
      </c>
      <c r="H158" s="386"/>
      <c r="I158" s="386">
        <v>0</v>
      </c>
      <c r="J158" s="386"/>
      <c r="K158" s="386">
        <v>0</v>
      </c>
      <c r="L158" s="386"/>
      <c r="M158" s="386">
        <v>70052.95</v>
      </c>
      <c r="N158" s="386"/>
      <c r="O158" s="386">
        <v>0.48000000000000004</v>
      </c>
      <c r="P158" s="386"/>
      <c r="Q158" s="386">
        <v>0</v>
      </c>
      <c r="R158" s="386"/>
      <c r="S158" s="386"/>
      <c r="T158" s="386"/>
      <c r="U158" s="386"/>
      <c r="V158" s="386">
        <v>16.419999999999998</v>
      </c>
      <c r="W158" s="386"/>
      <c r="X158" s="386"/>
      <c r="Y158" s="367"/>
      <c r="Z158" s="367"/>
      <c r="AA158" s="367"/>
      <c r="AB158" s="367"/>
      <c r="AC158" s="367"/>
      <c r="AD158" s="367"/>
      <c r="AE158" s="367"/>
      <c r="AF158" s="367"/>
      <c r="AG158" s="367" t="s">
        <v>108</v>
      </c>
      <c r="AH158" s="367"/>
      <c r="AI158" s="367"/>
      <c r="AJ158" s="367"/>
      <c r="AK158" s="367"/>
      <c r="AL158" s="367"/>
      <c r="AM158" s="367"/>
      <c r="AN158" s="367"/>
      <c r="AO158" s="367"/>
      <c r="AP158" s="367"/>
      <c r="AQ158" s="367"/>
      <c r="AR158" s="367"/>
      <c r="AS158" s="367"/>
      <c r="AT158" s="367"/>
      <c r="AU158" s="367"/>
      <c r="AV158" s="367"/>
      <c r="AW158" s="367"/>
      <c r="AX158" s="367"/>
      <c r="AY158" s="367"/>
      <c r="AZ158" s="367"/>
      <c r="BA158" s="367"/>
      <c r="BB158" s="367"/>
      <c r="BC158" s="367"/>
      <c r="BD158" s="367"/>
      <c r="BE158" s="367"/>
      <c r="BF158" s="367"/>
      <c r="BG158" s="367"/>
      <c r="BH158" s="367"/>
    </row>
    <row r="159" spans="1:60" outlineLevel="1">
      <c r="A159" s="420"/>
      <c r="B159" s="419"/>
      <c r="C159" s="445" t="s">
        <v>130</v>
      </c>
      <c r="D159" s="446"/>
      <c r="E159" s="447">
        <v>1</v>
      </c>
      <c r="F159" s="401"/>
      <c r="G159" s="401"/>
      <c r="H159" s="385"/>
      <c r="I159" s="384">
        <v>0</v>
      </c>
      <c r="J159" s="385"/>
      <c r="K159" s="384">
        <v>0</v>
      </c>
      <c r="L159" s="384">
        <v>21</v>
      </c>
      <c r="M159" s="384">
        <v>9511.81</v>
      </c>
      <c r="N159" s="384">
        <v>5.4109999999999998E-2</v>
      </c>
      <c r="O159" s="384">
        <v>0.38</v>
      </c>
      <c r="P159" s="384">
        <v>0</v>
      </c>
      <c r="Q159" s="384">
        <v>0</v>
      </c>
      <c r="R159" s="384"/>
      <c r="S159" s="384" t="s">
        <v>112</v>
      </c>
      <c r="T159" s="384" t="s">
        <v>112</v>
      </c>
      <c r="U159" s="384">
        <v>2.1</v>
      </c>
      <c r="V159" s="384">
        <v>14.7</v>
      </c>
      <c r="W159" s="384"/>
      <c r="X159" s="384" t="s">
        <v>119</v>
      </c>
      <c r="Y159" s="382"/>
      <c r="Z159" s="382"/>
      <c r="AA159" s="382"/>
      <c r="AB159" s="382"/>
      <c r="AC159" s="382"/>
      <c r="AD159" s="382"/>
      <c r="AE159" s="382"/>
      <c r="AF159" s="382"/>
      <c r="AG159" s="382" t="s">
        <v>124</v>
      </c>
      <c r="AH159" s="382"/>
      <c r="AI159" s="382"/>
      <c r="AJ159" s="382"/>
      <c r="AK159" s="382"/>
      <c r="AL159" s="382"/>
      <c r="AM159" s="382"/>
      <c r="AN159" s="382"/>
      <c r="AO159" s="382"/>
      <c r="AP159" s="382"/>
      <c r="AQ159" s="382"/>
      <c r="AR159" s="382"/>
      <c r="AS159" s="382"/>
      <c r="AT159" s="382"/>
      <c r="AU159" s="382"/>
      <c r="AV159" s="382"/>
      <c r="AW159" s="382"/>
      <c r="AX159" s="382"/>
      <c r="AY159" s="382"/>
      <c r="AZ159" s="382"/>
      <c r="BA159" s="382"/>
      <c r="BB159" s="382"/>
      <c r="BC159" s="382"/>
      <c r="BD159" s="382"/>
      <c r="BE159" s="382"/>
      <c r="BF159" s="382"/>
      <c r="BG159" s="382"/>
      <c r="BH159" s="382"/>
    </row>
    <row r="160" spans="1:60" outlineLevel="1">
      <c r="A160" s="430">
        <v>59</v>
      </c>
      <c r="B160" s="431" t="s">
        <v>834</v>
      </c>
      <c r="C160" s="443" t="s">
        <v>835</v>
      </c>
      <c r="D160" s="432" t="s">
        <v>142</v>
      </c>
      <c r="E160" s="433">
        <v>1</v>
      </c>
      <c r="F160" s="434">
        <v>0</v>
      </c>
      <c r="G160" s="435">
        <f>ROUND(E160*F160,2)</f>
        <v>0</v>
      </c>
      <c r="H160" s="384"/>
      <c r="I160" s="384"/>
      <c r="J160" s="384"/>
      <c r="K160" s="384"/>
      <c r="L160" s="384"/>
      <c r="M160" s="384"/>
      <c r="N160" s="384"/>
      <c r="O160" s="384"/>
      <c r="P160" s="384"/>
      <c r="Q160" s="384"/>
      <c r="R160" s="384"/>
      <c r="S160" s="384"/>
      <c r="T160" s="384"/>
      <c r="U160" s="384"/>
      <c r="V160" s="384"/>
      <c r="W160" s="384"/>
      <c r="X160" s="384"/>
      <c r="Y160" s="382"/>
      <c r="Z160" s="382"/>
      <c r="AA160" s="382"/>
      <c r="AB160" s="382"/>
      <c r="AC160" s="382"/>
      <c r="AD160" s="382"/>
      <c r="AE160" s="382"/>
      <c r="AF160" s="382"/>
      <c r="AG160" s="382" t="s">
        <v>117</v>
      </c>
      <c r="AH160" s="382">
        <v>0</v>
      </c>
      <c r="AI160" s="382"/>
      <c r="AJ160" s="382"/>
      <c r="AK160" s="382"/>
      <c r="AL160" s="382"/>
      <c r="AM160" s="382"/>
      <c r="AN160" s="382"/>
      <c r="AO160" s="382"/>
      <c r="AP160" s="382"/>
      <c r="AQ160" s="382"/>
      <c r="AR160" s="382"/>
      <c r="AS160" s="382"/>
      <c r="AT160" s="382"/>
      <c r="AU160" s="382"/>
      <c r="AV160" s="382"/>
      <c r="AW160" s="382"/>
      <c r="AX160" s="382"/>
      <c r="AY160" s="382"/>
      <c r="AZ160" s="382"/>
      <c r="BA160" s="382"/>
      <c r="BB160" s="382"/>
      <c r="BC160" s="382"/>
      <c r="BD160" s="382"/>
      <c r="BE160" s="382"/>
      <c r="BF160" s="382"/>
      <c r="BG160" s="382"/>
      <c r="BH160" s="382"/>
    </row>
    <row r="161" spans="1:60" outlineLevel="1">
      <c r="A161" s="420"/>
      <c r="B161" s="419"/>
      <c r="C161" s="445" t="s">
        <v>130</v>
      </c>
      <c r="D161" s="446"/>
      <c r="E161" s="447">
        <v>1</v>
      </c>
      <c r="F161" s="401"/>
      <c r="G161" s="401"/>
      <c r="H161" s="384"/>
      <c r="I161" s="384"/>
      <c r="J161" s="384"/>
      <c r="K161" s="384"/>
      <c r="L161" s="384"/>
      <c r="M161" s="384"/>
      <c r="N161" s="384"/>
      <c r="O161" s="384"/>
      <c r="P161" s="384"/>
      <c r="Q161" s="384"/>
      <c r="R161" s="384"/>
      <c r="S161" s="384"/>
      <c r="T161" s="384"/>
      <c r="U161" s="384"/>
      <c r="V161" s="384"/>
      <c r="W161" s="384"/>
      <c r="X161" s="384"/>
      <c r="Y161" s="382"/>
      <c r="Z161" s="382"/>
      <c r="AA161" s="382"/>
      <c r="AB161" s="382"/>
      <c r="AC161" s="382"/>
      <c r="AD161" s="382"/>
      <c r="AE161" s="382"/>
      <c r="AF161" s="382"/>
      <c r="AG161" s="382" t="s">
        <v>117</v>
      </c>
      <c r="AH161" s="382">
        <v>0</v>
      </c>
      <c r="AI161" s="382"/>
      <c r="AJ161" s="382"/>
      <c r="AK161" s="382"/>
      <c r="AL161" s="382"/>
      <c r="AM161" s="382"/>
      <c r="AN161" s="382"/>
      <c r="AO161" s="382"/>
      <c r="AP161" s="382"/>
      <c r="AQ161" s="382"/>
      <c r="AR161" s="382"/>
      <c r="AS161" s="382"/>
      <c r="AT161" s="382"/>
      <c r="AU161" s="382"/>
      <c r="AV161" s="382"/>
      <c r="AW161" s="382"/>
      <c r="AX161" s="382"/>
      <c r="AY161" s="382"/>
      <c r="AZ161" s="382"/>
      <c r="BA161" s="382"/>
      <c r="BB161" s="382"/>
      <c r="BC161" s="382"/>
      <c r="BD161" s="382"/>
      <c r="BE161" s="382"/>
      <c r="BF161" s="382"/>
      <c r="BG161" s="382"/>
      <c r="BH161" s="382"/>
    </row>
    <row r="162" spans="1:60" outlineLevel="1">
      <c r="A162" s="430">
        <v>60</v>
      </c>
      <c r="B162" s="431" t="s">
        <v>836</v>
      </c>
      <c r="C162" s="443" t="s">
        <v>837</v>
      </c>
      <c r="D162" s="432" t="s">
        <v>142</v>
      </c>
      <c r="E162" s="433">
        <v>1</v>
      </c>
      <c r="F162" s="434">
        <v>0</v>
      </c>
      <c r="G162" s="435">
        <f>ROUND(E162*F162,2)</f>
        <v>0</v>
      </c>
      <c r="H162" s="384"/>
      <c r="I162" s="384"/>
      <c r="J162" s="384"/>
      <c r="K162" s="384"/>
      <c r="L162" s="384"/>
      <c r="M162" s="384"/>
      <c r="N162" s="384"/>
      <c r="O162" s="384"/>
      <c r="P162" s="384"/>
      <c r="Q162" s="384"/>
      <c r="R162" s="384"/>
      <c r="S162" s="384"/>
      <c r="T162" s="384"/>
      <c r="U162" s="384"/>
      <c r="V162" s="384"/>
      <c r="W162" s="384"/>
      <c r="X162" s="384"/>
      <c r="Y162" s="382"/>
      <c r="Z162" s="382"/>
      <c r="AA162" s="382"/>
      <c r="AB162" s="382"/>
      <c r="AC162" s="382"/>
      <c r="AD162" s="382"/>
      <c r="AE162" s="382"/>
      <c r="AF162" s="382"/>
      <c r="AG162" s="382" t="s">
        <v>117</v>
      </c>
      <c r="AH162" s="382">
        <v>0</v>
      </c>
      <c r="AI162" s="382"/>
      <c r="AJ162" s="382"/>
      <c r="AK162" s="382"/>
      <c r="AL162" s="382"/>
      <c r="AM162" s="382"/>
      <c r="AN162" s="382"/>
      <c r="AO162" s="382"/>
      <c r="AP162" s="382"/>
      <c r="AQ162" s="382"/>
      <c r="AR162" s="382"/>
      <c r="AS162" s="382"/>
      <c r="AT162" s="382"/>
      <c r="AU162" s="382"/>
      <c r="AV162" s="382"/>
      <c r="AW162" s="382"/>
      <c r="AX162" s="382"/>
      <c r="AY162" s="382"/>
      <c r="AZ162" s="382"/>
      <c r="BA162" s="382"/>
      <c r="BB162" s="382"/>
      <c r="BC162" s="382"/>
      <c r="BD162" s="382"/>
      <c r="BE162" s="382"/>
      <c r="BF162" s="382"/>
      <c r="BG162" s="382"/>
      <c r="BH162" s="382"/>
    </row>
    <row r="163" spans="1:60" outlineLevel="1">
      <c r="A163" s="420"/>
      <c r="B163" s="419"/>
      <c r="C163" s="445" t="s">
        <v>130</v>
      </c>
      <c r="D163" s="446"/>
      <c r="E163" s="447">
        <v>1</v>
      </c>
      <c r="F163" s="401"/>
      <c r="G163" s="401"/>
      <c r="H163" s="384"/>
      <c r="I163" s="384"/>
      <c r="J163" s="384"/>
      <c r="K163" s="384"/>
      <c r="L163" s="384"/>
      <c r="M163" s="384"/>
      <c r="N163" s="384"/>
      <c r="O163" s="384"/>
      <c r="P163" s="384"/>
      <c r="Q163" s="384"/>
      <c r="R163" s="384"/>
      <c r="S163" s="384"/>
      <c r="T163" s="384"/>
      <c r="U163" s="384"/>
      <c r="V163" s="384"/>
      <c r="W163" s="384"/>
      <c r="X163" s="384"/>
      <c r="Y163" s="382"/>
      <c r="Z163" s="382"/>
      <c r="AA163" s="382"/>
      <c r="AB163" s="382"/>
      <c r="AC163" s="382"/>
      <c r="AD163" s="382"/>
      <c r="AE163" s="382"/>
      <c r="AF163" s="382"/>
      <c r="AG163" s="382" t="s">
        <v>117</v>
      </c>
      <c r="AH163" s="382">
        <v>0</v>
      </c>
      <c r="AI163" s="382"/>
      <c r="AJ163" s="382"/>
      <c r="AK163" s="382"/>
      <c r="AL163" s="382"/>
      <c r="AM163" s="382"/>
      <c r="AN163" s="382"/>
      <c r="AO163" s="382"/>
      <c r="AP163" s="382"/>
      <c r="AQ163" s="382"/>
      <c r="AR163" s="382"/>
      <c r="AS163" s="382"/>
      <c r="AT163" s="382"/>
      <c r="AU163" s="382"/>
      <c r="AV163" s="382"/>
      <c r="AW163" s="382"/>
      <c r="AX163" s="382"/>
      <c r="AY163" s="382"/>
      <c r="AZ163" s="382"/>
      <c r="BA163" s="382"/>
      <c r="BB163" s="382"/>
      <c r="BC163" s="382"/>
      <c r="BD163" s="382"/>
      <c r="BE163" s="382"/>
      <c r="BF163" s="382"/>
      <c r="BG163" s="382"/>
      <c r="BH163" s="382"/>
    </row>
    <row r="164" spans="1:60" outlineLevel="1">
      <c r="A164" s="430">
        <v>61</v>
      </c>
      <c r="B164" s="431" t="s">
        <v>838</v>
      </c>
      <c r="C164" s="443" t="s">
        <v>839</v>
      </c>
      <c r="D164" s="432" t="s">
        <v>142</v>
      </c>
      <c r="E164" s="433">
        <v>1</v>
      </c>
      <c r="F164" s="434">
        <v>0</v>
      </c>
      <c r="G164" s="435">
        <f>ROUND(E164*F164,2)</f>
        <v>0</v>
      </c>
      <c r="H164" s="384"/>
      <c r="I164" s="384"/>
      <c r="J164" s="384"/>
      <c r="K164" s="384"/>
      <c r="L164" s="384"/>
      <c r="M164" s="384"/>
      <c r="N164" s="384"/>
      <c r="O164" s="384"/>
      <c r="P164" s="384"/>
      <c r="Q164" s="384"/>
      <c r="R164" s="384"/>
      <c r="S164" s="384"/>
      <c r="T164" s="384"/>
      <c r="U164" s="384"/>
      <c r="V164" s="384"/>
      <c r="W164" s="384"/>
      <c r="X164" s="384"/>
      <c r="Y164" s="382"/>
      <c r="Z164" s="382"/>
      <c r="AA164" s="382"/>
      <c r="AB164" s="382"/>
      <c r="AC164" s="382"/>
      <c r="AD164" s="382"/>
      <c r="AE164" s="382"/>
      <c r="AF164" s="382"/>
      <c r="AG164" s="382" t="s">
        <v>117</v>
      </c>
      <c r="AH164" s="382">
        <v>0</v>
      </c>
      <c r="AI164" s="382"/>
      <c r="AJ164" s="382"/>
      <c r="AK164" s="382"/>
      <c r="AL164" s="382"/>
      <c r="AM164" s="382"/>
      <c r="AN164" s="382"/>
      <c r="AO164" s="382"/>
      <c r="AP164" s="382"/>
      <c r="AQ164" s="382"/>
      <c r="AR164" s="382"/>
      <c r="AS164" s="382"/>
      <c r="AT164" s="382"/>
      <c r="AU164" s="382"/>
      <c r="AV164" s="382"/>
      <c r="AW164" s="382"/>
      <c r="AX164" s="382"/>
      <c r="AY164" s="382"/>
      <c r="AZ164" s="382"/>
      <c r="BA164" s="382"/>
      <c r="BB164" s="382"/>
      <c r="BC164" s="382"/>
      <c r="BD164" s="382"/>
      <c r="BE164" s="382"/>
      <c r="BF164" s="382"/>
      <c r="BG164" s="382"/>
      <c r="BH164" s="382"/>
    </row>
    <row r="165" spans="1:60" outlineLevel="1">
      <c r="A165" s="420"/>
      <c r="B165" s="419"/>
      <c r="C165" s="445" t="s">
        <v>130</v>
      </c>
      <c r="D165" s="446"/>
      <c r="E165" s="447">
        <v>1</v>
      </c>
      <c r="F165" s="401"/>
      <c r="G165" s="401"/>
      <c r="H165" s="384"/>
      <c r="I165" s="384"/>
      <c r="J165" s="384"/>
      <c r="K165" s="384"/>
      <c r="L165" s="384"/>
      <c r="M165" s="384"/>
      <c r="N165" s="384"/>
      <c r="O165" s="384"/>
      <c r="P165" s="384"/>
      <c r="Q165" s="384"/>
      <c r="R165" s="384"/>
      <c r="S165" s="384"/>
      <c r="T165" s="384"/>
      <c r="U165" s="384"/>
      <c r="V165" s="384"/>
      <c r="W165" s="384"/>
      <c r="X165" s="384"/>
      <c r="Y165" s="382"/>
      <c r="Z165" s="382"/>
      <c r="AA165" s="382"/>
      <c r="AB165" s="382"/>
      <c r="AC165" s="382"/>
      <c r="AD165" s="382"/>
      <c r="AE165" s="382"/>
      <c r="AF165" s="382"/>
      <c r="AG165" s="382" t="s">
        <v>117</v>
      </c>
      <c r="AH165" s="382">
        <v>0</v>
      </c>
      <c r="AI165" s="382"/>
      <c r="AJ165" s="382"/>
      <c r="AK165" s="382"/>
      <c r="AL165" s="382"/>
      <c r="AM165" s="382"/>
      <c r="AN165" s="382"/>
      <c r="AO165" s="382"/>
      <c r="AP165" s="382"/>
      <c r="AQ165" s="382"/>
      <c r="AR165" s="382"/>
      <c r="AS165" s="382"/>
      <c r="AT165" s="382"/>
      <c r="AU165" s="382"/>
      <c r="AV165" s="382"/>
      <c r="AW165" s="382"/>
      <c r="AX165" s="382"/>
      <c r="AY165" s="382"/>
      <c r="AZ165" s="382"/>
      <c r="BA165" s="382"/>
      <c r="BB165" s="382"/>
      <c r="BC165" s="382"/>
      <c r="BD165" s="382"/>
      <c r="BE165" s="382"/>
      <c r="BF165" s="382"/>
      <c r="BG165" s="382"/>
      <c r="BH165" s="382"/>
    </row>
    <row r="166" spans="1:60" outlineLevel="1">
      <c r="A166" s="424" t="s">
        <v>107</v>
      </c>
      <c r="B166" s="425" t="s">
        <v>61</v>
      </c>
      <c r="C166" s="442" t="s">
        <v>62</v>
      </c>
      <c r="D166" s="426"/>
      <c r="E166" s="427"/>
      <c r="F166" s="428"/>
      <c r="G166" s="429">
        <f>SUMIF(AG167:AG167,"&lt;&gt;NOR",G167:G167)</f>
        <v>0</v>
      </c>
      <c r="H166" s="384"/>
      <c r="I166" s="384"/>
      <c r="J166" s="384"/>
      <c r="K166" s="384"/>
      <c r="L166" s="384"/>
      <c r="M166" s="384"/>
      <c r="N166" s="384"/>
      <c r="O166" s="384"/>
      <c r="P166" s="384"/>
      <c r="Q166" s="384"/>
      <c r="R166" s="384"/>
      <c r="S166" s="384"/>
      <c r="T166" s="384"/>
      <c r="U166" s="384"/>
      <c r="V166" s="384"/>
      <c r="W166" s="384"/>
      <c r="X166" s="384"/>
      <c r="Y166" s="382"/>
      <c r="Z166" s="382"/>
      <c r="AA166" s="382"/>
      <c r="AB166" s="382"/>
      <c r="AC166" s="382"/>
      <c r="AD166" s="382"/>
      <c r="AE166" s="382"/>
      <c r="AF166" s="382"/>
      <c r="AG166" s="382" t="s">
        <v>117</v>
      </c>
      <c r="AH166" s="382">
        <v>0</v>
      </c>
      <c r="AI166" s="382"/>
      <c r="AJ166" s="382"/>
      <c r="AK166" s="382"/>
      <c r="AL166" s="382"/>
      <c r="AM166" s="382"/>
      <c r="AN166" s="382"/>
      <c r="AO166" s="382"/>
      <c r="AP166" s="382"/>
      <c r="AQ166" s="382"/>
      <c r="AR166" s="382"/>
      <c r="AS166" s="382"/>
      <c r="AT166" s="382"/>
      <c r="AU166" s="382"/>
      <c r="AV166" s="382"/>
      <c r="AW166" s="382"/>
      <c r="AX166" s="382"/>
      <c r="AY166" s="382"/>
      <c r="AZ166" s="382"/>
      <c r="BA166" s="382"/>
      <c r="BB166" s="382"/>
      <c r="BC166" s="382"/>
      <c r="BD166" s="382"/>
      <c r="BE166" s="382"/>
      <c r="BF166" s="382"/>
      <c r="BG166" s="382"/>
      <c r="BH166" s="382"/>
    </row>
    <row r="167" spans="1:60" outlineLevel="1">
      <c r="A167" s="436">
        <v>62</v>
      </c>
      <c r="B167" s="437" t="s">
        <v>238</v>
      </c>
      <c r="C167" s="444" t="s">
        <v>239</v>
      </c>
      <c r="D167" s="438" t="s">
        <v>128</v>
      </c>
      <c r="E167" s="439">
        <v>41.072009999999999</v>
      </c>
      <c r="F167" s="440">
        <v>0</v>
      </c>
      <c r="G167" s="441">
        <f>ROUND(E167*F167,2)</f>
        <v>0</v>
      </c>
      <c r="H167" s="385"/>
      <c r="I167" s="384">
        <v>0</v>
      </c>
      <c r="J167" s="385"/>
      <c r="K167" s="384">
        <v>0</v>
      </c>
      <c r="L167" s="384">
        <v>21</v>
      </c>
      <c r="M167" s="384">
        <v>2487.7599999999998</v>
      </c>
      <c r="N167" s="384">
        <v>7.4599999999999996E-3</v>
      </c>
      <c r="O167" s="384">
        <v>0.03</v>
      </c>
      <c r="P167" s="384">
        <v>0</v>
      </c>
      <c r="Q167" s="384">
        <v>0</v>
      </c>
      <c r="R167" s="384"/>
      <c r="S167" s="384" t="s">
        <v>112</v>
      </c>
      <c r="T167" s="384" t="s">
        <v>112</v>
      </c>
      <c r="U167" s="384">
        <v>0.43</v>
      </c>
      <c r="V167" s="384">
        <v>1.72</v>
      </c>
      <c r="W167" s="384"/>
      <c r="X167" s="384" t="s">
        <v>119</v>
      </c>
      <c r="Y167" s="382"/>
      <c r="Z167" s="382"/>
      <c r="AA167" s="382"/>
      <c r="AB167" s="382"/>
      <c r="AC167" s="382"/>
      <c r="AD167" s="382"/>
      <c r="AE167" s="382"/>
      <c r="AF167" s="382"/>
      <c r="AG167" s="382" t="s">
        <v>124</v>
      </c>
      <c r="AH167" s="382"/>
      <c r="AI167" s="382"/>
      <c r="AJ167" s="382"/>
      <c r="AK167" s="382"/>
      <c r="AL167" s="382"/>
      <c r="AM167" s="382"/>
      <c r="AN167" s="382"/>
      <c r="AO167" s="382"/>
      <c r="AP167" s="382"/>
      <c r="AQ167" s="382"/>
      <c r="AR167" s="382"/>
      <c r="AS167" s="382"/>
      <c r="AT167" s="382"/>
      <c r="AU167" s="382"/>
      <c r="AV167" s="382"/>
      <c r="AW167" s="382"/>
      <c r="AX167" s="382"/>
      <c r="AY167" s="382"/>
      <c r="AZ167" s="382"/>
      <c r="BA167" s="382"/>
      <c r="BB167" s="382"/>
      <c r="BC167" s="382"/>
      <c r="BD167" s="382"/>
      <c r="BE167" s="382"/>
      <c r="BF167" s="382"/>
      <c r="BG167" s="382"/>
      <c r="BH167" s="382"/>
    </row>
    <row r="168" spans="1:60" outlineLevel="1">
      <c r="A168" s="424" t="s">
        <v>107</v>
      </c>
      <c r="B168" s="425" t="s">
        <v>63</v>
      </c>
      <c r="C168" s="442" t="s">
        <v>64</v>
      </c>
      <c r="D168" s="426"/>
      <c r="E168" s="427"/>
      <c r="F168" s="428"/>
      <c r="G168" s="429">
        <f>SUMIF(AG169:AG179,"&lt;&gt;NOR",G169:G179)</f>
        <v>0</v>
      </c>
      <c r="H168" s="384"/>
      <c r="I168" s="384"/>
      <c r="J168" s="384"/>
      <c r="K168" s="384"/>
      <c r="L168" s="384"/>
      <c r="M168" s="384"/>
      <c r="N168" s="384"/>
      <c r="O168" s="384"/>
      <c r="P168" s="384"/>
      <c r="Q168" s="384"/>
      <c r="R168" s="384"/>
      <c r="S168" s="384"/>
      <c r="T168" s="384"/>
      <c r="U168" s="384"/>
      <c r="V168" s="384"/>
      <c r="W168" s="384"/>
      <c r="X168" s="384"/>
      <c r="Y168" s="382"/>
      <c r="Z168" s="382"/>
      <c r="AA168" s="382"/>
      <c r="AB168" s="382"/>
      <c r="AC168" s="382"/>
      <c r="AD168" s="382"/>
      <c r="AE168" s="382"/>
      <c r="AF168" s="382"/>
      <c r="AG168" s="382" t="s">
        <v>117</v>
      </c>
      <c r="AH168" s="382">
        <v>0</v>
      </c>
      <c r="AI168" s="382"/>
      <c r="AJ168" s="382"/>
      <c r="AK168" s="382"/>
      <c r="AL168" s="382"/>
      <c r="AM168" s="382"/>
      <c r="AN168" s="382"/>
      <c r="AO168" s="382"/>
      <c r="AP168" s="382"/>
      <c r="AQ168" s="382"/>
      <c r="AR168" s="382"/>
      <c r="AS168" s="382"/>
      <c r="AT168" s="382"/>
      <c r="AU168" s="382"/>
      <c r="AV168" s="382"/>
      <c r="AW168" s="382"/>
      <c r="AX168" s="382"/>
      <c r="AY168" s="382"/>
      <c r="AZ168" s="382"/>
      <c r="BA168" s="382"/>
      <c r="BB168" s="382"/>
      <c r="BC168" s="382"/>
      <c r="BD168" s="382"/>
      <c r="BE168" s="382"/>
      <c r="BF168" s="382"/>
      <c r="BG168" s="382"/>
      <c r="BH168" s="382"/>
    </row>
    <row r="169" spans="1:60" outlineLevel="1">
      <c r="A169" s="430">
        <v>63</v>
      </c>
      <c r="B169" s="431" t="s">
        <v>241</v>
      </c>
      <c r="C169" s="443" t="s">
        <v>242</v>
      </c>
      <c r="D169" s="432" t="s">
        <v>127</v>
      </c>
      <c r="E169" s="433">
        <v>6.9</v>
      </c>
      <c r="F169" s="434">
        <v>0</v>
      </c>
      <c r="G169" s="435">
        <f>ROUND(E169*F169,2)</f>
        <v>0</v>
      </c>
      <c r="H169" s="385"/>
      <c r="I169" s="384">
        <v>0</v>
      </c>
      <c r="J169" s="385"/>
      <c r="K169" s="384">
        <v>0</v>
      </c>
      <c r="L169" s="384">
        <v>21</v>
      </c>
      <c r="M169" s="384">
        <v>4059.5499999999997</v>
      </c>
      <c r="N169" s="384">
        <v>6.0000000000000002E-5</v>
      </c>
      <c r="O169" s="384">
        <v>0</v>
      </c>
      <c r="P169" s="384">
        <v>0</v>
      </c>
      <c r="Q169" s="384">
        <v>0</v>
      </c>
      <c r="R169" s="384"/>
      <c r="S169" s="384" t="s">
        <v>112</v>
      </c>
      <c r="T169" s="384" t="s">
        <v>113</v>
      </c>
      <c r="U169" s="384">
        <v>0</v>
      </c>
      <c r="V169" s="384">
        <v>0</v>
      </c>
      <c r="W169" s="384"/>
      <c r="X169" s="384" t="s">
        <v>119</v>
      </c>
      <c r="Y169" s="382"/>
      <c r="Z169" s="382"/>
      <c r="AA169" s="382"/>
      <c r="AB169" s="382"/>
      <c r="AC169" s="382"/>
      <c r="AD169" s="382"/>
      <c r="AE169" s="382"/>
      <c r="AF169" s="382"/>
      <c r="AG169" s="382" t="s">
        <v>183</v>
      </c>
      <c r="AH169" s="382"/>
      <c r="AI169" s="382"/>
      <c r="AJ169" s="382"/>
      <c r="AK169" s="382"/>
      <c r="AL169" s="382"/>
      <c r="AM169" s="382"/>
      <c r="AN169" s="382"/>
      <c r="AO169" s="382"/>
      <c r="AP169" s="382"/>
      <c r="AQ169" s="382"/>
      <c r="AR169" s="382"/>
      <c r="AS169" s="382"/>
      <c r="AT169" s="382"/>
      <c r="AU169" s="382"/>
      <c r="AV169" s="382"/>
      <c r="AW169" s="382"/>
      <c r="AX169" s="382"/>
      <c r="AY169" s="382"/>
      <c r="AZ169" s="382"/>
      <c r="BA169" s="382"/>
      <c r="BB169" s="382"/>
      <c r="BC169" s="382"/>
      <c r="BD169" s="382"/>
      <c r="BE169" s="382"/>
      <c r="BF169" s="382"/>
      <c r="BG169" s="382"/>
      <c r="BH169" s="382"/>
    </row>
    <row r="170" spans="1:60" outlineLevel="1">
      <c r="A170" s="420"/>
      <c r="B170" s="419"/>
      <c r="C170" s="445" t="s">
        <v>807</v>
      </c>
      <c r="D170" s="446"/>
      <c r="E170" s="447">
        <v>1.5</v>
      </c>
      <c r="F170" s="401"/>
      <c r="G170" s="401"/>
      <c r="H170" s="384"/>
      <c r="I170" s="384"/>
      <c r="J170" s="384"/>
      <c r="K170" s="384"/>
      <c r="L170" s="384"/>
      <c r="M170" s="384"/>
      <c r="N170" s="384"/>
      <c r="O170" s="384"/>
      <c r="P170" s="384"/>
      <c r="Q170" s="384"/>
      <c r="R170" s="384"/>
      <c r="S170" s="384"/>
      <c r="T170" s="384"/>
      <c r="U170" s="384"/>
      <c r="V170" s="384"/>
      <c r="W170" s="384"/>
      <c r="X170" s="384"/>
      <c r="Y170" s="382"/>
      <c r="Z170" s="382"/>
      <c r="AA170" s="382"/>
      <c r="AB170" s="382"/>
      <c r="AC170" s="382"/>
      <c r="AD170" s="382"/>
      <c r="AE170" s="382"/>
      <c r="AF170" s="382"/>
      <c r="AG170" s="382" t="s">
        <v>117</v>
      </c>
      <c r="AH170" s="382">
        <v>0</v>
      </c>
      <c r="AI170" s="382"/>
      <c r="AJ170" s="382"/>
      <c r="AK170" s="382"/>
      <c r="AL170" s="382"/>
      <c r="AM170" s="382"/>
      <c r="AN170" s="382"/>
      <c r="AO170" s="382"/>
      <c r="AP170" s="382"/>
      <c r="AQ170" s="382"/>
      <c r="AR170" s="382"/>
      <c r="AS170" s="382"/>
      <c r="AT170" s="382"/>
      <c r="AU170" s="382"/>
      <c r="AV170" s="382"/>
      <c r="AW170" s="382"/>
      <c r="AX170" s="382"/>
      <c r="AY170" s="382"/>
      <c r="AZ170" s="382"/>
      <c r="BA170" s="382"/>
      <c r="BB170" s="382"/>
      <c r="BC170" s="382"/>
      <c r="BD170" s="382"/>
      <c r="BE170" s="382"/>
      <c r="BF170" s="382"/>
      <c r="BG170" s="382"/>
      <c r="BH170" s="382"/>
    </row>
    <row r="171" spans="1:60" outlineLevel="1">
      <c r="A171" s="420"/>
      <c r="B171" s="419"/>
      <c r="C171" s="445" t="s">
        <v>840</v>
      </c>
      <c r="D171" s="446"/>
      <c r="E171" s="447">
        <v>0.9</v>
      </c>
      <c r="F171" s="401"/>
      <c r="G171" s="401"/>
      <c r="H171" s="385"/>
      <c r="I171" s="384">
        <v>0</v>
      </c>
      <c r="J171" s="385"/>
      <c r="K171" s="384">
        <v>0</v>
      </c>
      <c r="L171" s="384">
        <v>21</v>
      </c>
      <c r="M171" s="384">
        <v>10070.83</v>
      </c>
      <c r="N171" s="384">
        <v>1.056E-2</v>
      </c>
      <c r="O171" s="384">
        <v>7.0000000000000007E-2</v>
      </c>
      <c r="P171" s="384">
        <v>0</v>
      </c>
      <c r="Q171" s="384">
        <v>0</v>
      </c>
      <c r="R171" s="384" t="s">
        <v>131</v>
      </c>
      <c r="S171" s="384" t="s">
        <v>112</v>
      </c>
      <c r="T171" s="384" t="s">
        <v>112</v>
      </c>
      <c r="U171" s="384">
        <v>0</v>
      </c>
      <c r="V171" s="384">
        <v>0</v>
      </c>
      <c r="W171" s="384"/>
      <c r="X171" s="384" t="s">
        <v>132</v>
      </c>
      <c r="Y171" s="382"/>
      <c r="Z171" s="382"/>
      <c r="AA171" s="382"/>
      <c r="AB171" s="382"/>
      <c r="AC171" s="382"/>
      <c r="AD171" s="382"/>
      <c r="AE171" s="382"/>
      <c r="AF171" s="382"/>
      <c r="AG171" s="382" t="s">
        <v>133</v>
      </c>
      <c r="AH171" s="382"/>
      <c r="AI171" s="382"/>
      <c r="AJ171" s="382"/>
      <c r="AK171" s="382"/>
      <c r="AL171" s="382"/>
      <c r="AM171" s="382"/>
      <c r="AN171" s="382"/>
      <c r="AO171" s="382"/>
      <c r="AP171" s="382"/>
      <c r="AQ171" s="382"/>
      <c r="AR171" s="382"/>
      <c r="AS171" s="382"/>
      <c r="AT171" s="382"/>
      <c r="AU171" s="382"/>
      <c r="AV171" s="382"/>
      <c r="AW171" s="382"/>
      <c r="AX171" s="382"/>
      <c r="AY171" s="382"/>
      <c r="AZ171" s="382"/>
      <c r="BA171" s="382"/>
      <c r="BB171" s="382"/>
      <c r="BC171" s="382"/>
      <c r="BD171" s="382"/>
      <c r="BE171" s="382"/>
      <c r="BF171" s="382"/>
      <c r="BG171" s="382"/>
      <c r="BH171" s="382"/>
    </row>
    <row r="172" spans="1:60" outlineLevel="1">
      <c r="A172" s="420"/>
      <c r="B172" s="419"/>
      <c r="C172" s="445" t="s">
        <v>865</v>
      </c>
      <c r="D172" s="446"/>
      <c r="E172" s="447">
        <v>4.5</v>
      </c>
      <c r="F172" s="401"/>
      <c r="G172" s="401"/>
      <c r="H172" s="384"/>
      <c r="I172" s="384"/>
      <c r="J172" s="384"/>
      <c r="K172" s="384"/>
      <c r="L172" s="384"/>
      <c r="M172" s="384"/>
      <c r="N172" s="384"/>
      <c r="O172" s="384"/>
      <c r="P172" s="384"/>
      <c r="Q172" s="384"/>
      <c r="R172" s="384"/>
      <c r="S172" s="384"/>
      <c r="T172" s="384"/>
      <c r="U172" s="384"/>
      <c r="V172" s="384"/>
      <c r="W172" s="384"/>
      <c r="X172" s="384"/>
      <c r="Y172" s="382"/>
      <c r="Z172" s="382"/>
      <c r="AA172" s="382"/>
      <c r="AB172" s="382"/>
      <c r="AC172" s="382"/>
      <c r="AD172" s="382"/>
      <c r="AE172" s="382"/>
      <c r="AF172" s="382"/>
      <c r="AG172" s="382" t="s">
        <v>117</v>
      </c>
      <c r="AH172" s="382">
        <v>0</v>
      </c>
      <c r="AI172" s="382"/>
      <c r="AJ172" s="382"/>
      <c r="AK172" s="382"/>
      <c r="AL172" s="382"/>
      <c r="AM172" s="382"/>
      <c r="AN172" s="382"/>
      <c r="AO172" s="382"/>
      <c r="AP172" s="382"/>
      <c r="AQ172" s="382"/>
      <c r="AR172" s="382"/>
      <c r="AS172" s="382"/>
      <c r="AT172" s="382"/>
      <c r="AU172" s="382"/>
      <c r="AV172" s="382"/>
      <c r="AW172" s="382"/>
      <c r="AX172" s="382"/>
      <c r="AY172" s="382"/>
      <c r="AZ172" s="382"/>
      <c r="BA172" s="382"/>
      <c r="BB172" s="382"/>
      <c r="BC172" s="382"/>
      <c r="BD172" s="382"/>
      <c r="BE172" s="382"/>
      <c r="BF172" s="382"/>
      <c r="BG172" s="382"/>
      <c r="BH172" s="382"/>
    </row>
    <row r="173" spans="1:60" outlineLevel="1">
      <c r="A173" s="430">
        <v>64</v>
      </c>
      <c r="B173" s="431" t="s">
        <v>243</v>
      </c>
      <c r="C173" s="443" t="s">
        <v>244</v>
      </c>
      <c r="D173" s="432" t="s">
        <v>127</v>
      </c>
      <c r="E173" s="433">
        <v>6.9</v>
      </c>
      <c r="F173" s="434">
        <v>0</v>
      </c>
      <c r="G173" s="435">
        <f>ROUND(E173*F173,2)</f>
        <v>0</v>
      </c>
      <c r="H173" s="385"/>
      <c r="I173" s="384">
        <v>0</v>
      </c>
      <c r="J173" s="385"/>
      <c r="K173" s="384">
        <v>0</v>
      </c>
      <c r="L173" s="384">
        <v>21</v>
      </c>
      <c r="M173" s="384">
        <v>36300</v>
      </c>
      <c r="N173" s="384">
        <v>0</v>
      </c>
      <c r="O173" s="384">
        <v>0</v>
      </c>
      <c r="P173" s="384">
        <v>0</v>
      </c>
      <c r="Q173" s="384">
        <v>0</v>
      </c>
      <c r="R173" s="384"/>
      <c r="S173" s="384" t="s">
        <v>134</v>
      </c>
      <c r="T173" s="384" t="s">
        <v>113</v>
      </c>
      <c r="U173" s="384">
        <v>0</v>
      </c>
      <c r="V173" s="384">
        <v>0</v>
      </c>
      <c r="W173" s="384"/>
      <c r="X173" s="384" t="s">
        <v>132</v>
      </c>
      <c r="Y173" s="382"/>
      <c r="Z173" s="382"/>
      <c r="AA173" s="382"/>
      <c r="AB173" s="382"/>
      <c r="AC173" s="382"/>
      <c r="AD173" s="382"/>
      <c r="AE173" s="382"/>
      <c r="AF173" s="382"/>
      <c r="AG173" s="382" t="s">
        <v>133</v>
      </c>
      <c r="AH173" s="382"/>
      <c r="AI173" s="382"/>
      <c r="AJ173" s="382"/>
      <c r="AK173" s="382"/>
      <c r="AL173" s="382"/>
      <c r="AM173" s="382"/>
      <c r="AN173" s="382"/>
      <c r="AO173" s="382"/>
      <c r="AP173" s="382"/>
      <c r="AQ173" s="382"/>
      <c r="AR173" s="382"/>
      <c r="AS173" s="382"/>
      <c r="AT173" s="382"/>
      <c r="AU173" s="382"/>
      <c r="AV173" s="382"/>
      <c r="AW173" s="382"/>
      <c r="AX173" s="382"/>
      <c r="AY173" s="382"/>
      <c r="AZ173" s="382"/>
      <c r="BA173" s="382"/>
      <c r="BB173" s="382"/>
      <c r="BC173" s="382"/>
      <c r="BD173" s="382"/>
      <c r="BE173" s="382"/>
      <c r="BF173" s="382"/>
      <c r="BG173" s="382"/>
      <c r="BH173" s="382"/>
    </row>
    <row r="174" spans="1:60" outlineLevel="1">
      <c r="A174" s="420"/>
      <c r="B174" s="419"/>
      <c r="C174" s="445" t="s">
        <v>807</v>
      </c>
      <c r="D174" s="446"/>
      <c r="E174" s="447">
        <v>1.5</v>
      </c>
      <c r="F174" s="401"/>
      <c r="G174" s="401"/>
      <c r="H174" s="384"/>
      <c r="I174" s="384"/>
      <c r="J174" s="384"/>
      <c r="K174" s="384"/>
      <c r="L174" s="384"/>
      <c r="M174" s="384"/>
      <c r="N174" s="384"/>
      <c r="O174" s="384"/>
      <c r="P174" s="384"/>
      <c r="Q174" s="384"/>
      <c r="R174" s="384"/>
      <c r="S174" s="384"/>
      <c r="T174" s="384"/>
      <c r="U174" s="384"/>
      <c r="V174" s="384"/>
      <c r="W174" s="384"/>
      <c r="X174" s="384"/>
      <c r="Y174" s="382"/>
      <c r="Z174" s="382"/>
      <c r="AA174" s="382"/>
      <c r="AB174" s="382"/>
      <c r="AC174" s="382"/>
      <c r="AD174" s="382"/>
      <c r="AE174" s="382"/>
      <c r="AF174" s="382"/>
      <c r="AG174" s="382" t="s">
        <v>117</v>
      </c>
      <c r="AH174" s="382">
        <v>0</v>
      </c>
      <c r="AI174" s="382"/>
      <c r="AJ174" s="382"/>
      <c r="AK174" s="382"/>
      <c r="AL174" s="382"/>
      <c r="AM174" s="382"/>
      <c r="AN174" s="382"/>
      <c r="AO174" s="382"/>
      <c r="AP174" s="382"/>
      <c r="AQ174" s="382"/>
      <c r="AR174" s="382"/>
      <c r="AS174" s="382"/>
      <c r="AT174" s="382"/>
      <c r="AU174" s="382"/>
      <c r="AV174" s="382"/>
      <c r="AW174" s="382"/>
      <c r="AX174" s="382"/>
      <c r="AY174" s="382"/>
      <c r="AZ174" s="382"/>
      <c r="BA174" s="382"/>
      <c r="BB174" s="382"/>
      <c r="BC174" s="382"/>
      <c r="BD174" s="382"/>
      <c r="BE174" s="382"/>
      <c r="BF174" s="382"/>
      <c r="BG174" s="382"/>
      <c r="BH174" s="382"/>
    </row>
    <row r="175" spans="1:60" outlineLevel="1">
      <c r="A175" s="420"/>
      <c r="B175" s="419"/>
      <c r="C175" s="445" t="s">
        <v>840</v>
      </c>
      <c r="D175" s="446"/>
      <c r="E175" s="447">
        <v>0.9</v>
      </c>
      <c r="F175" s="401"/>
      <c r="G175" s="401"/>
      <c r="H175" s="385"/>
      <c r="I175" s="384">
        <v>0</v>
      </c>
      <c r="J175" s="385"/>
      <c r="K175" s="384">
        <v>0</v>
      </c>
      <c r="L175" s="384">
        <v>21</v>
      </c>
      <c r="M175" s="384">
        <v>7623</v>
      </c>
      <c r="N175" s="384">
        <v>0</v>
      </c>
      <c r="O175" s="384">
        <v>0</v>
      </c>
      <c r="P175" s="384">
        <v>0</v>
      </c>
      <c r="Q175" s="384">
        <v>0</v>
      </c>
      <c r="R175" s="384"/>
      <c r="S175" s="384" t="s">
        <v>134</v>
      </c>
      <c r="T175" s="384" t="s">
        <v>113</v>
      </c>
      <c r="U175" s="384">
        <v>0</v>
      </c>
      <c r="V175" s="384">
        <v>0</v>
      </c>
      <c r="W175" s="384"/>
      <c r="X175" s="384" t="s">
        <v>132</v>
      </c>
      <c r="Y175" s="382"/>
      <c r="Z175" s="382"/>
      <c r="AA175" s="382"/>
      <c r="AB175" s="382"/>
      <c r="AC175" s="382"/>
      <c r="AD175" s="382"/>
      <c r="AE175" s="382"/>
      <c r="AF175" s="382"/>
      <c r="AG175" s="382" t="s">
        <v>133</v>
      </c>
      <c r="AH175" s="382"/>
      <c r="AI175" s="382"/>
      <c r="AJ175" s="382"/>
      <c r="AK175" s="382"/>
      <c r="AL175" s="382"/>
      <c r="AM175" s="382"/>
      <c r="AN175" s="382"/>
      <c r="AO175" s="382"/>
      <c r="AP175" s="382"/>
      <c r="AQ175" s="382"/>
      <c r="AR175" s="382"/>
      <c r="AS175" s="382"/>
      <c r="AT175" s="382"/>
      <c r="AU175" s="382"/>
      <c r="AV175" s="382"/>
      <c r="AW175" s="382"/>
      <c r="AX175" s="382"/>
      <c r="AY175" s="382"/>
      <c r="AZ175" s="382"/>
      <c r="BA175" s="382"/>
      <c r="BB175" s="382"/>
      <c r="BC175" s="382"/>
      <c r="BD175" s="382"/>
      <c r="BE175" s="382"/>
      <c r="BF175" s="382"/>
      <c r="BG175" s="382"/>
      <c r="BH175" s="382"/>
    </row>
    <row r="176" spans="1:60" outlineLevel="1">
      <c r="A176" s="420"/>
      <c r="B176" s="419"/>
      <c r="C176" s="445" t="s">
        <v>865</v>
      </c>
      <c r="D176" s="446"/>
      <c r="E176" s="447">
        <v>4.5</v>
      </c>
      <c r="F176" s="401"/>
      <c r="G176" s="401"/>
      <c r="H176" s="384"/>
      <c r="I176" s="384"/>
      <c r="J176" s="384"/>
      <c r="K176" s="384"/>
      <c r="L176" s="384"/>
      <c r="M176" s="384"/>
      <c r="N176" s="384"/>
      <c r="O176" s="384"/>
      <c r="P176" s="384"/>
      <c r="Q176" s="384"/>
      <c r="R176" s="384"/>
      <c r="S176" s="384"/>
      <c r="T176" s="384"/>
      <c r="U176" s="384"/>
      <c r="V176" s="384"/>
      <c r="W176" s="384"/>
      <c r="X176" s="384"/>
      <c r="Y176" s="382"/>
      <c r="Z176" s="382"/>
      <c r="AA176" s="382"/>
      <c r="AB176" s="382"/>
      <c r="AC176" s="382"/>
      <c r="AD176" s="382"/>
      <c r="AE176" s="382"/>
      <c r="AF176" s="382"/>
      <c r="AG176" s="382" t="s">
        <v>117</v>
      </c>
      <c r="AH176" s="382">
        <v>0</v>
      </c>
      <c r="AI176" s="382"/>
      <c r="AJ176" s="382"/>
      <c r="AK176" s="382"/>
      <c r="AL176" s="382"/>
      <c r="AM176" s="382"/>
      <c r="AN176" s="382"/>
      <c r="AO176" s="382"/>
      <c r="AP176" s="382"/>
      <c r="AQ176" s="382"/>
      <c r="AR176" s="382"/>
      <c r="AS176" s="382"/>
      <c r="AT176" s="382"/>
      <c r="AU176" s="382"/>
      <c r="AV176" s="382"/>
      <c r="AW176" s="382"/>
      <c r="AX176" s="382"/>
      <c r="AY176" s="382"/>
      <c r="AZ176" s="382"/>
      <c r="BA176" s="382"/>
      <c r="BB176" s="382"/>
      <c r="BC176" s="382"/>
      <c r="BD176" s="382"/>
      <c r="BE176" s="382"/>
      <c r="BF176" s="382"/>
      <c r="BG176" s="382"/>
      <c r="BH176" s="382"/>
    </row>
    <row r="177" spans="1:60" outlineLevel="1">
      <c r="A177" s="430">
        <v>65</v>
      </c>
      <c r="B177" s="431" t="s">
        <v>245</v>
      </c>
      <c r="C177" s="443" t="s">
        <v>246</v>
      </c>
      <c r="D177" s="432" t="s">
        <v>137</v>
      </c>
      <c r="E177" s="433">
        <v>3.8</v>
      </c>
      <c r="F177" s="434">
        <v>0</v>
      </c>
      <c r="G177" s="435">
        <f>ROUND(E177*F177,2)</f>
        <v>0</v>
      </c>
      <c r="H177" s="386"/>
      <c r="I177" s="386">
        <v>0</v>
      </c>
      <c r="J177" s="386"/>
      <c r="K177" s="386">
        <v>0</v>
      </c>
      <c r="L177" s="386"/>
      <c r="M177" s="386">
        <v>140283.77000000002</v>
      </c>
      <c r="N177" s="386"/>
      <c r="O177" s="386">
        <v>3.3600000000000003</v>
      </c>
      <c r="P177" s="386"/>
      <c r="Q177" s="386">
        <v>0</v>
      </c>
      <c r="R177" s="386"/>
      <c r="S177" s="386"/>
      <c r="T177" s="386"/>
      <c r="U177" s="386"/>
      <c r="V177" s="386">
        <v>320.73</v>
      </c>
      <c r="W177" s="386"/>
      <c r="X177" s="386"/>
      <c r="Y177" s="367"/>
      <c r="Z177" s="367"/>
      <c r="AA177" s="367"/>
      <c r="AB177" s="367"/>
      <c r="AC177" s="367"/>
      <c r="AD177" s="367"/>
      <c r="AE177" s="367"/>
      <c r="AF177" s="367"/>
      <c r="AG177" s="367" t="s">
        <v>108</v>
      </c>
      <c r="AH177" s="367"/>
      <c r="AI177" s="367"/>
      <c r="AJ177" s="367"/>
      <c r="AK177" s="367"/>
      <c r="AL177" s="367"/>
      <c r="AM177" s="367"/>
      <c r="AN177" s="367"/>
      <c r="AO177" s="367"/>
      <c r="AP177" s="367"/>
      <c r="AQ177" s="367"/>
      <c r="AR177" s="367"/>
      <c r="AS177" s="367"/>
      <c r="AT177" s="367"/>
      <c r="AU177" s="367"/>
      <c r="AV177" s="367"/>
      <c r="AW177" s="367"/>
      <c r="AX177" s="367"/>
      <c r="AY177" s="367"/>
      <c r="AZ177" s="367"/>
      <c r="BA177" s="367"/>
      <c r="BB177" s="367"/>
      <c r="BC177" s="367"/>
      <c r="BD177" s="367"/>
      <c r="BE177" s="367"/>
      <c r="BF177" s="367"/>
      <c r="BG177" s="367"/>
      <c r="BH177" s="367"/>
    </row>
    <row r="178" spans="1:60" outlineLevel="1">
      <c r="A178" s="420"/>
      <c r="B178" s="419"/>
      <c r="C178" s="445" t="s">
        <v>866</v>
      </c>
      <c r="D178" s="446"/>
      <c r="E178" s="447">
        <v>3.8</v>
      </c>
      <c r="F178" s="401"/>
      <c r="G178" s="401"/>
      <c r="H178" s="385"/>
      <c r="I178" s="384">
        <v>0</v>
      </c>
      <c r="J178" s="385"/>
      <c r="K178" s="384">
        <v>0</v>
      </c>
      <c r="L178" s="384">
        <v>21</v>
      </c>
      <c r="M178" s="384">
        <v>22385</v>
      </c>
      <c r="N178" s="384">
        <v>0</v>
      </c>
      <c r="O178" s="384">
        <v>0</v>
      </c>
      <c r="P178" s="384">
        <v>0</v>
      </c>
      <c r="Q178" s="384">
        <v>0</v>
      </c>
      <c r="R178" s="384"/>
      <c r="S178" s="384" t="s">
        <v>112</v>
      </c>
      <c r="T178" s="384" t="s">
        <v>113</v>
      </c>
      <c r="U178" s="384">
        <v>14.74</v>
      </c>
      <c r="V178" s="384">
        <v>14.74</v>
      </c>
      <c r="W178" s="384"/>
      <c r="X178" s="384" t="s">
        <v>119</v>
      </c>
      <c r="Y178" s="382"/>
      <c r="Z178" s="382"/>
      <c r="AA178" s="382"/>
      <c r="AB178" s="382"/>
      <c r="AC178" s="382"/>
      <c r="AD178" s="382"/>
      <c r="AE178" s="382"/>
      <c r="AF178" s="382"/>
      <c r="AG178" s="382" t="s">
        <v>124</v>
      </c>
      <c r="AH178" s="382"/>
      <c r="AI178" s="382"/>
      <c r="AJ178" s="382"/>
      <c r="AK178" s="382"/>
      <c r="AL178" s="382"/>
      <c r="AM178" s="382"/>
      <c r="AN178" s="382"/>
      <c r="AO178" s="382"/>
      <c r="AP178" s="382"/>
      <c r="AQ178" s="382"/>
      <c r="AR178" s="382"/>
      <c r="AS178" s="382"/>
      <c r="AT178" s="382"/>
      <c r="AU178" s="382"/>
      <c r="AV178" s="382"/>
      <c r="AW178" s="382"/>
      <c r="AX178" s="382"/>
      <c r="AY178" s="382"/>
      <c r="AZ178" s="382"/>
      <c r="BA178" s="382"/>
      <c r="BB178" s="382"/>
      <c r="BC178" s="382"/>
      <c r="BD178" s="382"/>
      <c r="BE178" s="382"/>
      <c r="BF178" s="382"/>
      <c r="BG178" s="382"/>
      <c r="BH178" s="382"/>
    </row>
    <row r="179" spans="1:60" outlineLevel="1">
      <c r="A179" s="436">
        <v>66</v>
      </c>
      <c r="B179" s="437" t="s">
        <v>841</v>
      </c>
      <c r="C179" s="444" t="s">
        <v>247</v>
      </c>
      <c r="D179" s="438" t="s">
        <v>0</v>
      </c>
      <c r="E179" s="439">
        <v>39.338999999999999</v>
      </c>
      <c r="F179" s="440">
        <v>0</v>
      </c>
      <c r="G179" s="441">
        <f>ROUND(E179*F179,2)</f>
        <v>0</v>
      </c>
      <c r="H179" s="384"/>
      <c r="I179" s="384"/>
      <c r="J179" s="384"/>
      <c r="K179" s="384"/>
      <c r="L179" s="384"/>
      <c r="M179" s="384"/>
      <c r="N179" s="384"/>
      <c r="O179" s="384"/>
      <c r="P179" s="384"/>
      <c r="Q179" s="384"/>
      <c r="R179" s="384"/>
      <c r="S179" s="384"/>
      <c r="T179" s="384"/>
      <c r="U179" s="384"/>
      <c r="V179" s="384"/>
      <c r="W179" s="384"/>
      <c r="X179" s="384"/>
      <c r="Y179" s="382"/>
      <c r="Z179" s="382"/>
      <c r="AA179" s="382"/>
      <c r="AB179" s="382"/>
      <c r="AC179" s="382"/>
      <c r="AD179" s="382"/>
      <c r="AE179" s="382"/>
      <c r="AF179" s="382"/>
      <c r="AG179" s="382" t="s">
        <v>117</v>
      </c>
      <c r="AH179" s="382">
        <v>0</v>
      </c>
      <c r="AI179" s="382"/>
      <c r="AJ179" s="382"/>
      <c r="AK179" s="382"/>
      <c r="AL179" s="382"/>
      <c r="AM179" s="382"/>
      <c r="AN179" s="382"/>
      <c r="AO179" s="382"/>
      <c r="AP179" s="382"/>
      <c r="AQ179" s="382"/>
      <c r="AR179" s="382"/>
      <c r="AS179" s="382"/>
      <c r="AT179" s="382"/>
      <c r="AU179" s="382"/>
      <c r="AV179" s="382"/>
      <c r="AW179" s="382"/>
      <c r="AX179" s="382"/>
      <c r="AY179" s="382"/>
      <c r="AZ179" s="382"/>
      <c r="BA179" s="382"/>
      <c r="BB179" s="382"/>
      <c r="BC179" s="382"/>
      <c r="BD179" s="382"/>
      <c r="BE179" s="382"/>
      <c r="BF179" s="382"/>
      <c r="BG179" s="382"/>
      <c r="BH179" s="382"/>
    </row>
    <row r="180" spans="1:60" outlineLevel="1">
      <c r="A180" s="424" t="s">
        <v>107</v>
      </c>
      <c r="B180" s="425" t="s">
        <v>65</v>
      </c>
      <c r="C180" s="442" t="s">
        <v>66</v>
      </c>
      <c r="D180" s="426"/>
      <c r="E180" s="427"/>
      <c r="F180" s="428"/>
      <c r="G180" s="429">
        <f>SUMIF(AG181:AG191,"&lt;&gt;NOR",G181:G191)</f>
        <v>0</v>
      </c>
      <c r="H180" s="385"/>
      <c r="I180" s="384">
        <v>0</v>
      </c>
      <c r="J180" s="385"/>
      <c r="K180" s="384">
        <v>0</v>
      </c>
      <c r="L180" s="384">
        <v>21</v>
      </c>
      <c r="M180" s="384">
        <v>12562.22</v>
      </c>
      <c r="N180" s="384">
        <v>1.8380000000000001E-2</v>
      </c>
      <c r="O180" s="384">
        <v>2.67</v>
      </c>
      <c r="P180" s="384">
        <v>0</v>
      </c>
      <c r="Q180" s="384">
        <v>0</v>
      </c>
      <c r="R180" s="384"/>
      <c r="S180" s="384" t="s">
        <v>112</v>
      </c>
      <c r="T180" s="384" t="s">
        <v>112</v>
      </c>
      <c r="U180" s="384">
        <v>0.14399999999999999</v>
      </c>
      <c r="V180" s="384">
        <v>20.88</v>
      </c>
      <c r="W180" s="384"/>
      <c r="X180" s="384" t="s">
        <v>119</v>
      </c>
      <c r="Y180" s="382"/>
      <c r="Z180" s="382"/>
      <c r="AA180" s="382"/>
      <c r="AB180" s="382"/>
      <c r="AC180" s="382"/>
      <c r="AD180" s="382"/>
      <c r="AE180" s="382"/>
      <c r="AF180" s="382"/>
      <c r="AG180" s="382" t="s">
        <v>124</v>
      </c>
      <c r="AH180" s="382"/>
      <c r="AI180" s="382"/>
      <c r="AJ180" s="382"/>
      <c r="AK180" s="382"/>
      <c r="AL180" s="382"/>
      <c r="AM180" s="382"/>
      <c r="AN180" s="382"/>
      <c r="AO180" s="382"/>
      <c r="AP180" s="382"/>
      <c r="AQ180" s="382"/>
      <c r="AR180" s="382"/>
      <c r="AS180" s="382"/>
      <c r="AT180" s="382"/>
      <c r="AU180" s="382"/>
      <c r="AV180" s="382"/>
      <c r="AW180" s="382"/>
      <c r="AX180" s="382"/>
      <c r="AY180" s="382"/>
      <c r="AZ180" s="382"/>
      <c r="BA180" s="382"/>
      <c r="BB180" s="382"/>
      <c r="BC180" s="382"/>
      <c r="BD180" s="382"/>
      <c r="BE180" s="382"/>
      <c r="BF180" s="382"/>
      <c r="BG180" s="382"/>
      <c r="BH180" s="382"/>
    </row>
    <row r="181" spans="1:60" outlineLevel="1">
      <c r="A181" s="430">
        <v>67</v>
      </c>
      <c r="B181" s="431" t="s">
        <v>248</v>
      </c>
      <c r="C181" s="443" t="s">
        <v>249</v>
      </c>
      <c r="D181" s="432" t="s">
        <v>118</v>
      </c>
      <c r="E181" s="433">
        <v>2</v>
      </c>
      <c r="F181" s="434">
        <v>0</v>
      </c>
      <c r="G181" s="435">
        <f>ROUND(E181*F181,2)</f>
        <v>0</v>
      </c>
      <c r="H181" s="384"/>
      <c r="I181" s="384"/>
      <c r="J181" s="384"/>
      <c r="K181" s="384"/>
      <c r="L181" s="384"/>
      <c r="M181" s="384"/>
      <c r="N181" s="384"/>
      <c r="O181" s="384"/>
      <c r="P181" s="384"/>
      <c r="Q181" s="384"/>
      <c r="R181" s="384"/>
      <c r="S181" s="384"/>
      <c r="T181" s="384"/>
      <c r="U181" s="384"/>
      <c r="V181" s="384"/>
      <c r="W181" s="384"/>
      <c r="X181" s="384"/>
      <c r="Y181" s="382"/>
      <c r="Z181" s="382"/>
      <c r="AA181" s="382"/>
      <c r="AB181" s="382"/>
      <c r="AC181" s="382"/>
      <c r="AD181" s="382"/>
      <c r="AE181" s="382"/>
      <c r="AF181" s="382"/>
      <c r="AG181" s="382" t="s">
        <v>117</v>
      </c>
      <c r="AH181" s="382">
        <v>0</v>
      </c>
      <c r="AI181" s="382"/>
      <c r="AJ181" s="382"/>
      <c r="AK181" s="382"/>
      <c r="AL181" s="382"/>
      <c r="AM181" s="382"/>
      <c r="AN181" s="382"/>
      <c r="AO181" s="382"/>
      <c r="AP181" s="382"/>
      <c r="AQ181" s="382"/>
      <c r="AR181" s="382"/>
      <c r="AS181" s="382"/>
      <c r="AT181" s="382"/>
      <c r="AU181" s="382"/>
      <c r="AV181" s="382"/>
      <c r="AW181" s="382"/>
      <c r="AX181" s="382"/>
      <c r="AY181" s="382"/>
      <c r="AZ181" s="382"/>
      <c r="BA181" s="382"/>
      <c r="BB181" s="382"/>
      <c r="BC181" s="382"/>
      <c r="BD181" s="382"/>
      <c r="BE181" s="382"/>
      <c r="BF181" s="382"/>
      <c r="BG181" s="382"/>
      <c r="BH181" s="382"/>
    </row>
    <row r="182" spans="1:60" outlineLevel="1">
      <c r="A182" s="420"/>
      <c r="B182" s="419"/>
      <c r="C182" s="445" t="s">
        <v>35</v>
      </c>
      <c r="D182" s="446"/>
      <c r="E182" s="447">
        <v>2</v>
      </c>
      <c r="F182" s="401"/>
      <c r="G182" s="401"/>
      <c r="H182" s="385"/>
      <c r="I182" s="384">
        <v>0</v>
      </c>
      <c r="J182" s="385"/>
      <c r="K182" s="384">
        <v>0</v>
      </c>
      <c r="L182" s="384">
        <v>21</v>
      </c>
      <c r="M182" s="384">
        <v>12141.14</v>
      </c>
      <c r="N182" s="384">
        <v>9.7000000000000005E-4</v>
      </c>
      <c r="O182" s="384">
        <v>0.28000000000000003</v>
      </c>
      <c r="P182" s="384">
        <v>0</v>
      </c>
      <c r="Q182" s="384">
        <v>0</v>
      </c>
      <c r="R182" s="384"/>
      <c r="S182" s="384" t="s">
        <v>112</v>
      </c>
      <c r="T182" s="384" t="s">
        <v>112</v>
      </c>
      <c r="U182" s="384">
        <v>6.0000000000000001E-3</v>
      </c>
      <c r="V182" s="384">
        <v>1.74</v>
      </c>
      <c r="W182" s="384"/>
      <c r="X182" s="384" t="s">
        <v>119</v>
      </c>
      <c r="Y182" s="382"/>
      <c r="Z182" s="382"/>
      <c r="AA182" s="382"/>
      <c r="AB182" s="382"/>
      <c r="AC182" s="382"/>
      <c r="AD182" s="382"/>
      <c r="AE182" s="382"/>
      <c r="AF182" s="382"/>
      <c r="AG182" s="382" t="s">
        <v>124</v>
      </c>
      <c r="AH182" s="382"/>
      <c r="AI182" s="382"/>
      <c r="AJ182" s="382"/>
      <c r="AK182" s="382"/>
      <c r="AL182" s="382"/>
      <c r="AM182" s="382"/>
      <c r="AN182" s="382"/>
      <c r="AO182" s="382"/>
      <c r="AP182" s="382"/>
      <c r="AQ182" s="382"/>
      <c r="AR182" s="382"/>
      <c r="AS182" s="382"/>
      <c r="AT182" s="382"/>
      <c r="AU182" s="382"/>
      <c r="AV182" s="382"/>
      <c r="AW182" s="382"/>
      <c r="AX182" s="382"/>
      <c r="AY182" s="382"/>
      <c r="AZ182" s="382"/>
      <c r="BA182" s="382"/>
      <c r="BB182" s="382"/>
      <c r="BC182" s="382"/>
      <c r="BD182" s="382"/>
      <c r="BE182" s="382"/>
      <c r="BF182" s="382"/>
      <c r="BG182" s="382"/>
      <c r="BH182" s="382"/>
    </row>
    <row r="183" spans="1:60" outlineLevel="1">
      <c r="A183" s="430">
        <v>68</v>
      </c>
      <c r="B183" s="431" t="s">
        <v>250</v>
      </c>
      <c r="C183" s="443" t="s">
        <v>251</v>
      </c>
      <c r="D183" s="432" t="s">
        <v>118</v>
      </c>
      <c r="E183" s="433">
        <v>2</v>
      </c>
      <c r="F183" s="434">
        <v>0</v>
      </c>
      <c r="G183" s="435">
        <f>ROUND(E183*F183,2)</f>
        <v>0</v>
      </c>
      <c r="H183" s="384"/>
      <c r="I183" s="384"/>
      <c r="J183" s="384"/>
      <c r="K183" s="384"/>
      <c r="L183" s="384"/>
      <c r="M183" s="384"/>
      <c r="N183" s="384"/>
      <c r="O183" s="384"/>
      <c r="P183" s="384"/>
      <c r="Q183" s="384"/>
      <c r="R183" s="384"/>
      <c r="S183" s="384"/>
      <c r="T183" s="384"/>
      <c r="U183" s="384"/>
      <c r="V183" s="384"/>
      <c r="W183" s="384"/>
      <c r="X183" s="384"/>
      <c r="Y183" s="382"/>
      <c r="Z183" s="382"/>
      <c r="AA183" s="382"/>
      <c r="AB183" s="382"/>
      <c r="AC183" s="382"/>
      <c r="AD183" s="382"/>
      <c r="AE183" s="382"/>
      <c r="AF183" s="382"/>
      <c r="AG183" s="382" t="s">
        <v>117</v>
      </c>
      <c r="AH183" s="382">
        <v>0</v>
      </c>
      <c r="AI183" s="382"/>
      <c r="AJ183" s="382"/>
      <c r="AK183" s="382"/>
      <c r="AL183" s="382"/>
      <c r="AM183" s="382"/>
      <c r="AN183" s="382"/>
      <c r="AO183" s="382"/>
      <c r="AP183" s="382"/>
      <c r="AQ183" s="382"/>
      <c r="AR183" s="382"/>
      <c r="AS183" s="382"/>
      <c r="AT183" s="382"/>
      <c r="AU183" s="382"/>
      <c r="AV183" s="382"/>
      <c r="AW183" s="382"/>
      <c r="AX183" s="382"/>
      <c r="AY183" s="382"/>
      <c r="AZ183" s="382"/>
      <c r="BA183" s="382"/>
      <c r="BB183" s="382"/>
      <c r="BC183" s="382"/>
      <c r="BD183" s="382"/>
      <c r="BE183" s="382"/>
      <c r="BF183" s="382"/>
      <c r="BG183" s="382"/>
      <c r="BH183" s="382"/>
    </row>
    <row r="184" spans="1:60" outlineLevel="1">
      <c r="A184" s="420"/>
      <c r="B184" s="419"/>
      <c r="C184" s="445" t="s">
        <v>35</v>
      </c>
      <c r="D184" s="446"/>
      <c r="E184" s="447">
        <v>2</v>
      </c>
      <c r="F184" s="401"/>
      <c r="G184" s="401"/>
      <c r="H184" s="385"/>
      <c r="I184" s="384">
        <v>0</v>
      </c>
      <c r="J184" s="385"/>
      <c r="K184" s="384">
        <v>0</v>
      </c>
      <c r="L184" s="384">
        <v>21</v>
      </c>
      <c r="M184" s="384">
        <v>11193.71</v>
      </c>
      <c r="N184" s="384">
        <v>0</v>
      </c>
      <c r="O184" s="384">
        <v>0</v>
      </c>
      <c r="P184" s="384">
        <v>0</v>
      </c>
      <c r="Q184" s="384">
        <v>0</v>
      </c>
      <c r="R184" s="384"/>
      <c r="S184" s="384" t="s">
        <v>112</v>
      </c>
      <c r="T184" s="384" t="s">
        <v>112</v>
      </c>
      <c r="U184" s="384">
        <v>0.126</v>
      </c>
      <c r="V184" s="384">
        <v>18.27</v>
      </c>
      <c r="W184" s="384"/>
      <c r="X184" s="384" t="s">
        <v>119</v>
      </c>
      <c r="Y184" s="382"/>
      <c r="Z184" s="382"/>
      <c r="AA184" s="382"/>
      <c r="AB184" s="382"/>
      <c r="AC184" s="382"/>
      <c r="AD184" s="382"/>
      <c r="AE184" s="382"/>
      <c r="AF184" s="382"/>
      <c r="AG184" s="382" t="s">
        <v>124</v>
      </c>
      <c r="AH184" s="382"/>
      <c r="AI184" s="382"/>
      <c r="AJ184" s="382"/>
      <c r="AK184" s="382"/>
      <c r="AL184" s="382"/>
      <c r="AM184" s="382"/>
      <c r="AN184" s="382"/>
      <c r="AO184" s="382"/>
      <c r="AP184" s="382"/>
      <c r="AQ184" s="382"/>
      <c r="AR184" s="382"/>
      <c r="AS184" s="382"/>
      <c r="AT184" s="382"/>
      <c r="AU184" s="382"/>
      <c r="AV184" s="382"/>
      <c r="AW184" s="382"/>
      <c r="AX184" s="382"/>
      <c r="AY184" s="382"/>
      <c r="AZ184" s="382"/>
      <c r="BA184" s="382"/>
      <c r="BB184" s="382"/>
      <c r="BC184" s="382"/>
      <c r="BD184" s="382"/>
      <c r="BE184" s="382"/>
      <c r="BF184" s="382"/>
      <c r="BG184" s="382"/>
      <c r="BH184" s="382"/>
    </row>
    <row r="185" spans="1:60" outlineLevel="1">
      <c r="A185" s="430">
        <v>69</v>
      </c>
      <c r="B185" s="431" t="s">
        <v>252</v>
      </c>
      <c r="C185" s="443" t="s">
        <v>253</v>
      </c>
      <c r="D185" s="432" t="s">
        <v>118</v>
      </c>
      <c r="E185" s="433">
        <v>2</v>
      </c>
      <c r="F185" s="434">
        <v>0</v>
      </c>
      <c r="G185" s="435">
        <f>ROUND(E185*F185,2)</f>
        <v>0</v>
      </c>
      <c r="H185" s="384"/>
      <c r="I185" s="384"/>
      <c r="J185" s="384"/>
      <c r="K185" s="384"/>
      <c r="L185" s="384"/>
      <c r="M185" s="384"/>
      <c r="N185" s="384"/>
      <c r="O185" s="384"/>
      <c r="P185" s="384"/>
      <c r="Q185" s="384"/>
      <c r="R185" s="384"/>
      <c r="S185" s="384"/>
      <c r="T185" s="384"/>
      <c r="U185" s="384"/>
      <c r="V185" s="384"/>
      <c r="W185" s="384"/>
      <c r="X185" s="384"/>
      <c r="Y185" s="382"/>
      <c r="Z185" s="382"/>
      <c r="AA185" s="382"/>
      <c r="AB185" s="382"/>
      <c r="AC185" s="382"/>
      <c r="AD185" s="382"/>
      <c r="AE185" s="382"/>
      <c r="AF185" s="382"/>
      <c r="AG185" s="382" t="s">
        <v>117</v>
      </c>
      <c r="AH185" s="382">
        <v>0</v>
      </c>
      <c r="AI185" s="382"/>
      <c r="AJ185" s="382"/>
      <c r="AK185" s="382"/>
      <c r="AL185" s="382"/>
      <c r="AM185" s="382"/>
      <c r="AN185" s="382"/>
      <c r="AO185" s="382"/>
      <c r="AP185" s="382"/>
      <c r="AQ185" s="382"/>
      <c r="AR185" s="382"/>
      <c r="AS185" s="382"/>
      <c r="AT185" s="382"/>
      <c r="AU185" s="382"/>
      <c r="AV185" s="382"/>
      <c r="AW185" s="382"/>
      <c r="AX185" s="382"/>
      <c r="AY185" s="382"/>
      <c r="AZ185" s="382"/>
      <c r="BA185" s="382"/>
      <c r="BB185" s="382"/>
      <c r="BC185" s="382"/>
      <c r="BD185" s="382"/>
      <c r="BE185" s="382"/>
      <c r="BF185" s="382"/>
      <c r="BG185" s="382"/>
      <c r="BH185" s="382"/>
    </row>
    <row r="186" spans="1:60" outlineLevel="1">
      <c r="A186" s="420"/>
      <c r="B186" s="419"/>
      <c r="C186" s="445" t="s">
        <v>35</v>
      </c>
      <c r="D186" s="446"/>
      <c r="E186" s="447">
        <v>2</v>
      </c>
      <c r="F186" s="401"/>
      <c r="G186" s="401"/>
      <c r="H186" s="385"/>
      <c r="I186" s="384">
        <v>0</v>
      </c>
      <c r="J186" s="385"/>
      <c r="K186" s="384">
        <v>0</v>
      </c>
      <c r="L186" s="384">
        <v>21</v>
      </c>
      <c r="M186" s="384">
        <v>44528</v>
      </c>
      <c r="N186" s="384">
        <v>1.2099999999999999E-3</v>
      </c>
      <c r="O186" s="384">
        <v>0.39</v>
      </c>
      <c r="P186" s="384">
        <v>0</v>
      </c>
      <c r="Q186" s="384">
        <v>0</v>
      </c>
      <c r="R186" s="384"/>
      <c r="S186" s="384" t="s">
        <v>112</v>
      </c>
      <c r="T186" s="384" t="s">
        <v>112</v>
      </c>
      <c r="U186" s="384">
        <v>0.18</v>
      </c>
      <c r="V186" s="384">
        <v>57.6</v>
      </c>
      <c r="W186" s="384"/>
      <c r="X186" s="384" t="s">
        <v>119</v>
      </c>
      <c r="Y186" s="382"/>
      <c r="Z186" s="382"/>
      <c r="AA186" s="382"/>
      <c r="AB186" s="382"/>
      <c r="AC186" s="382"/>
      <c r="AD186" s="382"/>
      <c r="AE186" s="382"/>
      <c r="AF186" s="382"/>
      <c r="AG186" s="382" t="s">
        <v>124</v>
      </c>
      <c r="AH186" s="382"/>
      <c r="AI186" s="382"/>
      <c r="AJ186" s="382"/>
      <c r="AK186" s="382"/>
      <c r="AL186" s="382"/>
      <c r="AM186" s="382"/>
      <c r="AN186" s="382"/>
      <c r="AO186" s="382"/>
      <c r="AP186" s="382"/>
      <c r="AQ186" s="382"/>
      <c r="AR186" s="382"/>
      <c r="AS186" s="382"/>
      <c r="AT186" s="382"/>
      <c r="AU186" s="382"/>
      <c r="AV186" s="382"/>
      <c r="AW186" s="382"/>
      <c r="AX186" s="382"/>
      <c r="AY186" s="382"/>
      <c r="AZ186" s="382"/>
      <c r="BA186" s="382"/>
      <c r="BB186" s="382"/>
      <c r="BC186" s="382"/>
      <c r="BD186" s="382"/>
      <c r="BE186" s="382"/>
      <c r="BF186" s="382"/>
      <c r="BG186" s="382"/>
      <c r="BH186" s="382"/>
    </row>
    <row r="187" spans="1:60" outlineLevel="1">
      <c r="A187" s="430">
        <v>70</v>
      </c>
      <c r="B187" s="431" t="s">
        <v>254</v>
      </c>
      <c r="C187" s="443" t="s">
        <v>256</v>
      </c>
      <c r="D187" s="432" t="s">
        <v>145</v>
      </c>
      <c r="E187" s="433">
        <v>2</v>
      </c>
      <c r="F187" s="434">
        <v>0</v>
      </c>
      <c r="G187" s="435">
        <f>ROUND(E187*F187,2)</f>
        <v>0</v>
      </c>
      <c r="H187" s="384"/>
      <c r="I187" s="384"/>
      <c r="J187" s="384"/>
      <c r="K187" s="384"/>
      <c r="L187" s="384"/>
      <c r="M187" s="384"/>
      <c r="N187" s="384"/>
      <c r="O187" s="384"/>
      <c r="P187" s="384"/>
      <c r="Q187" s="384"/>
      <c r="R187" s="384"/>
      <c r="S187" s="384"/>
      <c r="T187" s="384"/>
      <c r="U187" s="384"/>
      <c r="V187" s="384"/>
      <c r="W187" s="384"/>
      <c r="X187" s="384"/>
      <c r="Y187" s="382"/>
      <c r="Z187" s="382"/>
      <c r="AA187" s="382"/>
      <c r="AB187" s="382"/>
      <c r="AC187" s="382"/>
      <c r="AD187" s="382"/>
      <c r="AE187" s="382"/>
      <c r="AF187" s="382"/>
      <c r="AG187" s="382" t="s">
        <v>117</v>
      </c>
      <c r="AH187" s="382">
        <v>0</v>
      </c>
      <c r="AI187" s="382"/>
      <c r="AJ187" s="382"/>
      <c r="AK187" s="382"/>
      <c r="AL187" s="382"/>
      <c r="AM187" s="382"/>
      <c r="AN187" s="382"/>
      <c r="AO187" s="382"/>
      <c r="AP187" s="382"/>
      <c r="AQ187" s="382"/>
      <c r="AR187" s="382"/>
      <c r="AS187" s="382"/>
      <c r="AT187" s="382"/>
      <c r="AU187" s="382"/>
      <c r="AV187" s="382"/>
      <c r="AW187" s="382"/>
      <c r="AX187" s="382"/>
      <c r="AY187" s="382"/>
      <c r="AZ187" s="382"/>
      <c r="BA187" s="382"/>
      <c r="BB187" s="382"/>
      <c r="BC187" s="382"/>
      <c r="BD187" s="382"/>
      <c r="BE187" s="382"/>
      <c r="BF187" s="382"/>
      <c r="BG187" s="382"/>
      <c r="BH187" s="382"/>
    </row>
    <row r="188" spans="1:60" outlineLevel="1">
      <c r="A188" s="420"/>
      <c r="B188" s="419"/>
      <c r="C188" s="445" t="s">
        <v>35</v>
      </c>
      <c r="D188" s="446"/>
      <c r="E188" s="447">
        <v>2</v>
      </c>
      <c r="F188" s="401"/>
      <c r="G188" s="401"/>
      <c r="H188" s="385"/>
      <c r="I188" s="384">
        <v>0</v>
      </c>
      <c r="J188" s="385"/>
      <c r="K188" s="384">
        <v>0</v>
      </c>
      <c r="L188" s="384">
        <v>21</v>
      </c>
      <c r="M188" s="384">
        <v>2613.6</v>
      </c>
      <c r="N188" s="384">
        <v>0</v>
      </c>
      <c r="O188" s="384">
        <v>0</v>
      </c>
      <c r="P188" s="384">
        <v>0</v>
      </c>
      <c r="Q188" s="384">
        <v>0</v>
      </c>
      <c r="R188" s="384"/>
      <c r="S188" s="384" t="s">
        <v>112</v>
      </c>
      <c r="T188" s="384" t="s">
        <v>112</v>
      </c>
      <c r="U188" s="384">
        <v>0.03</v>
      </c>
      <c r="V188" s="384">
        <v>4.5</v>
      </c>
      <c r="W188" s="384"/>
      <c r="X188" s="384" t="s">
        <v>119</v>
      </c>
      <c r="Y188" s="382"/>
      <c r="Z188" s="382"/>
      <c r="AA188" s="382"/>
      <c r="AB188" s="382"/>
      <c r="AC188" s="382"/>
      <c r="AD188" s="382"/>
      <c r="AE188" s="382"/>
      <c r="AF188" s="382"/>
      <c r="AG188" s="382" t="s">
        <v>124</v>
      </c>
      <c r="AH188" s="382"/>
      <c r="AI188" s="382"/>
      <c r="AJ188" s="382"/>
      <c r="AK188" s="382"/>
      <c r="AL188" s="382"/>
      <c r="AM188" s="382"/>
      <c r="AN188" s="382"/>
      <c r="AO188" s="382"/>
      <c r="AP188" s="382"/>
      <c r="AQ188" s="382"/>
      <c r="AR188" s="382"/>
      <c r="AS188" s="382"/>
      <c r="AT188" s="382"/>
      <c r="AU188" s="382"/>
      <c r="AV188" s="382"/>
      <c r="AW188" s="382"/>
      <c r="AX188" s="382"/>
      <c r="AY188" s="382"/>
      <c r="AZ188" s="382"/>
      <c r="BA188" s="382"/>
      <c r="BB188" s="382"/>
      <c r="BC188" s="382"/>
      <c r="BD188" s="382"/>
      <c r="BE188" s="382"/>
      <c r="BF188" s="382"/>
      <c r="BG188" s="382"/>
      <c r="BH188" s="382"/>
    </row>
    <row r="189" spans="1:60" outlineLevel="1">
      <c r="A189" s="430">
        <v>71</v>
      </c>
      <c r="B189" s="431" t="s">
        <v>255</v>
      </c>
      <c r="C189" s="443" t="s">
        <v>257</v>
      </c>
      <c r="D189" s="432" t="s">
        <v>118</v>
      </c>
      <c r="E189" s="433">
        <v>2</v>
      </c>
      <c r="F189" s="434">
        <v>0</v>
      </c>
      <c r="G189" s="435">
        <f>ROUND(E189*F189,2)</f>
        <v>0</v>
      </c>
      <c r="H189" s="384"/>
      <c r="I189" s="384"/>
      <c r="J189" s="384"/>
      <c r="K189" s="384"/>
      <c r="L189" s="384"/>
      <c r="M189" s="384"/>
      <c r="N189" s="384"/>
      <c r="O189" s="384"/>
      <c r="P189" s="384"/>
      <c r="Q189" s="384"/>
      <c r="R189" s="384"/>
      <c r="S189" s="384"/>
      <c r="T189" s="384"/>
      <c r="U189" s="384"/>
      <c r="V189" s="384"/>
      <c r="W189" s="384"/>
      <c r="X189" s="384"/>
      <c r="Y189" s="382"/>
      <c r="Z189" s="382"/>
      <c r="AA189" s="382"/>
      <c r="AB189" s="382"/>
      <c r="AC189" s="382"/>
      <c r="AD189" s="382"/>
      <c r="AE189" s="382"/>
      <c r="AF189" s="382"/>
      <c r="AG189" s="382" t="s">
        <v>117</v>
      </c>
      <c r="AH189" s="382">
        <v>0</v>
      </c>
      <c r="AI189" s="382"/>
      <c r="AJ189" s="382"/>
      <c r="AK189" s="382"/>
      <c r="AL189" s="382"/>
      <c r="AM189" s="382"/>
      <c r="AN189" s="382"/>
      <c r="AO189" s="382"/>
      <c r="AP189" s="382"/>
      <c r="AQ189" s="382"/>
      <c r="AR189" s="382"/>
      <c r="AS189" s="382"/>
      <c r="AT189" s="382"/>
      <c r="AU189" s="382"/>
      <c r="AV189" s="382"/>
      <c r="AW189" s="382"/>
      <c r="AX189" s="382"/>
      <c r="AY189" s="382"/>
      <c r="AZ189" s="382"/>
      <c r="BA189" s="382"/>
      <c r="BB189" s="382"/>
      <c r="BC189" s="382"/>
      <c r="BD189" s="382"/>
      <c r="BE189" s="382"/>
      <c r="BF189" s="382"/>
      <c r="BG189" s="382"/>
      <c r="BH189" s="382"/>
    </row>
    <row r="190" spans="1:60" outlineLevel="1">
      <c r="A190" s="420"/>
      <c r="B190" s="419"/>
      <c r="C190" s="445" t="s">
        <v>35</v>
      </c>
      <c r="D190" s="446"/>
      <c r="E190" s="447">
        <v>2</v>
      </c>
      <c r="F190" s="401"/>
      <c r="G190" s="401"/>
      <c r="H190" s="385"/>
      <c r="I190" s="384">
        <v>0</v>
      </c>
      <c r="J190" s="385"/>
      <c r="K190" s="384">
        <v>0</v>
      </c>
      <c r="L190" s="384">
        <v>21</v>
      </c>
      <c r="M190" s="384">
        <v>3049.2</v>
      </c>
      <c r="N190" s="384">
        <v>5.0000000000000002E-5</v>
      </c>
      <c r="O190" s="384">
        <v>0.02</v>
      </c>
      <c r="P190" s="384">
        <v>0</v>
      </c>
      <c r="Q190" s="384">
        <v>0</v>
      </c>
      <c r="R190" s="384"/>
      <c r="S190" s="384" t="s">
        <v>112</v>
      </c>
      <c r="T190" s="384" t="s">
        <v>112</v>
      </c>
      <c r="U190" s="384">
        <v>0</v>
      </c>
      <c r="V190" s="384">
        <v>0</v>
      </c>
      <c r="W190" s="384"/>
      <c r="X190" s="384" t="s">
        <v>119</v>
      </c>
      <c r="Y190" s="382"/>
      <c r="Z190" s="382"/>
      <c r="AA190" s="382"/>
      <c r="AB190" s="382"/>
      <c r="AC190" s="382"/>
      <c r="AD190" s="382"/>
      <c r="AE190" s="382"/>
      <c r="AF190" s="382"/>
      <c r="AG190" s="382" t="s">
        <v>124</v>
      </c>
      <c r="AH190" s="382"/>
      <c r="AI190" s="382"/>
      <c r="AJ190" s="382"/>
      <c r="AK190" s="382"/>
      <c r="AL190" s="382"/>
      <c r="AM190" s="382"/>
      <c r="AN190" s="382"/>
      <c r="AO190" s="382"/>
      <c r="AP190" s="382"/>
      <c r="AQ190" s="382"/>
      <c r="AR190" s="382"/>
      <c r="AS190" s="382"/>
      <c r="AT190" s="382"/>
      <c r="AU190" s="382"/>
      <c r="AV190" s="382"/>
      <c r="AW190" s="382"/>
      <c r="AX190" s="382"/>
      <c r="AY190" s="382"/>
      <c r="AZ190" s="382"/>
      <c r="BA190" s="382"/>
      <c r="BB190" s="382"/>
      <c r="BC190" s="382"/>
      <c r="BD190" s="382"/>
      <c r="BE190" s="382"/>
      <c r="BF190" s="382"/>
      <c r="BG190" s="382"/>
      <c r="BH190" s="382"/>
    </row>
    <row r="191" spans="1:60" outlineLevel="1">
      <c r="A191" s="436">
        <v>72</v>
      </c>
      <c r="B191" s="437" t="s">
        <v>258</v>
      </c>
      <c r="C191" s="444" t="s">
        <v>259</v>
      </c>
      <c r="D191" s="438" t="s">
        <v>0</v>
      </c>
      <c r="E191" s="439">
        <v>189.5</v>
      </c>
      <c r="F191" s="440">
        <v>0</v>
      </c>
      <c r="G191" s="441">
        <f>ROUND(E191*F191,2)</f>
        <v>0</v>
      </c>
      <c r="H191" s="384"/>
      <c r="I191" s="384"/>
      <c r="J191" s="384"/>
      <c r="K191" s="384"/>
      <c r="L191" s="384"/>
      <c r="M191" s="384"/>
      <c r="N191" s="384"/>
      <c r="O191" s="384"/>
      <c r="P191" s="384"/>
      <c r="Q191" s="384"/>
      <c r="R191" s="384"/>
      <c r="S191" s="384"/>
      <c r="T191" s="384"/>
      <c r="U191" s="384"/>
      <c r="V191" s="384"/>
      <c r="W191" s="384"/>
      <c r="X191" s="384"/>
      <c r="Y191" s="382"/>
      <c r="Z191" s="382"/>
      <c r="AA191" s="382"/>
      <c r="AB191" s="382"/>
      <c r="AC191" s="382"/>
      <c r="AD191" s="382"/>
      <c r="AE191" s="382"/>
      <c r="AF191" s="382"/>
      <c r="AG191" s="382" t="s">
        <v>117</v>
      </c>
      <c r="AH191" s="382">
        <v>0</v>
      </c>
      <c r="AI191" s="382"/>
      <c r="AJ191" s="382"/>
      <c r="AK191" s="382"/>
      <c r="AL191" s="382"/>
      <c r="AM191" s="382"/>
      <c r="AN191" s="382"/>
      <c r="AO191" s="382"/>
      <c r="AP191" s="382"/>
      <c r="AQ191" s="382"/>
      <c r="AR191" s="382"/>
      <c r="AS191" s="382"/>
      <c r="AT191" s="382"/>
      <c r="AU191" s="382"/>
      <c r="AV191" s="382"/>
      <c r="AW191" s="382"/>
      <c r="AX191" s="382"/>
      <c r="AY191" s="382"/>
      <c r="AZ191" s="382"/>
      <c r="BA191" s="382"/>
      <c r="BB191" s="382"/>
      <c r="BC191" s="382"/>
      <c r="BD191" s="382"/>
      <c r="BE191" s="382"/>
      <c r="BF191" s="382"/>
      <c r="BG191" s="382"/>
      <c r="BH191" s="382"/>
    </row>
    <row r="192" spans="1:60" outlineLevel="1">
      <c r="A192" s="424" t="s">
        <v>107</v>
      </c>
      <c r="B192" s="425" t="s">
        <v>67</v>
      </c>
      <c r="C192" s="442" t="s">
        <v>68</v>
      </c>
      <c r="D192" s="426"/>
      <c r="E192" s="427"/>
      <c r="F192" s="428"/>
      <c r="G192" s="429">
        <f>SUMIF(AG193:AG195,"&lt;&gt;NOR",G193:G195)</f>
        <v>0</v>
      </c>
      <c r="H192" s="385"/>
      <c r="I192" s="384">
        <v>0</v>
      </c>
      <c r="J192" s="385"/>
      <c r="K192" s="384">
        <v>0</v>
      </c>
      <c r="L192" s="384">
        <v>21</v>
      </c>
      <c r="M192" s="384">
        <v>1560.8999999999999</v>
      </c>
      <c r="N192" s="384">
        <v>0</v>
      </c>
      <c r="O192" s="384">
        <v>0</v>
      </c>
      <c r="P192" s="384">
        <v>0</v>
      </c>
      <c r="Q192" s="384">
        <v>0</v>
      </c>
      <c r="R192" s="384"/>
      <c r="S192" s="384" t="s">
        <v>112</v>
      </c>
      <c r="T192" s="384" t="s">
        <v>112</v>
      </c>
      <c r="U192" s="384">
        <v>0.02</v>
      </c>
      <c r="V192" s="384">
        <v>3</v>
      </c>
      <c r="W192" s="384"/>
      <c r="X192" s="384" t="s">
        <v>119</v>
      </c>
      <c r="Y192" s="382"/>
      <c r="Z192" s="382"/>
      <c r="AA192" s="382"/>
      <c r="AB192" s="382"/>
      <c r="AC192" s="382"/>
      <c r="AD192" s="382"/>
      <c r="AE192" s="382"/>
      <c r="AF192" s="382"/>
      <c r="AG192" s="382" t="s">
        <v>124</v>
      </c>
      <c r="AH192" s="382"/>
      <c r="AI192" s="382"/>
      <c r="AJ192" s="382"/>
      <c r="AK192" s="382"/>
      <c r="AL192" s="382"/>
      <c r="AM192" s="382"/>
      <c r="AN192" s="382"/>
      <c r="AO192" s="382"/>
      <c r="AP192" s="382"/>
      <c r="AQ192" s="382"/>
      <c r="AR192" s="382"/>
      <c r="AS192" s="382"/>
      <c r="AT192" s="382"/>
      <c r="AU192" s="382"/>
      <c r="AV192" s="382"/>
      <c r="AW192" s="382"/>
      <c r="AX192" s="382"/>
      <c r="AY192" s="382"/>
      <c r="AZ192" s="382"/>
      <c r="BA192" s="382"/>
      <c r="BB192" s="382"/>
      <c r="BC192" s="382"/>
      <c r="BD192" s="382"/>
      <c r="BE192" s="382"/>
      <c r="BF192" s="382"/>
      <c r="BG192" s="382"/>
      <c r="BH192" s="382"/>
    </row>
    <row r="193" spans="1:60" ht="33.75" outlineLevel="1">
      <c r="A193" s="430">
        <v>73</v>
      </c>
      <c r="B193" s="431" t="s">
        <v>260</v>
      </c>
      <c r="C193" s="443" t="s">
        <v>261</v>
      </c>
      <c r="D193" s="432" t="s">
        <v>227</v>
      </c>
      <c r="E193" s="433">
        <v>20</v>
      </c>
      <c r="F193" s="434">
        <v>0</v>
      </c>
      <c r="G193" s="435">
        <f>ROUND(E193*F193,2)</f>
        <v>0</v>
      </c>
      <c r="H193" s="384"/>
      <c r="I193" s="384"/>
      <c r="J193" s="384"/>
      <c r="K193" s="384"/>
      <c r="L193" s="384"/>
      <c r="M193" s="384"/>
      <c r="N193" s="384"/>
      <c r="O193" s="384"/>
      <c r="P193" s="384"/>
      <c r="Q193" s="384"/>
      <c r="R193" s="384"/>
      <c r="S193" s="384"/>
      <c r="T193" s="384"/>
      <c r="U193" s="384"/>
      <c r="V193" s="384"/>
      <c r="W193" s="384"/>
      <c r="X193" s="384"/>
      <c r="Y193" s="382"/>
      <c r="Z193" s="382"/>
      <c r="AA193" s="382"/>
      <c r="AB193" s="382"/>
      <c r="AC193" s="382"/>
      <c r="AD193" s="382"/>
      <c r="AE193" s="382"/>
      <c r="AF193" s="382"/>
      <c r="AG193" s="382" t="s">
        <v>117</v>
      </c>
      <c r="AH193" s="382">
        <v>0</v>
      </c>
      <c r="AI193" s="382"/>
      <c r="AJ193" s="382"/>
      <c r="AK193" s="382"/>
      <c r="AL193" s="382"/>
      <c r="AM193" s="382"/>
      <c r="AN193" s="382"/>
      <c r="AO193" s="382"/>
      <c r="AP193" s="382"/>
      <c r="AQ193" s="382"/>
      <c r="AR193" s="382"/>
      <c r="AS193" s="382"/>
      <c r="AT193" s="382"/>
      <c r="AU193" s="382"/>
      <c r="AV193" s="382"/>
      <c r="AW193" s="382"/>
      <c r="AX193" s="382"/>
      <c r="AY193" s="382"/>
      <c r="AZ193" s="382"/>
      <c r="BA193" s="382"/>
      <c r="BB193" s="382"/>
      <c r="BC193" s="382"/>
      <c r="BD193" s="382"/>
      <c r="BE193" s="382"/>
      <c r="BF193" s="382"/>
      <c r="BG193" s="382"/>
      <c r="BH193" s="382"/>
    </row>
    <row r="194" spans="1:60" outlineLevel="1">
      <c r="A194" s="420"/>
      <c r="B194" s="419"/>
      <c r="C194" s="445" t="s">
        <v>864</v>
      </c>
      <c r="D194" s="446"/>
      <c r="E194" s="447">
        <v>20</v>
      </c>
      <c r="F194" s="401"/>
      <c r="G194" s="401"/>
      <c r="H194" s="385"/>
      <c r="I194" s="384">
        <v>0</v>
      </c>
      <c r="J194" s="385"/>
      <c r="K194" s="384">
        <v>0</v>
      </c>
      <c r="L194" s="384">
        <v>21</v>
      </c>
      <c r="M194" s="384">
        <v>30250</v>
      </c>
      <c r="N194" s="384">
        <v>0</v>
      </c>
      <c r="O194" s="384">
        <v>0</v>
      </c>
      <c r="P194" s="384">
        <v>0</v>
      </c>
      <c r="Q194" s="384">
        <v>0</v>
      </c>
      <c r="R194" s="384"/>
      <c r="S194" s="384" t="s">
        <v>112</v>
      </c>
      <c r="T194" s="384" t="s">
        <v>113</v>
      </c>
      <c r="U194" s="384">
        <v>2</v>
      </c>
      <c r="V194" s="384">
        <v>200</v>
      </c>
      <c r="W194" s="384"/>
      <c r="X194" s="384" t="s">
        <v>119</v>
      </c>
      <c r="Y194" s="382"/>
      <c r="Z194" s="382"/>
      <c r="AA194" s="382"/>
      <c r="AB194" s="382"/>
      <c r="AC194" s="382"/>
      <c r="AD194" s="382"/>
      <c r="AE194" s="382"/>
      <c r="AF194" s="382"/>
      <c r="AG194" s="382" t="s">
        <v>124</v>
      </c>
      <c r="AH194" s="382"/>
      <c r="AI194" s="382"/>
      <c r="AJ194" s="382"/>
      <c r="AK194" s="382"/>
      <c r="AL194" s="382"/>
      <c r="AM194" s="382"/>
      <c r="AN194" s="382"/>
      <c r="AO194" s="382"/>
      <c r="AP194" s="382"/>
      <c r="AQ194" s="382"/>
      <c r="AR194" s="382"/>
      <c r="AS194" s="382"/>
      <c r="AT194" s="382"/>
      <c r="AU194" s="382"/>
      <c r="AV194" s="382"/>
      <c r="AW194" s="382"/>
      <c r="AX194" s="382"/>
      <c r="AY194" s="382"/>
      <c r="AZ194" s="382"/>
      <c r="BA194" s="382"/>
      <c r="BB194" s="382"/>
      <c r="BC194" s="382"/>
      <c r="BD194" s="382"/>
      <c r="BE194" s="382"/>
      <c r="BF194" s="382"/>
      <c r="BG194" s="382"/>
      <c r="BH194" s="382"/>
    </row>
    <row r="195" spans="1:60" outlineLevel="1">
      <c r="A195" s="436">
        <v>74</v>
      </c>
      <c r="B195" s="437" t="s">
        <v>262</v>
      </c>
      <c r="C195" s="444" t="s">
        <v>263</v>
      </c>
      <c r="D195" s="438" t="s">
        <v>0</v>
      </c>
      <c r="E195" s="439">
        <v>30</v>
      </c>
      <c r="F195" s="440">
        <v>0</v>
      </c>
      <c r="G195" s="441">
        <f>ROUND(E195*F195,2)</f>
        <v>0</v>
      </c>
      <c r="H195" s="384"/>
      <c r="I195" s="384"/>
      <c r="J195" s="384"/>
      <c r="K195" s="384"/>
      <c r="L195" s="384"/>
      <c r="M195" s="384"/>
      <c r="N195" s="384"/>
      <c r="O195" s="384"/>
      <c r="P195" s="384"/>
      <c r="Q195" s="384"/>
      <c r="R195" s="384"/>
      <c r="S195" s="384"/>
      <c r="T195" s="384"/>
      <c r="U195" s="384"/>
      <c r="V195" s="384"/>
      <c r="W195" s="384"/>
      <c r="X195" s="384"/>
      <c r="Y195" s="382"/>
      <c r="Z195" s="382"/>
      <c r="AA195" s="382"/>
      <c r="AB195" s="382"/>
      <c r="AC195" s="382"/>
      <c r="AD195" s="382"/>
      <c r="AE195" s="382"/>
      <c r="AF195" s="382"/>
      <c r="AG195" s="382" t="s">
        <v>117</v>
      </c>
      <c r="AH195" s="382">
        <v>0</v>
      </c>
      <c r="AI195" s="382"/>
      <c r="AJ195" s="382"/>
      <c r="AK195" s="382"/>
      <c r="AL195" s="382"/>
      <c r="AM195" s="382"/>
      <c r="AN195" s="382"/>
      <c r="AO195" s="382"/>
      <c r="AP195" s="382"/>
      <c r="AQ195" s="382"/>
      <c r="AR195" s="382"/>
      <c r="AS195" s="382"/>
      <c r="AT195" s="382"/>
      <c r="AU195" s="382"/>
      <c r="AV195" s="382"/>
      <c r="AW195" s="382"/>
      <c r="AX195" s="382"/>
      <c r="AY195" s="382"/>
      <c r="AZ195" s="382"/>
      <c r="BA195" s="382"/>
      <c r="BB195" s="382"/>
      <c r="BC195" s="382"/>
      <c r="BD195" s="382"/>
      <c r="BE195" s="382"/>
      <c r="BF195" s="382"/>
      <c r="BG195" s="382"/>
      <c r="BH195" s="382"/>
    </row>
    <row r="196" spans="1:60" outlineLevel="1">
      <c r="A196" s="424" t="s">
        <v>107</v>
      </c>
      <c r="B196" s="425" t="s">
        <v>69</v>
      </c>
      <c r="C196" s="442" t="s">
        <v>70</v>
      </c>
      <c r="D196" s="426"/>
      <c r="E196" s="427"/>
      <c r="F196" s="428"/>
      <c r="G196" s="429">
        <f>SUMIF(AG197:AG214,"&lt;&gt;NOR",G197:G214)</f>
        <v>0</v>
      </c>
      <c r="H196" s="386"/>
      <c r="I196" s="386">
        <v>0</v>
      </c>
      <c r="J196" s="386"/>
      <c r="K196" s="386">
        <v>0</v>
      </c>
      <c r="L196" s="386"/>
      <c r="M196" s="386">
        <v>26668.399999999998</v>
      </c>
      <c r="N196" s="386"/>
      <c r="O196" s="386">
        <v>0</v>
      </c>
      <c r="P196" s="386"/>
      <c r="Q196" s="386">
        <v>0</v>
      </c>
      <c r="R196" s="386"/>
      <c r="S196" s="386"/>
      <c r="T196" s="386"/>
      <c r="U196" s="386"/>
      <c r="V196" s="386">
        <v>55.6</v>
      </c>
      <c r="W196" s="386"/>
      <c r="X196" s="386"/>
      <c r="Y196" s="367"/>
      <c r="Z196" s="367"/>
      <c r="AA196" s="367"/>
      <c r="AB196" s="367"/>
      <c r="AC196" s="367"/>
      <c r="AD196" s="367"/>
      <c r="AE196" s="367"/>
      <c r="AF196" s="367"/>
      <c r="AG196" s="367" t="s">
        <v>108</v>
      </c>
      <c r="AH196" s="367"/>
      <c r="AI196" s="367"/>
      <c r="AJ196" s="367"/>
      <c r="AK196" s="367"/>
      <c r="AL196" s="367"/>
      <c r="AM196" s="367"/>
      <c r="AN196" s="367"/>
      <c r="AO196" s="367"/>
      <c r="AP196" s="367"/>
      <c r="AQ196" s="367"/>
      <c r="AR196" s="367"/>
      <c r="AS196" s="367"/>
      <c r="AT196" s="367"/>
      <c r="AU196" s="367"/>
      <c r="AV196" s="367"/>
      <c r="AW196" s="367"/>
      <c r="AX196" s="367"/>
      <c r="AY196" s="367"/>
      <c r="AZ196" s="367"/>
      <c r="BA196" s="367"/>
      <c r="BB196" s="367"/>
      <c r="BC196" s="367"/>
      <c r="BD196" s="367"/>
      <c r="BE196" s="367"/>
      <c r="BF196" s="367"/>
      <c r="BG196" s="367"/>
      <c r="BH196" s="367"/>
    </row>
    <row r="197" spans="1:60" outlineLevel="1">
      <c r="A197" s="430">
        <v>75</v>
      </c>
      <c r="B197" s="431" t="s">
        <v>266</v>
      </c>
      <c r="C197" s="443" t="s">
        <v>267</v>
      </c>
      <c r="D197" s="432" t="s">
        <v>127</v>
      </c>
      <c r="E197" s="433">
        <v>121.54</v>
      </c>
      <c r="F197" s="434">
        <v>0</v>
      </c>
      <c r="G197" s="435">
        <f>ROUND(E197*F197,2)</f>
        <v>0</v>
      </c>
      <c r="H197" s="385"/>
      <c r="I197" s="384">
        <v>0</v>
      </c>
      <c r="J197" s="385"/>
      <c r="K197" s="384">
        <v>0</v>
      </c>
      <c r="L197" s="384">
        <v>21</v>
      </c>
      <c r="M197" s="384">
        <v>26668.399999999998</v>
      </c>
      <c r="N197" s="384">
        <v>0</v>
      </c>
      <c r="O197" s="384">
        <v>0</v>
      </c>
      <c r="P197" s="384">
        <v>0</v>
      </c>
      <c r="Q197" s="384">
        <v>0</v>
      </c>
      <c r="R197" s="384"/>
      <c r="S197" s="384" t="s">
        <v>112</v>
      </c>
      <c r="T197" s="384" t="s">
        <v>112</v>
      </c>
      <c r="U197" s="384">
        <v>0.13900000000000001</v>
      </c>
      <c r="V197" s="384">
        <v>55.6</v>
      </c>
      <c r="W197" s="384"/>
      <c r="X197" s="384" t="s">
        <v>119</v>
      </c>
      <c r="Y197" s="382"/>
      <c r="Z197" s="382"/>
      <c r="AA197" s="382"/>
      <c r="AB197" s="382"/>
      <c r="AC197" s="382"/>
      <c r="AD197" s="382"/>
      <c r="AE197" s="382"/>
      <c r="AF197" s="382"/>
      <c r="AG197" s="382" t="s">
        <v>124</v>
      </c>
      <c r="AH197" s="382"/>
      <c r="AI197" s="382"/>
      <c r="AJ197" s="382"/>
      <c r="AK197" s="382"/>
      <c r="AL197" s="382"/>
      <c r="AM197" s="382"/>
      <c r="AN197" s="382"/>
      <c r="AO197" s="382"/>
      <c r="AP197" s="382"/>
      <c r="AQ197" s="382"/>
      <c r="AR197" s="382"/>
      <c r="AS197" s="382"/>
      <c r="AT197" s="382"/>
      <c r="AU197" s="382"/>
      <c r="AV197" s="382"/>
      <c r="AW197" s="382"/>
      <c r="AX197" s="382"/>
      <c r="AY197" s="382"/>
      <c r="AZ197" s="382"/>
      <c r="BA197" s="382"/>
      <c r="BB197" s="382"/>
      <c r="BC197" s="382"/>
      <c r="BD197" s="382"/>
      <c r="BE197" s="382"/>
      <c r="BF197" s="382"/>
      <c r="BG197" s="382"/>
      <c r="BH197" s="382"/>
    </row>
    <row r="198" spans="1:60" outlineLevel="1">
      <c r="A198" s="420"/>
      <c r="B198" s="419"/>
      <c r="C198" s="445" t="s">
        <v>867</v>
      </c>
      <c r="D198" s="446"/>
      <c r="E198" s="447">
        <v>121.54</v>
      </c>
      <c r="F198" s="401"/>
      <c r="G198" s="401"/>
      <c r="H198" s="384"/>
      <c r="I198" s="384"/>
      <c r="J198" s="384"/>
      <c r="K198" s="384"/>
      <c r="L198" s="384"/>
      <c r="M198" s="384"/>
      <c r="N198" s="384"/>
      <c r="O198" s="384"/>
      <c r="P198" s="384"/>
      <c r="Q198" s="384"/>
      <c r="R198" s="384"/>
      <c r="S198" s="384"/>
      <c r="T198" s="384"/>
      <c r="U198" s="384"/>
      <c r="V198" s="384"/>
      <c r="W198" s="384"/>
      <c r="X198" s="384"/>
      <c r="Y198" s="382"/>
      <c r="Z198" s="382"/>
      <c r="AA198" s="382"/>
      <c r="AB198" s="382"/>
      <c r="AC198" s="382"/>
      <c r="AD198" s="382"/>
      <c r="AE198" s="382"/>
      <c r="AF198" s="382"/>
      <c r="AG198" s="382" t="s">
        <v>117</v>
      </c>
      <c r="AH198" s="382">
        <v>0</v>
      </c>
      <c r="AI198" s="382"/>
      <c r="AJ198" s="382"/>
      <c r="AK198" s="382"/>
      <c r="AL198" s="382"/>
      <c r="AM198" s="382"/>
      <c r="AN198" s="382"/>
      <c r="AO198" s="382"/>
      <c r="AP198" s="382"/>
      <c r="AQ198" s="382"/>
      <c r="AR198" s="382"/>
      <c r="AS198" s="382"/>
      <c r="AT198" s="382"/>
      <c r="AU198" s="382"/>
      <c r="AV198" s="382"/>
      <c r="AW198" s="382"/>
      <c r="AX198" s="382"/>
      <c r="AY198" s="382"/>
      <c r="AZ198" s="382"/>
      <c r="BA198" s="382"/>
      <c r="BB198" s="382"/>
      <c r="BC198" s="382"/>
      <c r="BD198" s="382"/>
      <c r="BE198" s="382"/>
      <c r="BF198" s="382"/>
      <c r="BG198" s="382"/>
      <c r="BH198" s="382"/>
    </row>
    <row r="199" spans="1:60">
      <c r="A199" s="430">
        <v>76</v>
      </c>
      <c r="B199" s="431" t="s">
        <v>268</v>
      </c>
      <c r="C199" s="443" t="s">
        <v>269</v>
      </c>
      <c r="D199" s="432" t="s">
        <v>127</v>
      </c>
      <c r="E199" s="433">
        <v>121.54</v>
      </c>
      <c r="F199" s="434">
        <v>0</v>
      </c>
      <c r="G199" s="435">
        <f>ROUND(E199*F199,2)</f>
        <v>0</v>
      </c>
      <c r="H199" s="386"/>
      <c r="I199" s="386">
        <v>0</v>
      </c>
      <c r="J199" s="386"/>
      <c r="K199" s="386">
        <v>0</v>
      </c>
      <c r="L199" s="386"/>
      <c r="M199" s="386">
        <v>409204.34609999991</v>
      </c>
      <c r="N199" s="386"/>
      <c r="O199" s="386">
        <v>7.0000000000000007E-2</v>
      </c>
      <c r="P199" s="386"/>
      <c r="Q199" s="386">
        <v>125.61999999999999</v>
      </c>
      <c r="R199" s="386"/>
      <c r="S199" s="386"/>
      <c r="T199" s="386"/>
      <c r="U199" s="386"/>
      <c r="V199" s="386">
        <v>535.06000000000006</v>
      </c>
      <c r="W199" s="386"/>
      <c r="X199" s="386"/>
      <c r="Y199" s="367"/>
      <c r="Z199" s="367"/>
      <c r="AA199" s="367"/>
      <c r="AB199" s="367"/>
      <c r="AC199" s="367"/>
      <c r="AD199" s="367"/>
      <c r="AE199" s="367"/>
      <c r="AF199" s="367"/>
      <c r="AG199" s="367" t="s">
        <v>108</v>
      </c>
      <c r="AH199" s="367"/>
      <c r="AI199" s="367"/>
      <c r="AJ199" s="367"/>
      <c r="AK199" s="367"/>
      <c r="AL199" s="367"/>
      <c r="AM199" s="367"/>
      <c r="AN199" s="367"/>
      <c r="AO199" s="367"/>
      <c r="AP199" s="367"/>
      <c r="AQ199" s="367"/>
      <c r="AR199" s="367"/>
      <c r="AS199" s="367"/>
      <c r="AT199" s="367"/>
      <c r="AU199" s="367"/>
      <c r="AV199" s="367"/>
      <c r="AW199" s="367"/>
      <c r="AX199" s="367"/>
      <c r="AY199" s="367"/>
      <c r="AZ199" s="367"/>
      <c r="BA199" s="367"/>
      <c r="BB199" s="367"/>
      <c r="BC199" s="367"/>
      <c r="BD199" s="367"/>
      <c r="BE199" s="367"/>
      <c r="BF199" s="367"/>
      <c r="BG199" s="367"/>
      <c r="BH199" s="367"/>
    </row>
    <row r="200" spans="1:60" outlineLevel="1">
      <c r="A200" s="420"/>
      <c r="B200" s="419"/>
      <c r="C200" s="445" t="s">
        <v>867</v>
      </c>
      <c r="D200" s="446"/>
      <c r="E200" s="447">
        <v>121.54</v>
      </c>
      <c r="F200" s="401"/>
      <c r="G200" s="401"/>
      <c r="H200" s="385"/>
      <c r="I200" s="384">
        <v>0</v>
      </c>
      <c r="J200" s="385"/>
      <c r="K200" s="384">
        <v>0</v>
      </c>
      <c r="L200" s="384">
        <v>21</v>
      </c>
      <c r="M200" s="384">
        <v>2655.3449999999998</v>
      </c>
      <c r="N200" s="384">
        <v>0</v>
      </c>
      <c r="O200" s="384">
        <v>0</v>
      </c>
      <c r="P200" s="384">
        <v>0</v>
      </c>
      <c r="Q200" s="384">
        <v>0</v>
      </c>
      <c r="R200" s="384"/>
      <c r="S200" s="384" t="s">
        <v>112</v>
      </c>
      <c r="T200" s="384" t="s">
        <v>112</v>
      </c>
      <c r="U200" s="384">
        <v>7.3999999999999996E-2</v>
      </c>
      <c r="V200" s="384">
        <v>1.1399999999999999</v>
      </c>
      <c r="W200" s="384"/>
      <c r="X200" s="384" t="s">
        <v>119</v>
      </c>
      <c r="Y200" s="382"/>
      <c r="Z200" s="382"/>
      <c r="AA200" s="382"/>
      <c r="AB200" s="382"/>
      <c r="AC200" s="382"/>
      <c r="AD200" s="382"/>
      <c r="AE200" s="382"/>
      <c r="AF200" s="382"/>
      <c r="AG200" s="382" t="s">
        <v>124</v>
      </c>
      <c r="AH200" s="382"/>
      <c r="AI200" s="382"/>
      <c r="AJ200" s="382"/>
      <c r="AK200" s="382"/>
      <c r="AL200" s="382"/>
      <c r="AM200" s="382"/>
      <c r="AN200" s="382"/>
      <c r="AO200" s="382"/>
      <c r="AP200" s="382"/>
      <c r="AQ200" s="382"/>
      <c r="AR200" s="382"/>
      <c r="AS200" s="382"/>
      <c r="AT200" s="382"/>
      <c r="AU200" s="382"/>
      <c r="AV200" s="382"/>
      <c r="AW200" s="382"/>
      <c r="AX200" s="382"/>
      <c r="AY200" s="382"/>
      <c r="AZ200" s="382"/>
      <c r="BA200" s="382"/>
      <c r="BB200" s="382"/>
      <c r="BC200" s="382"/>
      <c r="BD200" s="382"/>
      <c r="BE200" s="382"/>
      <c r="BF200" s="382"/>
      <c r="BG200" s="382"/>
      <c r="BH200" s="382"/>
    </row>
    <row r="201" spans="1:60" ht="33.75" outlineLevel="1">
      <c r="A201" s="430">
        <v>77</v>
      </c>
      <c r="B201" s="431" t="s">
        <v>270</v>
      </c>
      <c r="C201" s="443" t="s">
        <v>271</v>
      </c>
      <c r="D201" s="432" t="s">
        <v>127</v>
      </c>
      <c r="E201" s="433">
        <v>121.54</v>
      </c>
      <c r="F201" s="434">
        <v>0</v>
      </c>
      <c r="G201" s="435">
        <f>ROUND(E201*F201,2)</f>
        <v>0</v>
      </c>
      <c r="H201" s="384"/>
      <c r="I201" s="384"/>
      <c r="J201" s="384"/>
      <c r="K201" s="384"/>
      <c r="L201" s="384"/>
      <c r="M201" s="384"/>
      <c r="N201" s="384"/>
      <c r="O201" s="384"/>
      <c r="P201" s="384"/>
      <c r="Q201" s="384"/>
      <c r="R201" s="384"/>
      <c r="S201" s="384"/>
      <c r="T201" s="384"/>
      <c r="U201" s="384"/>
      <c r="V201" s="384"/>
      <c r="W201" s="384"/>
      <c r="X201" s="384"/>
      <c r="Y201" s="382"/>
      <c r="Z201" s="382"/>
      <c r="AA201" s="382"/>
      <c r="AB201" s="382"/>
      <c r="AC201" s="382"/>
      <c r="AD201" s="382"/>
      <c r="AE201" s="382"/>
      <c r="AF201" s="382"/>
      <c r="AG201" s="382" t="s">
        <v>117</v>
      </c>
      <c r="AH201" s="382">
        <v>0</v>
      </c>
      <c r="AI201" s="382"/>
      <c r="AJ201" s="382"/>
      <c r="AK201" s="382"/>
      <c r="AL201" s="382"/>
      <c r="AM201" s="382"/>
      <c r="AN201" s="382"/>
      <c r="AO201" s="382"/>
      <c r="AP201" s="382"/>
      <c r="AQ201" s="382"/>
      <c r="AR201" s="382"/>
      <c r="AS201" s="382"/>
      <c r="AT201" s="382"/>
      <c r="AU201" s="382"/>
      <c r="AV201" s="382"/>
      <c r="AW201" s="382"/>
      <c r="AX201" s="382"/>
      <c r="AY201" s="382"/>
      <c r="AZ201" s="382"/>
      <c r="BA201" s="382"/>
      <c r="BB201" s="382"/>
      <c r="BC201" s="382"/>
      <c r="BD201" s="382"/>
      <c r="BE201" s="382"/>
      <c r="BF201" s="382"/>
      <c r="BG201" s="382"/>
      <c r="BH201" s="382"/>
    </row>
    <row r="202" spans="1:60" outlineLevel="1">
      <c r="A202" s="420"/>
      <c r="B202" s="419"/>
      <c r="C202" s="445" t="s">
        <v>867</v>
      </c>
      <c r="D202" s="446"/>
      <c r="E202" s="447">
        <v>121.54</v>
      </c>
      <c r="F202" s="401"/>
      <c r="G202" s="401"/>
      <c r="H202" s="385"/>
      <c r="I202" s="384">
        <v>0</v>
      </c>
      <c r="J202" s="385"/>
      <c r="K202" s="384">
        <v>0</v>
      </c>
      <c r="L202" s="384">
        <v>21</v>
      </c>
      <c r="M202" s="384">
        <v>16158.799799999999</v>
      </c>
      <c r="N202" s="384">
        <v>6.7000000000000002E-4</v>
      </c>
      <c r="O202" s="384">
        <v>0.05</v>
      </c>
      <c r="P202" s="384">
        <v>0.31900000000000001</v>
      </c>
      <c r="Q202" s="384">
        <v>25.21</v>
      </c>
      <c r="R202" s="384"/>
      <c r="S202" s="384" t="s">
        <v>112</v>
      </c>
      <c r="T202" s="384" t="s">
        <v>112</v>
      </c>
      <c r="U202" s="384">
        <v>0.32</v>
      </c>
      <c r="V202" s="384">
        <v>25.29</v>
      </c>
      <c r="W202" s="384"/>
      <c r="X202" s="384" t="s">
        <v>119</v>
      </c>
      <c r="Y202" s="382"/>
      <c r="Z202" s="382"/>
      <c r="AA202" s="382"/>
      <c r="AB202" s="382"/>
      <c r="AC202" s="382"/>
      <c r="AD202" s="382"/>
      <c r="AE202" s="382"/>
      <c r="AF202" s="382"/>
      <c r="AG202" s="382" t="s">
        <v>124</v>
      </c>
      <c r="AH202" s="382"/>
      <c r="AI202" s="382"/>
      <c r="AJ202" s="382"/>
      <c r="AK202" s="382"/>
      <c r="AL202" s="382"/>
      <c r="AM202" s="382"/>
      <c r="AN202" s="382"/>
      <c r="AO202" s="382"/>
      <c r="AP202" s="382"/>
      <c r="AQ202" s="382"/>
      <c r="AR202" s="382"/>
      <c r="AS202" s="382"/>
      <c r="AT202" s="382"/>
      <c r="AU202" s="382"/>
      <c r="AV202" s="382"/>
      <c r="AW202" s="382"/>
      <c r="AX202" s="382"/>
      <c r="AY202" s="382"/>
      <c r="AZ202" s="382"/>
      <c r="BA202" s="382"/>
      <c r="BB202" s="382"/>
      <c r="BC202" s="382"/>
      <c r="BD202" s="382"/>
      <c r="BE202" s="382"/>
      <c r="BF202" s="382"/>
      <c r="BG202" s="382"/>
      <c r="BH202" s="382"/>
    </row>
    <row r="203" spans="1:60" outlineLevel="1">
      <c r="A203" s="430">
        <v>78</v>
      </c>
      <c r="B203" s="431" t="s">
        <v>272</v>
      </c>
      <c r="C203" s="443" t="s">
        <v>273</v>
      </c>
      <c r="D203" s="432" t="s">
        <v>137</v>
      </c>
      <c r="E203" s="433">
        <v>65.849999999999994</v>
      </c>
      <c r="F203" s="434">
        <v>0</v>
      </c>
      <c r="G203" s="435">
        <f>ROUND(E203*F203,2)</f>
        <v>0</v>
      </c>
      <c r="H203" s="384"/>
      <c r="I203" s="384"/>
      <c r="J203" s="384"/>
      <c r="K203" s="384"/>
      <c r="L203" s="384"/>
      <c r="M203" s="384"/>
      <c r="N203" s="384"/>
      <c r="O203" s="384"/>
      <c r="P203" s="384"/>
      <c r="Q203" s="384"/>
      <c r="R203" s="384"/>
      <c r="S203" s="384"/>
      <c r="T203" s="384"/>
      <c r="U203" s="384"/>
      <c r="V203" s="384"/>
      <c r="W203" s="384"/>
      <c r="X203" s="384"/>
      <c r="Y203" s="382"/>
      <c r="Z203" s="382"/>
      <c r="AA203" s="382"/>
      <c r="AB203" s="382"/>
      <c r="AC203" s="382"/>
      <c r="AD203" s="382"/>
      <c r="AE203" s="382"/>
      <c r="AF203" s="382"/>
      <c r="AG203" s="382" t="s">
        <v>117</v>
      </c>
      <c r="AH203" s="382">
        <v>0</v>
      </c>
      <c r="AI203" s="382"/>
      <c r="AJ203" s="382"/>
      <c r="AK203" s="382"/>
      <c r="AL203" s="382"/>
      <c r="AM203" s="382"/>
      <c r="AN203" s="382"/>
      <c r="AO203" s="382"/>
      <c r="AP203" s="382"/>
      <c r="AQ203" s="382"/>
      <c r="AR203" s="382"/>
      <c r="AS203" s="382"/>
      <c r="AT203" s="382"/>
      <c r="AU203" s="382"/>
      <c r="AV203" s="382"/>
      <c r="AW203" s="382"/>
      <c r="AX203" s="382"/>
      <c r="AY203" s="382"/>
      <c r="AZ203" s="382"/>
      <c r="BA203" s="382"/>
      <c r="BB203" s="382"/>
      <c r="BC203" s="382"/>
      <c r="BD203" s="382"/>
      <c r="BE203" s="382"/>
      <c r="BF203" s="382"/>
      <c r="BG203" s="382"/>
      <c r="BH203" s="382"/>
    </row>
    <row r="204" spans="1:60" outlineLevel="1">
      <c r="A204" s="420"/>
      <c r="B204" s="419"/>
      <c r="C204" s="445" t="s">
        <v>859</v>
      </c>
      <c r="D204" s="446"/>
      <c r="E204" s="447">
        <v>33.1</v>
      </c>
      <c r="F204" s="401"/>
      <c r="G204" s="401"/>
      <c r="H204" s="384"/>
      <c r="I204" s="384"/>
      <c r="J204" s="384"/>
      <c r="K204" s="384"/>
      <c r="L204" s="384"/>
      <c r="M204" s="384"/>
      <c r="N204" s="384"/>
      <c r="O204" s="384"/>
      <c r="P204" s="384"/>
      <c r="Q204" s="384"/>
      <c r="R204" s="384"/>
      <c r="S204" s="384"/>
      <c r="T204" s="384"/>
      <c r="U204" s="384"/>
      <c r="V204" s="384"/>
      <c r="W204" s="384"/>
      <c r="X204" s="384"/>
      <c r="Y204" s="382"/>
      <c r="Z204" s="382"/>
      <c r="AA204" s="382"/>
      <c r="AB204" s="382"/>
      <c r="AC204" s="382"/>
      <c r="AD204" s="382"/>
      <c r="AE204" s="382"/>
      <c r="AF204" s="382"/>
      <c r="AG204" s="382" t="s">
        <v>117</v>
      </c>
      <c r="AH204" s="382">
        <v>0</v>
      </c>
      <c r="AI204" s="382"/>
      <c r="AJ204" s="382"/>
      <c r="AK204" s="382"/>
      <c r="AL204" s="382"/>
      <c r="AM204" s="382"/>
      <c r="AN204" s="382"/>
      <c r="AO204" s="382"/>
      <c r="AP204" s="382"/>
      <c r="AQ204" s="382"/>
      <c r="AR204" s="382"/>
      <c r="AS204" s="382"/>
      <c r="AT204" s="382"/>
      <c r="AU204" s="382"/>
      <c r="AV204" s="382"/>
      <c r="AW204" s="382"/>
      <c r="AX204" s="382"/>
      <c r="AY204" s="382"/>
      <c r="AZ204" s="382"/>
      <c r="BA204" s="382"/>
      <c r="BB204" s="382"/>
      <c r="BC204" s="382"/>
      <c r="BD204" s="382"/>
      <c r="BE204" s="382"/>
      <c r="BF204" s="382"/>
      <c r="BG204" s="382"/>
      <c r="BH204" s="382"/>
    </row>
    <row r="205" spans="1:60" ht="22.5" outlineLevel="1">
      <c r="A205" s="420"/>
      <c r="B205" s="419"/>
      <c r="C205" s="445" t="s">
        <v>842</v>
      </c>
      <c r="D205" s="446"/>
      <c r="E205" s="447">
        <v>32.75</v>
      </c>
      <c r="F205" s="401"/>
      <c r="G205" s="401"/>
      <c r="H205" s="384"/>
      <c r="I205" s="384"/>
      <c r="J205" s="384"/>
      <c r="K205" s="384"/>
      <c r="L205" s="384"/>
      <c r="M205" s="384"/>
      <c r="N205" s="384"/>
      <c r="O205" s="384"/>
      <c r="P205" s="384"/>
      <c r="Q205" s="384"/>
      <c r="R205" s="384"/>
      <c r="S205" s="384"/>
      <c r="T205" s="384"/>
      <c r="U205" s="384"/>
      <c r="V205" s="384"/>
      <c r="W205" s="384"/>
      <c r="X205" s="384"/>
      <c r="Y205" s="382"/>
      <c r="Z205" s="382"/>
      <c r="AA205" s="382"/>
      <c r="AB205" s="382"/>
      <c r="AC205" s="382"/>
      <c r="AD205" s="382"/>
      <c r="AE205" s="382"/>
      <c r="AF205" s="382"/>
      <c r="AG205" s="382" t="s">
        <v>117</v>
      </c>
      <c r="AH205" s="382">
        <v>0</v>
      </c>
      <c r="AI205" s="382"/>
      <c r="AJ205" s="382"/>
      <c r="AK205" s="382"/>
      <c r="AL205" s="382"/>
      <c r="AM205" s="382"/>
      <c r="AN205" s="382"/>
      <c r="AO205" s="382"/>
      <c r="AP205" s="382"/>
      <c r="AQ205" s="382"/>
      <c r="AR205" s="382"/>
      <c r="AS205" s="382"/>
      <c r="AT205" s="382"/>
      <c r="AU205" s="382"/>
      <c r="AV205" s="382"/>
      <c r="AW205" s="382"/>
      <c r="AX205" s="382"/>
      <c r="AY205" s="382"/>
      <c r="AZ205" s="382"/>
      <c r="BA205" s="382"/>
      <c r="BB205" s="382"/>
      <c r="BC205" s="382"/>
      <c r="BD205" s="382"/>
      <c r="BE205" s="382"/>
      <c r="BF205" s="382"/>
      <c r="BG205" s="382"/>
      <c r="BH205" s="382"/>
    </row>
    <row r="206" spans="1:60" outlineLevel="1">
      <c r="A206" s="430">
        <v>79</v>
      </c>
      <c r="B206" s="431" t="s">
        <v>274</v>
      </c>
      <c r="C206" s="443" t="s">
        <v>275</v>
      </c>
      <c r="D206" s="432" t="s">
        <v>137</v>
      </c>
      <c r="E206" s="433">
        <v>1.8</v>
      </c>
      <c r="F206" s="434">
        <v>0</v>
      </c>
      <c r="G206" s="435">
        <f>ROUND(E206*F206,2)</f>
        <v>0</v>
      </c>
      <c r="H206" s="385"/>
      <c r="I206" s="384">
        <v>0</v>
      </c>
      <c r="J206" s="385"/>
      <c r="K206" s="384">
        <v>0</v>
      </c>
      <c r="L206" s="384">
        <v>21</v>
      </c>
      <c r="M206" s="384">
        <v>2825.4830999999999</v>
      </c>
      <c r="N206" s="384">
        <v>1.2800000000000001E-3</v>
      </c>
      <c r="O206" s="384">
        <v>0</v>
      </c>
      <c r="P206" s="384">
        <v>1.8</v>
      </c>
      <c r="Q206" s="384">
        <v>5.0599999999999996</v>
      </c>
      <c r="R206" s="384"/>
      <c r="S206" s="384" t="s">
        <v>112</v>
      </c>
      <c r="T206" s="384" t="s">
        <v>112</v>
      </c>
      <c r="U206" s="384">
        <v>1.52</v>
      </c>
      <c r="V206" s="384">
        <v>4.2699999999999996</v>
      </c>
      <c r="W206" s="384"/>
      <c r="X206" s="384" t="s">
        <v>119</v>
      </c>
      <c r="Y206" s="382"/>
      <c r="Z206" s="382"/>
      <c r="AA206" s="382"/>
      <c r="AB206" s="382"/>
      <c r="AC206" s="382"/>
      <c r="AD206" s="382"/>
      <c r="AE206" s="382"/>
      <c r="AF206" s="382"/>
      <c r="AG206" s="382" t="s">
        <v>120</v>
      </c>
      <c r="AH206" s="382"/>
      <c r="AI206" s="382"/>
      <c r="AJ206" s="382"/>
      <c r="AK206" s="382"/>
      <c r="AL206" s="382"/>
      <c r="AM206" s="382"/>
      <c r="AN206" s="382"/>
      <c r="AO206" s="382"/>
      <c r="AP206" s="382"/>
      <c r="AQ206" s="382"/>
      <c r="AR206" s="382"/>
      <c r="AS206" s="382"/>
      <c r="AT206" s="382"/>
      <c r="AU206" s="382"/>
      <c r="AV206" s="382"/>
      <c r="AW206" s="382"/>
      <c r="AX206" s="382"/>
      <c r="AY206" s="382"/>
      <c r="AZ206" s="382"/>
      <c r="BA206" s="382"/>
      <c r="BB206" s="382"/>
      <c r="BC206" s="382"/>
      <c r="BD206" s="382"/>
      <c r="BE206" s="382"/>
      <c r="BF206" s="382"/>
      <c r="BG206" s="382"/>
      <c r="BH206" s="382"/>
    </row>
    <row r="207" spans="1:60" outlineLevel="1">
      <c r="A207" s="420"/>
      <c r="B207" s="419"/>
      <c r="C207" s="445" t="s">
        <v>218</v>
      </c>
      <c r="D207" s="446"/>
      <c r="E207" s="447">
        <v>1.8</v>
      </c>
      <c r="F207" s="401"/>
      <c r="G207" s="401"/>
      <c r="H207" s="384"/>
      <c r="I207" s="384"/>
      <c r="J207" s="384"/>
      <c r="K207" s="384"/>
      <c r="L207" s="384"/>
      <c r="M207" s="384"/>
      <c r="N207" s="384"/>
      <c r="O207" s="384"/>
      <c r="P207" s="384"/>
      <c r="Q207" s="384"/>
      <c r="R207" s="384"/>
      <c r="S207" s="384"/>
      <c r="T207" s="384"/>
      <c r="U207" s="384"/>
      <c r="V207" s="384"/>
      <c r="W207" s="384"/>
      <c r="X207" s="384"/>
      <c r="Y207" s="382"/>
      <c r="Z207" s="382"/>
      <c r="AA207" s="382"/>
      <c r="AB207" s="382"/>
      <c r="AC207" s="382"/>
      <c r="AD207" s="382"/>
      <c r="AE207" s="382"/>
      <c r="AF207" s="382"/>
      <c r="AG207" s="382" t="s">
        <v>117</v>
      </c>
      <c r="AH207" s="382">
        <v>0</v>
      </c>
      <c r="AI207" s="382"/>
      <c r="AJ207" s="382"/>
      <c r="AK207" s="382"/>
      <c r="AL207" s="382"/>
      <c r="AM207" s="382"/>
      <c r="AN207" s="382"/>
      <c r="AO207" s="382"/>
      <c r="AP207" s="382"/>
      <c r="AQ207" s="382"/>
      <c r="AR207" s="382"/>
      <c r="AS207" s="382"/>
      <c r="AT207" s="382"/>
      <c r="AU207" s="382"/>
      <c r="AV207" s="382"/>
      <c r="AW207" s="382"/>
      <c r="AX207" s="382"/>
      <c r="AY207" s="382"/>
      <c r="AZ207" s="382"/>
      <c r="BA207" s="382"/>
      <c r="BB207" s="382"/>
      <c r="BC207" s="382"/>
      <c r="BD207" s="382"/>
      <c r="BE207" s="382"/>
      <c r="BF207" s="382"/>
      <c r="BG207" s="382"/>
      <c r="BH207" s="382"/>
    </row>
    <row r="208" spans="1:60" ht="22.5" outlineLevel="1">
      <c r="A208" s="430">
        <v>80</v>
      </c>
      <c r="B208" s="431" t="s">
        <v>276</v>
      </c>
      <c r="C208" s="443" t="s">
        <v>278</v>
      </c>
      <c r="D208" s="432" t="s">
        <v>127</v>
      </c>
      <c r="E208" s="433">
        <v>133.69399999999999</v>
      </c>
      <c r="F208" s="434">
        <v>0</v>
      </c>
      <c r="G208" s="435">
        <f>ROUND(E208*F208,2)</f>
        <v>0</v>
      </c>
      <c r="H208" s="384"/>
      <c r="I208" s="384"/>
      <c r="J208" s="384"/>
      <c r="K208" s="384"/>
      <c r="L208" s="384"/>
      <c r="M208" s="384"/>
      <c r="N208" s="384"/>
      <c r="O208" s="384"/>
      <c r="P208" s="384"/>
      <c r="Q208" s="384"/>
      <c r="R208" s="384"/>
      <c r="S208" s="384"/>
      <c r="T208" s="384"/>
      <c r="U208" s="384"/>
      <c r="V208" s="384"/>
      <c r="W208" s="384"/>
      <c r="X208" s="384"/>
      <c r="Y208" s="382"/>
      <c r="Z208" s="382"/>
      <c r="AA208" s="382"/>
      <c r="AB208" s="382"/>
      <c r="AC208" s="382"/>
      <c r="AD208" s="382"/>
      <c r="AE208" s="382"/>
      <c r="AF208" s="382"/>
      <c r="AG208" s="382" t="s">
        <v>117</v>
      </c>
      <c r="AH208" s="382">
        <v>0</v>
      </c>
      <c r="AI208" s="382"/>
      <c r="AJ208" s="382"/>
      <c r="AK208" s="382"/>
      <c r="AL208" s="382"/>
      <c r="AM208" s="382"/>
      <c r="AN208" s="382"/>
      <c r="AO208" s="382"/>
      <c r="AP208" s="382"/>
      <c r="AQ208" s="382"/>
      <c r="AR208" s="382"/>
      <c r="AS208" s="382"/>
      <c r="AT208" s="382"/>
      <c r="AU208" s="382"/>
      <c r="AV208" s="382"/>
      <c r="AW208" s="382"/>
      <c r="AX208" s="382"/>
      <c r="AY208" s="382"/>
      <c r="AZ208" s="382"/>
      <c r="BA208" s="382"/>
      <c r="BB208" s="382"/>
      <c r="BC208" s="382"/>
      <c r="BD208" s="382"/>
      <c r="BE208" s="382"/>
      <c r="BF208" s="382"/>
      <c r="BG208" s="382"/>
      <c r="BH208" s="382"/>
    </row>
    <row r="209" spans="1:60" outlineLevel="1">
      <c r="A209" s="420"/>
      <c r="B209" s="419"/>
      <c r="C209" s="445" t="s">
        <v>868</v>
      </c>
      <c r="D209" s="446"/>
      <c r="E209" s="447">
        <v>133.69399999999999</v>
      </c>
      <c r="F209" s="401"/>
      <c r="G209" s="401"/>
      <c r="H209" s="385"/>
      <c r="I209" s="384">
        <v>0</v>
      </c>
      <c r="J209" s="385"/>
      <c r="K209" s="384">
        <v>0</v>
      </c>
      <c r="L209" s="384">
        <v>21</v>
      </c>
      <c r="M209" s="384">
        <v>424.71</v>
      </c>
      <c r="N209" s="384">
        <v>1.1000000000000001E-3</v>
      </c>
      <c r="O209" s="384">
        <v>0</v>
      </c>
      <c r="P209" s="384">
        <v>1.175</v>
      </c>
      <c r="Q209" s="384">
        <v>0.59</v>
      </c>
      <c r="R209" s="384"/>
      <c r="S209" s="384" t="s">
        <v>112</v>
      </c>
      <c r="T209" s="384" t="s">
        <v>112</v>
      </c>
      <c r="U209" s="384">
        <v>1.28</v>
      </c>
      <c r="V209" s="384">
        <v>0.64</v>
      </c>
      <c r="W209" s="384"/>
      <c r="X209" s="384" t="s">
        <v>119</v>
      </c>
      <c r="Y209" s="382"/>
      <c r="Z209" s="382"/>
      <c r="AA209" s="382"/>
      <c r="AB209" s="382"/>
      <c r="AC209" s="382"/>
      <c r="AD209" s="382"/>
      <c r="AE209" s="382"/>
      <c r="AF209" s="382"/>
      <c r="AG209" s="382" t="s">
        <v>120</v>
      </c>
      <c r="AH209" s="382"/>
      <c r="AI209" s="382"/>
      <c r="AJ209" s="382"/>
      <c r="AK209" s="382"/>
      <c r="AL209" s="382"/>
      <c r="AM209" s="382"/>
      <c r="AN209" s="382"/>
      <c r="AO209" s="382"/>
      <c r="AP209" s="382"/>
      <c r="AQ209" s="382"/>
      <c r="AR209" s="382"/>
      <c r="AS209" s="382"/>
      <c r="AT209" s="382"/>
      <c r="AU209" s="382"/>
      <c r="AV209" s="382"/>
      <c r="AW209" s="382"/>
      <c r="AX209" s="382"/>
      <c r="AY209" s="382"/>
      <c r="AZ209" s="382"/>
      <c r="BA209" s="382"/>
      <c r="BB209" s="382"/>
      <c r="BC209" s="382"/>
      <c r="BD209" s="382"/>
      <c r="BE209" s="382"/>
      <c r="BF209" s="382"/>
      <c r="BG209" s="382"/>
      <c r="BH209" s="382"/>
    </row>
    <row r="210" spans="1:60" outlineLevel="1">
      <c r="A210" s="430">
        <v>81</v>
      </c>
      <c r="B210" s="431" t="s">
        <v>277</v>
      </c>
      <c r="C210" s="443" t="s">
        <v>280</v>
      </c>
      <c r="D210" s="432" t="s">
        <v>137</v>
      </c>
      <c r="E210" s="433">
        <v>2</v>
      </c>
      <c r="F210" s="434">
        <v>0</v>
      </c>
      <c r="G210" s="435">
        <f>ROUND(E210*F210,2)</f>
        <v>0</v>
      </c>
      <c r="H210" s="384"/>
      <c r="I210" s="384"/>
      <c r="J210" s="384"/>
      <c r="K210" s="384"/>
      <c r="L210" s="384"/>
      <c r="M210" s="384"/>
      <c r="N210" s="384"/>
      <c r="O210" s="384"/>
      <c r="P210" s="384"/>
      <c r="Q210" s="384"/>
      <c r="R210" s="384"/>
      <c r="S210" s="384"/>
      <c r="T210" s="384"/>
      <c r="U210" s="384"/>
      <c r="V210" s="384"/>
      <c r="W210" s="384"/>
      <c r="X210" s="384"/>
      <c r="Y210" s="382"/>
      <c r="Z210" s="382"/>
      <c r="AA210" s="382"/>
      <c r="AB210" s="382"/>
      <c r="AC210" s="382"/>
      <c r="AD210" s="382"/>
      <c r="AE210" s="382"/>
      <c r="AF210" s="382"/>
      <c r="AG210" s="382" t="s">
        <v>117</v>
      </c>
      <c r="AH210" s="382">
        <v>0</v>
      </c>
      <c r="AI210" s="382"/>
      <c r="AJ210" s="382"/>
      <c r="AK210" s="382"/>
      <c r="AL210" s="382"/>
      <c r="AM210" s="382"/>
      <c r="AN210" s="382"/>
      <c r="AO210" s="382"/>
      <c r="AP210" s="382"/>
      <c r="AQ210" s="382"/>
      <c r="AR210" s="382"/>
      <c r="AS210" s="382"/>
      <c r="AT210" s="382"/>
      <c r="AU210" s="382"/>
      <c r="AV210" s="382"/>
      <c r="AW210" s="382"/>
      <c r="AX210" s="382"/>
      <c r="AY210" s="382"/>
      <c r="AZ210" s="382"/>
      <c r="BA210" s="382"/>
      <c r="BB210" s="382"/>
      <c r="BC210" s="382"/>
      <c r="BD210" s="382"/>
      <c r="BE210" s="382"/>
      <c r="BF210" s="382"/>
      <c r="BG210" s="382"/>
      <c r="BH210" s="382"/>
    </row>
    <row r="211" spans="1:60" outlineLevel="1">
      <c r="A211" s="420"/>
      <c r="B211" s="419"/>
      <c r="C211" s="445" t="s">
        <v>35</v>
      </c>
      <c r="D211" s="446"/>
      <c r="E211" s="447">
        <v>2</v>
      </c>
      <c r="F211" s="401"/>
      <c r="G211" s="401"/>
      <c r="H211" s="385"/>
      <c r="I211" s="384">
        <v>0</v>
      </c>
      <c r="J211" s="385"/>
      <c r="K211" s="384">
        <v>0</v>
      </c>
      <c r="L211" s="384">
        <v>21</v>
      </c>
      <c r="M211" s="384">
        <v>268.62</v>
      </c>
      <c r="N211" s="384">
        <v>1.0789999999999999E-2</v>
      </c>
      <c r="O211" s="384">
        <v>0</v>
      </c>
      <c r="P211" s="384">
        <v>2.4</v>
      </c>
      <c r="Q211" s="384">
        <v>0.12</v>
      </c>
      <c r="R211" s="384"/>
      <c r="S211" s="384" t="s">
        <v>112</v>
      </c>
      <c r="T211" s="384" t="s">
        <v>112</v>
      </c>
      <c r="U211" s="384">
        <v>9.67</v>
      </c>
      <c r="V211" s="384">
        <v>0.48</v>
      </c>
      <c r="W211" s="384"/>
      <c r="X211" s="384" t="s">
        <v>119</v>
      </c>
      <c r="Y211" s="382"/>
      <c r="Z211" s="382"/>
      <c r="AA211" s="382"/>
      <c r="AB211" s="382"/>
      <c r="AC211" s="382"/>
      <c r="AD211" s="382"/>
      <c r="AE211" s="382"/>
      <c r="AF211" s="382"/>
      <c r="AG211" s="382" t="s">
        <v>124</v>
      </c>
      <c r="AH211" s="382"/>
      <c r="AI211" s="382"/>
      <c r="AJ211" s="382"/>
      <c r="AK211" s="382"/>
      <c r="AL211" s="382"/>
      <c r="AM211" s="382"/>
      <c r="AN211" s="382"/>
      <c r="AO211" s="382"/>
      <c r="AP211" s="382"/>
      <c r="AQ211" s="382"/>
      <c r="AR211" s="382"/>
      <c r="AS211" s="382"/>
      <c r="AT211" s="382"/>
      <c r="AU211" s="382"/>
      <c r="AV211" s="382"/>
      <c r="AW211" s="382"/>
      <c r="AX211" s="382"/>
      <c r="AY211" s="382"/>
      <c r="AZ211" s="382"/>
      <c r="BA211" s="382"/>
      <c r="BB211" s="382"/>
      <c r="BC211" s="382"/>
      <c r="BD211" s="382"/>
      <c r="BE211" s="382"/>
      <c r="BF211" s="382"/>
      <c r="BG211" s="382"/>
      <c r="BH211" s="382"/>
    </row>
    <row r="212" spans="1:60" ht="22.5" outlineLevel="1">
      <c r="A212" s="430">
        <v>82</v>
      </c>
      <c r="B212" s="431" t="s">
        <v>279</v>
      </c>
      <c r="C212" s="443" t="s">
        <v>281</v>
      </c>
      <c r="D212" s="432" t="s">
        <v>137</v>
      </c>
      <c r="E212" s="433">
        <v>69.142499999999998</v>
      </c>
      <c r="F212" s="434">
        <v>0</v>
      </c>
      <c r="G212" s="435">
        <f>ROUND(E212*F212,2)</f>
        <v>0</v>
      </c>
      <c r="H212" s="384"/>
      <c r="I212" s="384"/>
      <c r="J212" s="384"/>
      <c r="K212" s="384"/>
      <c r="L212" s="384"/>
      <c r="M212" s="384"/>
      <c r="N212" s="384"/>
      <c r="O212" s="384"/>
      <c r="P212" s="384"/>
      <c r="Q212" s="384"/>
      <c r="R212" s="384"/>
      <c r="S212" s="384"/>
      <c r="T212" s="384"/>
      <c r="U212" s="384"/>
      <c r="V212" s="384"/>
      <c r="W212" s="384"/>
      <c r="X212" s="384"/>
      <c r="Y212" s="382"/>
      <c r="Z212" s="382"/>
      <c r="AA212" s="382"/>
      <c r="AB212" s="382"/>
      <c r="AC212" s="382"/>
      <c r="AD212" s="382"/>
      <c r="AE212" s="382"/>
      <c r="AF212" s="382"/>
      <c r="AG212" s="382" t="s">
        <v>117</v>
      </c>
      <c r="AH212" s="382">
        <v>0</v>
      </c>
      <c r="AI212" s="382"/>
      <c r="AJ212" s="382"/>
      <c r="AK212" s="382"/>
      <c r="AL212" s="382"/>
      <c r="AM212" s="382"/>
      <c r="AN212" s="382"/>
      <c r="AO212" s="382"/>
      <c r="AP212" s="382"/>
      <c r="AQ212" s="382"/>
      <c r="AR212" s="382"/>
      <c r="AS212" s="382"/>
      <c r="AT212" s="382"/>
      <c r="AU212" s="382"/>
      <c r="AV212" s="382"/>
      <c r="AW212" s="382"/>
      <c r="AX212" s="382"/>
      <c r="AY212" s="382"/>
      <c r="AZ212" s="382"/>
      <c r="BA212" s="382"/>
      <c r="BB212" s="382"/>
      <c r="BC212" s="382"/>
      <c r="BD212" s="382"/>
      <c r="BE212" s="382"/>
      <c r="BF212" s="382"/>
      <c r="BG212" s="382"/>
      <c r="BH212" s="382"/>
    </row>
    <row r="213" spans="1:60" outlineLevel="1">
      <c r="A213" s="420"/>
      <c r="B213" s="419"/>
      <c r="C213" s="445" t="s">
        <v>869</v>
      </c>
      <c r="D213" s="446"/>
      <c r="E213" s="447">
        <v>69.142499999999998</v>
      </c>
      <c r="F213" s="401"/>
      <c r="G213" s="401"/>
      <c r="H213" s="385"/>
      <c r="I213" s="384">
        <v>0</v>
      </c>
      <c r="J213" s="385"/>
      <c r="K213" s="384">
        <v>0</v>
      </c>
      <c r="L213" s="384">
        <v>21</v>
      </c>
      <c r="M213" s="384">
        <v>28014.609699999997</v>
      </c>
      <c r="N213" s="384">
        <v>0</v>
      </c>
      <c r="O213" s="384">
        <v>0</v>
      </c>
      <c r="P213" s="384">
        <v>2.2000000000000002</v>
      </c>
      <c r="Q213" s="384">
        <v>22.54</v>
      </c>
      <c r="R213" s="384"/>
      <c r="S213" s="384" t="s">
        <v>112</v>
      </c>
      <c r="T213" s="384" t="s">
        <v>112</v>
      </c>
      <c r="U213" s="384">
        <v>5.08</v>
      </c>
      <c r="V213" s="384">
        <v>52.04</v>
      </c>
      <c r="W213" s="384"/>
      <c r="X213" s="384" t="s">
        <v>119</v>
      </c>
      <c r="Y213" s="382"/>
      <c r="Z213" s="382"/>
      <c r="AA213" s="382"/>
      <c r="AB213" s="382"/>
      <c r="AC213" s="382"/>
      <c r="AD213" s="382"/>
      <c r="AE213" s="382"/>
      <c r="AF213" s="382"/>
      <c r="AG213" s="382" t="s">
        <v>120</v>
      </c>
      <c r="AH213" s="382"/>
      <c r="AI213" s="382"/>
      <c r="AJ213" s="382"/>
      <c r="AK213" s="382"/>
      <c r="AL213" s="382"/>
      <c r="AM213" s="382"/>
      <c r="AN213" s="382"/>
      <c r="AO213" s="382"/>
      <c r="AP213" s="382"/>
      <c r="AQ213" s="382"/>
      <c r="AR213" s="382"/>
      <c r="AS213" s="382"/>
      <c r="AT213" s="382"/>
      <c r="AU213" s="382"/>
      <c r="AV213" s="382"/>
      <c r="AW213" s="382"/>
      <c r="AX213" s="382"/>
      <c r="AY213" s="382"/>
      <c r="AZ213" s="382"/>
      <c r="BA213" s="382"/>
      <c r="BB213" s="382"/>
      <c r="BC213" s="382"/>
      <c r="BD213" s="382"/>
      <c r="BE213" s="382"/>
      <c r="BF213" s="382"/>
      <c r="BG213" s="382"/>
      <c r="BH213" s="382"/>
    </row>
    <row r="214" spans="1:60" outlineLevel="1">
      <c r="A214" s="436">
        <v>83</v>
      </c>
      <c r="B214" s="437" t="s">
        <v>282</v>
      </c>
      <c r="C214" s="444" t="s">
        <v>283</v>
      </c>
      <c r="D214" s="438" t="s">
        <v>0</v>
      </c>
      <c r="E214" s="439">
        <v>2190.7656999999999</v>
      </c>
      <c r="F214" s="440">
        <v>0</v>
      </c>
      <c r="G214" s="441">
        <f>ROUND(E214*F214,2)</f>
        <v>0</v>
      </c>
      <c r="H214" s="384"/>
      <c r="I214" s="384"/>
      <c r="J214" s="384"/>
      <c r="K214" s="384"/>
      <c r="L214" s="384"/>
      <c r="M214" s="384"/>
      <c r="N214" s="384"/>
      <c r="O214" s="384"/>
      <c r="P214" s="384"/>
      <c r="Q214" s="384"/>
      <c r="R214" s="384"/>
      <c r="S214" s="384"/>
      <c r="T214" s="384"/>
      <c r="U214" s="384"/>
      <c r="V214" s="384"/>
      <c r="W214" s="384"/>
      <c r="X214" s="384"/>
      <c r="Y214" s="382"/>
      <c r="Z214" s="382"/>
      <c r="AA214" s="382"/>
      <c r="AB214" s="382"/>
      <c r="AC214" s="382"/>
      <c r="AD214" s="382"/>
      <c r="AE214" s="382"/>
      <c r="AF214" s="382"/>
      <c r="AG214" s="382" t="s">
        <v>117</v>
      </c>
      <c r="AH214" s="382">
        <v>0</v>
      </c>
      <c r="AI214" s="382"/>
      <c r="AJ214" s="382"/>
      <c r="AK214" s="382"/>
      <c r="AL214" s="382"/>
      <c r="AM214" s="382"/>
      <c r="AN214" s="382"/>
      <c r="AO214" s="382"/>
      <c r="AP214" s="382"/>
      <c r="AQ214" s="382"/>
      <c r="AR214" s="382"/>
      <c r="AS214" s="382"/>
      <c r="AT214" s="382"/>
      <c r="AU214" s="382"/>
      <c r="AV214" s="382"/>
      <c r="AW214" s="382"/>
      <c r="AX214" s="382"/>
      <c r="AY214" s="382"/>
      <c r="AZ214" s="382"/>
      <c r="BA214" s="382"/>
      <c r="BB214" s="382"/>
      <c r="BC214" s="382"/>
      <c r="BD214" s="382"/>
      <c r="BE214" s="382"/>
      <c r="BF214" s="382"/>
      <c r="BG214" s="382"/>
      <c r="BH214" s="382"/>
    </row>
    <row r="215" spans="1:60" outlineLevel="1">
      <c r="A215" s="424" t="s">
        <v>107</v>
      </c>
      <c r="B215" s="425" t="s">
        <v>71</v>
      </c>
      <c r="C215" s="442" t="s">
        <v>72</v>
      </c>
      <c r="D215" s="426"/>
      <c r="E215" s="427"/>
      <c r="F215" s="428"/>
      <c r="G215" s="429">
        <f>SUMIF(AG216:AG228,"&lt;&gt;NOR",G216:G228)</f>
        <v>0</v>
      </c>
      <c r="H215" s="384"/>
      <c r="I215" s="384"/>
      <c r="J215" s="384"/>
      <c r="K215" s="384"/>
      <c r="L215" s="384"/>
      <c r="M215" s="384"/>
      <c r="N215" s="384"/>
      <c r="O215" s="384"/>
      <c r="P215" s="384"/>
      <c r="Q215" s="384"/>
      <c r="R215" s="384"/>
      <c r="S215" s="384"/>
      <c r="T215" s="384"/>
      <c r="U215" s="384"/>
      <c r="V215" s="384"/>
      <c r="W215" s="384"/>
      <c r="X215" s="384"/>
      <c r="Y215" s="382"/>
      <c r="Z215" s="382"/>
      <c r="AA215" s="382"/>
      <c r="AB215" s="382"/>
      <c r="AC215" s="382"/>
      <c r="AD215" s="382"/>
      <c r="AE215" s="382"/>
      <c r="AF215" s="382"/>
      <c r="AG215" s="382" t="s">
        <v>117</v>
      </c>
      <c r="AH215" s="382">
        <v>0</v>
      </c>
      <c r="AI215" s="382"/>
      <c r="AJ215" s="382"/>
      <c r="AK215" s="382"/>
      <c r="AL215" s="382"/>
      <c r="AM215" s="382"/>
      <c r="AN215" s="382"/>
      <c r="AO215" s="382"/>
      <c r="AP215" s="382"/>
      <c r="AQ215" s="382"/>
      <c r="AR215" s="382"/>
      <c r="AS215" s="382"/>
      <c r="AT215" s="382"/>
      <c r="AU215" s="382"/>
      <c r="AV215" s="382"/>
      <c r="AW215" s="382"/>
      <c r="AX215" s="382"/>
      <c r="AY215" s="382"/>
      <c r="AZ215" s="382"/>
      <c r="BA215" s="382"/>
      <c r="BB215" s="382"/>
      <c r="BC215" s="382"/>
      <c r="BD215" s="382"/>
      <c r="BE215" s="382"/>
      <c r="BF215" s="382"/>
      <c r="BG215" s="382"/>
      <c r="BH215" s="382"/>
    </row>
    <row r="216" spans="1:60" outlineLevel="1">
      <c r="A216" s="430">
        <v>84</v>
      </c>
      <c r="B216" s="431" t="s">
        <v>284</v>
      </c>
      <c r="C216" s="443" t="s">
        <v>285</v>
      </c>
      <c r="D216" s="432" t="s">
        <v>127</v>
      </c>
      <c r="E216" s="433">
        <v>5.85</v>
      </c>
      <c r="F216" s="434">
        <v>0</v>
      </c>
      <c r="G216" s="435">
        <f>ROUND(E216*F216,2)</f>
        <v>0</v>
      </c>
      <c r="H216" s="384"/>
      <c r="I216" s="384"/>
      <c r="J216" s="384"/>
      <c r="K216" s="384"/>
      <c r="L216" s="384"/>
      <c r="M216" s="384"/>
      <c r="N216" s="384"/>
      <c r="O216" s="384"/>
      <c r="P216" s="384"/>
      <c r="Q216" s="384"/>
      <c r="R216" s="384"/>
      <c r="S216" s="384"/>
      <c r="T216" s="384"/>
      <c r="U216" s="384"/>
      <c r="V216" s="384"/>
      <c r="W216" s="384"/>
      <c r="X216" s="384"/>
      <c r="Y216" s="382"/>
      <c r="Z216" s="382"/>
      <c r="AA216" s="382"/>
      <c r="AB216" s="382"/>
      <c r="AC216" s="382"/>
      <c r="AD216" s="382"/>
      <c r="AE216" s="382"/>
      <c r="AF216" s="382"/>
      <c r="AG216" s="382" t="s">
        <v>117</v>
      </c>
      <c r="AH216" s="382">
        <v>0</v>
      </c>
      <c r="AI216" s="382"/>
      <c r="AJ216" s="382"/>
      <c r="AK216" s="382"/>
      <c r="AL216" s="382"/>
      <c r="AM216" s="382"/>
      <c r="AN216" s="382"/>
      <c r="AO216" s="382"/>
      <c r="AP216" s="382"/>
      <c r="AQ216" s="382"/>
      <c r="AR216" s="382"/>
      <c r="AS216" s="382"/>
      <c r="AT216" s="382"/>
      <c r="AU216" s="382"/>
      <c r="AV216" s="382"/>
      <c r="AW216" s="382"/>
      <c r="AX216" s="382"/>
      <c r="AY216" s="382"/>
      <c r="AZ216" s="382"/>
      <c r="BA216" s="382"/>
      <c r="BB216" s="382"/>
      <c r="BC216" s="382"/>
      <c r="BD216" s="382"/>
      <c r="BE216" s="382"/>
      <c r="BF216" s="382"/>
      <c r="BG216" s="382"/>
      <c r="BH216" s="382"/>
    </row>
    <row r="217" spans="1:60" outlineLevel="1">
      <c r="A217" s="420"/>
      <c r="B217" s="419"/>
      <c r="C217" s="445" t="s">
        <v>856</v>
      </c>
      <c r="D217" s="446"/>
      <c r="E217" s="447">
        <v>2.7</v>
      </c>
      <c r="F217" s="401"/>
      <c r="G217" s="401"/>
      <c r="H217" s="384"/>
      <c r="I217" s="384"/>
      <c r="J217" s="384"/>
      <c r="K217" s="384"/>
      <c r="L217" s="384"/>
      <c r="M217" s="384"/>
      <c r="N217" s="384"/>
      <c r="O217" s="384"/>
      <c r="P217" s="384"/>
      <c r="Q217" s="384"/>
      <c r="R217" s="384"/>
      <c r="S217" s="384"/>
      <c r="T217" s="384"/>
      <c r="U217" s="384"/>
      <c r="V217" s="384"/>
      <c r="W217" s="384"/>
      <c r="X217" s="384"/>
      <c r="Y217" s="382"/>
      <c r="Z217" s="382"/>
      <c r="AA217" s="382"/>
      <c r="AB217" s="382"/>
      <c r="AC217" s="382"/>
      <c r="AD217" s="382"/>
      <c r="AE217" s="382"/>
      <c r="AF217" s="382"/>
      <c r="AG217" s="382" t="s">
        <v>117</v>
      </c>
      <c r="AH217" s="382">
        <v>0</v>
      </c>
      <c r="AI217" s="382"/>
      <c r="AJ217" s="382"/>
      <c r="AK217" s="382"/>
      <c r="AL217" s="382"/>
      <c r="AM217" s="382"/>
      <c r="AN217" s="382"/>
      <c r="AO217" s="382"/>
      <c r="AP217" s="382"/>
      <c r="AQ217" s="382"/>
      <c r="AR217" s="382"/>
      <c r="AS217" s="382"/>
      <c r="AT217" s="382"/>
      <c r="AU217" s="382"/>
      <c r="AV217" s="382"/>
      <c r="AW217" s="382"/>
      <c r="AX217" s="382"/>
      <c r="AY217" s="382"/>
      <c r="AZ217" s="382"/>
      <c r="BA217" s="382"/>
      <c r="BB217" s="382"/>
      <c r="BC217" s="382"/>
      <c r="BD217" s="382"/>
      <c r="BE217" s="382"/>
      <c r="BF217" s="382"/>
      <c r="BG217" s="382"/>
      <c r="BH217" s="382"/>
    </row>
    <row r="218" spans="1:60" outlineLevel="1">
      <c r="A218" s="420"/>
      <c r="B218" s="419"/>
      <c r="C218" s="445" t="s">
        <v>806</v>
      </c>
      <c r="D218" s="446"/>
      <c r="E218" s="447">
        <v>3.15</v>
      </c>
      <c r="F218" s="401"/>
      <c r="G218" s="401"/>
      <c r="H218" s="384"/>
      <c r="I218" s="384"/>
      <c r="J218" s="384"/>
      <c r="K218" s="384"/>
      <c r="L218" s="384"/>
      <c r="M218" s="384"/>
      <c r="N218" s="384"/>
      <c r="O218" s="384"/>
      <c r="P218" s="384"/>
      <c r="Q218" s="384"/>
      <c r="R218" s="384"/>
      <c r="S218" s="384"/>
      <c r="T218" s="384"/>
      <c r="U218" s="384"/>
      <c r="V218" s="384"/>
      <c r="W218" s="384"/>
      <c r="X218" s="384"/>
      <c r="Y218" s="382"/>
      <c r="Z218" s="382"/>
      <c r="AA218" s="382"/>
      <c r="AB218" s="382"/>
      <c r="AC218" s="382"/>
      <c r="AD218" s="382"/>
      <c r="AE218" s="382"/>
      <c r="AF218" s="382"/>
      <c r="AG218" s="382" t="s">
        <v>117</v>
      </c>
      <c r="AH218" s="382">
        <v>0</v>
      </c>
      <c r="AI218" s="382"/>
      <c r="AJ218" s="382"/>
      <c r="AK218" s="382"/>
      <c r="AL218" s="382"/>
      <c r="AM218" s="382"/>
      <c r="AN218" s="382"/>
      <c r="AO218" s="382"/>
      <c r="AP218" s="382"/>
      <c r="AQ218" s="382"/>
      <c r="AR218" s="382"/>
      <c r="AS218" s="382"/>
      <c r="AT218" s="382"/>
      <c r="AU218" s="382"/>
      <c r="AV218" s="382"/>
      <c r="AW218" s="382"/>
      <c r="AX218" s="382"/>
      <c r="AY218" s="382"/>
      <c r="AZ218" s="382"/>
      <c r="BA218" s="382"/>
      <c r="BB218" s="382"/>
      <c r="BC218" s="382"/>
      <c r="BD218" s="382"/>
      <c r="BE218" s="382"/>
      <c r="BF218" s="382"/>
      <c r="BG218" s="382"/>
      <c r="BH218" s="382"/>
    </row>
    <row r="219" spans="1:60" ht="22.5" outlineLevel="1">
      <c r="A219" s="430">
        <v>85</v>
      </c>
      <c r="B219" s="431" t="s">
        <v>286</v>
      </c>
      <c r="C219" s="443" t="s">
        <v>287</v>
      </c>
      <c r="D219" s="432" t="s">
        <v>137</v>
      </c>
      <c r="E219" s="433">
        <v>12</v>
      </c>
      <c r="F219" s="434">
        <v>0</v>
      </c>
      <c r="G219" s="435">
        <f>ROUND(E219*F219,2)</f>
        <v>0</v>
      </c>
      <c r="H219" s="384"/>
      <c r="I219" s="384"/>
      <c r="J219" s="384"/>
      <c r="K219" s="384"/>
      <c r="L219" s="384"/>
      <c r="M219" s="384"/>
      <c r="N219" s="384"/>
      <c r="O219" s="384"/>
      <c r="P219" s="384"/>
      <c r="Q219" s="384"/>
      <c r="R219" s="384"/>
      <c r="S219" s="384"/>
      <c r="T219" s="384"/>
      <c r="U219" s="384"/>
      <c r="V219" s="384"/>
      <c r="W219" s="384"/>
      <c r="X219" s="384"/>
      <c r="Y219" s="382"/>
      <c r="Z219" s="382"/>
      <c r="AA219" s="382"/>
      <c r="AB219" s="382"/>
      <c r="AC219" s="382"/>
      <c r="AD219" s="382"/>
      <c r="AE219" s="382"/>
      <c r="AF219" s="382"/>
      <c r="AG219" s="382" t="s">
        <v>117</v>
      </c>
      <c r="AH219" s="382">
        <v>0</v>
      </c>
      <c r="AI219" s="382"/>
      <c r="AJ219" s="382"/>
      <c r="AK219" s="382"/>
      <c r="AL219" s="382"/>
      <c r="AM219" s="382"/>
      <c r="AN219" s="382"/>
      <c r="AO219" s="382"/>
      <c r="AP219" s="382"/>
      <c r="AQ219" s="382"/>
      <c r="AR219" s="382"/>
      <c r="AS219" s="382"/>
      <c r="AT219" s="382"/>
      <c r="AU219" s="382"/>
      <c r="AV219" s="382"/>
      <c r="AW219" s="382"/>
      <c r="AX219" s="382"/>
      <c r="AY219" s="382"/>
      <c r="AZ219" s="382"/>
      <c r="BA219" s="382"/>
      <c r="BB219" s="382"/>
      <c r="BC219" s="382"/>
      <c r="BD219" s="382"/>
      <c r="BE219" s="382"/>
      <c r="BF219" s="382"/>
      <c r="BG219" s="382"/>
      <c r="BH219" s="382"/>
    </row>
    <row r="220" spans="1:60" outlineLevel="1">
      <c r="A220" s="420"/>
      <c r="B220" s="419"/>
      <c r="C220" s="445" t="s">
        <v>302</v>
      </c>
      <c r="D220" s="446"/>
      <c r="E220" s="447">
        <v>12</v>
      </c>
      <c r="F220" s="401"/>
      <c r="G220" s="401"/>
      <c r="H220" s="384"/>
      <c r="I220" s="384"/>
      <c r="J220" s="384"/>
      <c r="K220" s="384"/>
      <c r="L220" s="384"/>
      <c r="M220" s="384"/>
      <c r="N220" s="384"/>
      <c r="O220" s="384"/>
      <c r="P220" s="384"/>
      <c r="Q220" s="384"/>
      <c r="R220" s="384"/>
      <c r="S220" s="384"/>
      <c r="T220" s="384"/>
      <c r="U220" s="384"/>
      <c r="V220" s="384"/>
      <c r="W220" s="384"/>
      <c r="X220" s="384"/>
      <c r="Y220" s="382"/>
      <c r="Z220" s="382"/>
      <c r="AA220" s="382"/>
      <c r="AB220" s="382"/>
      <c r="AC220" s="382"/>
      <c r="AD220" s="382"/>
      <c r="AE220" s="382"/>
      <c r="AF220" s="382"/>
      <c r="AG220" s="382" t="s">
        <v>117</v>
      </c>
      <c r="AH220" s="382">
        <v>0</v>
      </c>
      <c r="AI220" s="382"/>
      <c r="AJ220" s="382"/>
      <c r="AK220" s="382"/>
      <c r="AL220" s="382"/>
      <c r="AM220" s="382"/>
      <c r="AN220" s="382"/>
      <c r="AO220" s="382"/>
      <c r="AP220" s="382"/>
      <c r="AQ220" s="382"/>
      <c r="AR220" s="382"/>
      <c r="AS220" s="382"/>
      <c r="AT220" s="382"/>
      <c r="AU220" s="382"/>
      <c r="AV220" s="382"/>
      <c r="AW220" s="382"/>
      <c r="AX220" s="382"/>
      <c r="AY220" s="382"/>
      <c r="AZ220" s="382"/>
      <c r="BA220" s="382"/>
      <c r="BB220" s="382"/>
      <c r="BC220" s="382"/>
      <c r="BD220" s="382"/>
      <c r="BE220" s="382"/>
      <c r="BF220" s="382"/>
      <c r="BG220" s="382"/>
      <c r="BH220" s="382"/>
    </row>
    <row r="221" spans="1:60" ht="22.5" outlineLevel="1">
      <c r="A221" s="430">
        <v>86</v>
      </c>
      <c r="B221" s="431" t="s">
        <v>288</v>
      </c>
      <c r="C221" s="443" t="s">
        <v>289</v>
      </c>
      <c r="D221" s="432" t="s">
        <v>127</v>
      </c>
      <c r="E221" s="433">
        <v>5.85</v>
      </c>
      <c r="F221" s="434">
        <v>0</v>
      </c>
      <c r="G221" s="435">
        <f>ROUND(E221*F221,2)</f>
        <v>0</v>
      </c>
      <c r="H221" s="384"/>
      <c r="I221" s="384"/>
      <c r="J221" s="384"/>
      <c r="K221" s="384"/>
      <c r="L221" s="384"/>
      <c r="M221" s="384"/>
      <c r="N221" s="384"/>
      <c r="O221" s="384"/>
      <c r="P221" s="384"/>
      <c r="Q221" s="384"/>
      <c r="R221" s="384"/>
      <c r="S221" s="384"/>
      <c r="T221" s="384"/>
      <c r="U221" s="384"/>
      <c r="V221" s="384"/>
      <c r="W221" s="384"/>
      <c r="X221" s="384"/>
      <c r="Y221" s="382"/>
      <c r="Z221" s="382"/>
      <c r="AA221" s="382"/>
      <c r="AB221" s="382"/>
      <c r="AC221" s="382"/>
      <c r="AD221" s="382"/>
      <c r="AE221" s="382"/>
      <c r="AF221" s="382"/>
      <c r="AG221" s="382" t="s">
        <v>117</v>
      </c>
      <c r="AH221" s="382">
        <v>0</v>
      </c>
      <c r="AI221" s="382"/>
      <c r="AJ221" s="382"/>
      <c r="AK221" s="382"/>
      <c r="AL221" s="382"/>
      <c r="AM221" s="382"/>
      <c r="AN221" s="382"/>
      <c r="AO221" s="382"/>
      <c r="AP221" s="382"/>
      <c r="AQ221" s="382"/>
      <c r="AR221" s="382"/>
      <c r="AS221" s="382"/>
      <c r="AT221" s="382"/>
      <c r="AU221" s="382"/>
      <c r="AV221" s="382"/>
      <c r="AW221" s="382"/>
      <c r="AX221" s="382"/>
      <c r="AY221" s="382"/>
      <c r="AZ221" s="382"/>
      <c r="BA221" s="382"/>
      <c r="BB221" s="382"/>
      <c r="BC221" s="382"/>
      <c r="BD221" s="382"/>
      <c r="BE221" s="382"/>
      <c r="BF221" s="382"/>
      <c r="BG221" s="382"/>
      <c r="BH221" s="382"/>
    </row>
    <row r="222" spans="1:60" outlineLevel="1">
      <c r="A222" s="420"/>
      <c r="B222" s="419"/>
      <c r="C222" s="445" t="s">
        <v>856</v>
      </c>
      <c r="D222" s="446"/>
      <c r="E222" s="447">
        <v>2.7</v>
      </c>
      <c r="F222" s="401"/>
      <c r="G222" s="401"/>
      <c r="H222" s="384"/>
      <c r="I222" s="384"/>
      <c r="J222" s="384"/>
      <c r="K222" s="384"/>
      <c r="L222" s="384"/>
      <c r="M222" s="384"/>
      <c r="N222" s="384"/>
      <c r="O222" s="384"/>
      <c r="P222" s="384"/>
      <c r="Q222" s="384"/>
      <c r="R222" s="384"/>
      <c r="S222" s="384"/>
      <c r="T222" s="384"/>
      <c r="U222" s="384"/>
      <c r="V222" s="384"/>
      <c r="W222" s="384"/>
      <c r="X222" s="384"/>
      <c r="Y222" s="382"/>
      <c r="Z222" s="382"/>
      <c r="AA222" s="382"/>
      <c r="AB222" s="382"/>
      <c r="AC222" s="382"/>
      <c r="AD222" s="382"/>
      <c r="AE222" s="382"/>
      <c r="AF222" s="382"/>
      <c r="AG222" s="382" t="s">
        <v>117</v>
      </c>
      <c r="AH222" s="382">
        <v>0</v>
      </c>
      <c r="AI222" s="382"/>
      <c r="AJ222" s="382"/>
      <c r="AK222" s="382"/>
      <c r="AL222" s="382"/>
      <c r="AM222" s="382"/>
      <c r="AN222" s="382"/>
      <c r="AO222" s="382"/>
      <c r="AP222" s="382"/>
      <c r="AQ222" s="382"/>
      <c r="AR222" s="382"/>
      <c r="AS222" s="382"/>
      <c r="AT222" s="382"/>
      <c r="AU222" s="382"/>
      <c r="AV222" s="382"/>
      <c r="AW222" s="382"/>
      <c r="AX222" s="382"/>
      <c r="AY222" s="382"/>
      <c r="AZ222" s="382"/>
      <c r="BA222" s="382"/>
      <c r="BB222" s="382"/>
      <c r="BC222" s="382"/>
      <c r="BD222" s="382"/>
      <c r="BE222" s="382"/>
      <c r="BF222" s="382"/>
      <c r="BG222" s="382"/>
      <c r="BH222" s="382"/>
    </row>
    <row r="223" spans="1:60" outlineLevel="1">
      <c r="A223" s="420"/>
      <c r="B223" s="419"/>
      <c r="C223" s="445" t="s">
        <v>806</v>
      </c>
      <c r="D223" s="446"/>
      <c r="E223" s="447">
        <v>3.15</v>
      </c>
      <c r="F223" s="401"/>
      <c r="G223" s="401"/>
      <c r="H223" s="385"/>
      <c r="I223" s="384">
        <v>0</v>
      </c>
      <c r="J223" s="385"/>
      <c r="K223" s="384">
        <v>0</v>
      </c>
      <c r="L223" s="384">
        <v>21</v>
      </c>
      <c r="M223" s="384">
        <v>11498.968800000001</v>
      </c>
      <c r="N223" s="384">
        <v>0</v>
      </c>
      <c r="O223" s="384">
        <v>0</v>
      </c>
      <c r="P223" s="384">
        <v>7.0000000000000007E-2</v>
      </c>
      <c r="Q223" s="384">
        <v>8.44</v>
      </c>
      <c r="R223" s="384"/>
      <c r="S223" s="384" t="s">
        <v>112</v>
      </c>
      <c r="T223" s="384" t="s">
        <v>112</v>
      </c>
      <c r="U223" s="384">
        <v>0.15</v>
      </c>
      <c r="V223" s="384">
        <v>18.09</v>
      </c>
      <c r="W223" s="384"/>
      <c r="X223" s="384" t="s">
        <v>119</v>
      </c>
      <c r="Y223" s="382"/>
      <c r="Z223" s="382"/>
      <c r="AA223" s="382"/>
      <c r="AB223" s="382"/>
      <c r="AC223" s="382"/>
      <c r="AD223" s="382"/>
      <c r="AE223" s="382"/>
      <c r="AF223" s="382"/>
      <c r="AG223" s="382" t="s">
        <v>124</v>
      </c>
      <c r="AH223" s="382"/>
      <c r="AI223" s="382"/>
      <c r="AJ223" s="382"/>
      <c r="AK223" s="382"/>
      <c r="AL223" s="382"/>
      <c r="AM223" s="382"/>
      <c r="AN223" s="382"/>
      <c r="AO223" s="382"/>
      <c r="AP223" s="382"/>
      <c r="AQ223" s="382"/>
      <c r="AR223" s="382"/>
      <c r="AS223" s="382"/>
      <c r="AT223" s="382"/>
      <c r="AU223" s="382"/>
      <c r="AV223" s="382"/>
      <c r="AW223" s="382"/>
      <c r="AX223" s="382"/>
      <c r="AY223" s="382"/>
      <c r="AZ223" s="382"/>
      <c r="BA223" s="382"/>
      <c r="BB223" s="382"/>
      <c r="BC223" s="382"/>
      <c r="BD223" s="382"/>
      <c r="BE223" s="382"/>
      <c r="BF223" s="382"/>
      <c r="BG223" s="382"/>
      <c r="BH223" s="382"/>
    </row>
    <row r="224" spans="1:60" outlineLevel="1">
      <c r="A224" s="430">
        <v>87</v>
      </c>
      <c r="B224" s="431" t="s">
        <v>290</v>
      </c>
      <c r="C224" s="443" t="s">
        <v>264</v>
      </c>
      <c r="D224" s="432" t="s">
        <v>265</v>
      </c>
      <c r="E224" s="433">
        <v>0.4</v>
      </c>
      <c r="F224" s="434">
        <v>0</v>
      </c>
      <c r="G224" s="435">
        <f>ROUND(E224*F224,2)</f>
        <v>0</v>
      </c>
      <c r="H224" s="384"/>
      <c r="I224" s="384"/>
      <c r="J224" s="384"/>
      <c r="K224" s="384"/>
      <c r="L224" s="384"/>
      <c r="M224" s="384"/>
      <c r="N224" s="384"/>
      <c r="O224" s="384"/>
      <c r="P224" s="384"/>
      <c r="Q224" s="384"/>
      <c r="R224" s="384"/>
      <c r="S224" s="384"/>
      <c r="T224" s="384"/>
      <c r="U224" s="384"/>
      <c r="V224" s="384"/>
      <c r="W224" s="384"/>
      <c r="X224" s="384"/>
      <c r="Y224" s="382"/>
      <c r="Z224" s="382"/>
      <c r="AA224" s="382"/>
      <c r="AB224" s="382"/>
      <c r="AC224" s="382"/>
      <c r="AD224" s="382"/>
      <c r="AE224" s="382"/>
      <c r="AF224" s="382"/>
      <c r="AG224" s="382" t="s">
        <v>117</v>
      </c>
      <c r="AH224" s="382">
        <v>0</v>
      </c>
      <c r="AI224" s="382"/>
      <c r="AJ224" s="382"/>
      <c r="AK224" s="382"/>
      <c r="AL224" s="382"/>
      <c r="AM224" s="382"/>
      <c r="AN224" s="382"/>
      <c r="AO224" s="382"/>
      <c r="AP224" s="382"/>
      <c r="AQ224" s="382"/>
      <c r="AR224" s="382"/>
      <c r="AS224" s="382"/>
      <c r="AT224" s="382"/>
      <c r="AU224" s="382"/>
      <c r="AV224" s="382"/>
      <c r="AW224" s="382"/>
      <c r="AX224" s="382"/>
      <c r="AY224" s="382"/>
      <c r="AZ224" s="382"/>
      <c r="BA224" s="382"/>
      <c r="BB224" s="382"/>
      <c r="BC224" s="382"/>
      <c r="BD224" s="382"/>
      <c r="BE224" s="382"/>
      <c r="BF224" s="382"/>
      <c r="BG224" s="382"/>
      <c r="BH224" s="382"/>
    </row>
    <row r="225" spans="1:60" outlineLevel="1">
      <c r="A225" s="420"/>
      <c r="B225" s="419"/>
      <c r="C225" s="445" t="s">
        <v>870</v>
      </c>
      <c r="D225" s="446"/>
      <c r="E225" s="447">
        <v>0.4</v>
      </c>
      <c r="F225" s="401"/>
      <c r="G225" s="401"/>
      <c r="H225" s="385"/>
      <c r="I225" s="384">
        <v>0</v>
      </c>
      <c r="J225" s="385"/>
      <c r="K225" s="384">
        <v>0</v>
      </c>
      <c r="L225" s="384">
        <v>21</v>
      </c>
      <c r="M225" s="384">
        <v>16729.8351</v>
      </c>
      <c r="N225" s="384">
        <v>0</v>
      </c>
      <c r="O225" s="384">
        <v>0</v>
      </c>
      <c r="P225" s="384">
        <v>1.4</v>
      </c>
      <c r="Q225" s="384">
        <v>16.100000000000001</v>
      </c>
      <c r="R225" s="384"/>
      <c r="S225" s="384" t="s">
        <v>112</v>
      </c>
      <c r="T225" s="384" t="s">
        <v>113</v>
      </c>
      <c r="U225" s="384">
        <v>1.1200000000000001</v>
      </c>
      <c r="V225" s="384">
        <v>12.88</v>
      </c>
      <c r="W225" s="384"/>
      <c r="X225" s="384" t="s">
        <v>119</v>
      </c>
      <c r="Y225" s="382"/>
      <c r="Z225" s="382"/>
      <c r="AA225" s="382"/>
      <c r="AB225" s="382"/>
      <c r="AC225" s="382"/>
      <c r="AD225" s="382"/>
      <c r="AE225" s="382"/>
      <c r="AF225" s="382"/>
      <c r="AG225" s="382" t="s">
        <v>120</v>
      </c>
      <c r="AH225" s="382"/>
      <c r="AI225" s="382"/>
      <c r="AJ225" s="382"/>
      <c r="AK225" s="382"/>
      <c r="AL225" s="382"/>
      <c r="AM225" s="382"/>
      <c r="AN225" s="382"/>
      <c r="AO225" s="382"/>
      <c r="AP225" s="382"/>
      <c r="AQ225" s="382"/>
      <c r="AR225" s="382"/>
      <c r="AS225" s="382"/>
      <c r="AT225" s="382"/>
      <c r="AU225" s="382"/>
      <c r="AV225" s="382"/>
      <c r="AW225" s="382"/>
      <c r="AX225" s="382"/>
      <c r="AY225" s="382"/>
      <c r="AZ225" s="382"/>
      <c r="BA225" s="382"/>
      <c r="BB225" s="382"/>
      <c r="BC225" s="382"/>
      <c r="BD225" s="382"/>
      <c r="BE225" s="382"/>
      <c r="BF225" s="382"/>
      <c r="BG225" s="382"/>
      <c r="BH225" s="382"/>
    </row>
    <row r="226" spans="1:60" ht="22.5" outlineLevel="1">
      <c r="A226" s="430">
        <v>88</v>
      </c>
      <c r="B226" s="431" t="s">
        <v>291</v>
      </c>
      <c r="C226" s="443" t="s">
        <v>292</v>
      </c>
      <c r="D226" s="432" t="s">
        <v>127</v>
      </c>
      <c r="E226" s="433">
        <v>6.4349999999999996</v>
      </c>
      <c r="F226" s="434">
        <v>0</v>
      </c>
      <c r="G226" s="435">
        <f>ROUND(E226*F226,2)</f>
        <v>0</v>
      </c>
      <c r="H226" s="384"/>
      <c r="I226" s="384"/>
      <c r="J226" s="384"/>
      <c r="K226" s="384"/>
      <c r="L226" s="384"/>
      <c r="M226" s="384"/>
      <c r="N226" s="384"/>
      <c r="O226" s="384"/>
      <c r="P226" s="384"/>
      <c r="Q226" s="384"/>
      <c r="R226" s="384"/>
      <c r="S226" s="384"/>
      <c r="T226" s="384"/>
      <c r="U226" s="384"/>
      <c r="V226" s="384"/>
      <c r="W226" s="384"/>
      <c r="X226" s="384"/>
      <c r="Y226" s="382"/>
      <c r="Z226" s="382"/>
      <c r="AA226" s="382"/>
      <c r="AB226" s="382"/>
      <c r="AC226" s="382"/>
      <c r="AD226" s="382"/>
      <c r="AE226" s="382"/>
      <c r="AF226" s="382"/>
      <c r="AG226" s="382" t="s">
        <v>117</v>
      </c>
      <c r="AH226" s="382">
        <v>0</v>
      </c>
      <c r="AI226" s="382"/>
      <c r="AJ226" s="382"/>
      <c r="AK226" s="382"/>
      <c r="AL226" s="382"/>
      <c r="AM226" s="382"/>
      <c r="AN226" s="382"/>
      <c r="AO226" s="382"/>
      <c r="AP226" s="382"/>
      <c r="AQ226" s="382"/>
      <c r="AR226" s="382"/>
      <c r="AS226" s="382"/>
      <c r="AT226" s="382"/>
      <c r="AU226" s="382"/>
      <c r="AV226" s="382"/>
      <c r="AW226" s="382"/>
      <c r="AX226" s="382"/>
      <c r="AY226" s="382"/>
      <c r="AZ226" s="382"/>
      <c r="BA226" s="382"/>
      <c r="BB226" s="382"/>
      <c r="BC226" s="382"/>
      <c r="BD226" s="382"/>
      <c r="BE226" s="382"/>
      <c r="BF226" s="382"/>
      <c r="BG226" s="382"/>
      <c r="BH226" s="382"/>
    </row>
    <row r="227" spans="1:60" outlineLevel="1">
      <c r="A227" s="420"/>
      <c r="B227" s="419"/>
      <c r="C227" s="445" t="s">
        <v>871</v>
      </c>
      <c r="D227" s="446"/>
      <c r="E227" s="447">
        <v>6.4349999999999996</v>
      </c>
      <c r="F227" s="401"/>
      <c r="G227" s="401"/>
      <c r="H227" s="384"/>
      <c r="I227" s="384"/>
      <c r="J227" s="384"/>
      <c r="K227" s="384"/>
      <c r="L227" s="384"/>
      <c r="M227" s="384"/>
      <c r="N227" s="384"/>
      <c r="O227" s="384"/>
      <c r="P227" s="384"/>
      <c r="Q227" s="384"/>
      <c r="R227" s="384"/>
      <c r="S227" s="384"/>
      <c r="T227" s="384"/>
      <c r="U227" s="384"/>
      <c r="V227" s="384"/>
      <c r="W227" s="384"/>
      <c r="X227" s="384"/>
      <c r="Y227" s="382"/>
      <c r="Z227" s="382"/>
      <c r="AA227" s="382"/>
      <c r="AB227" s="382"/>
      <c r="AC227" s="382"/>
      <c r="AD227" s="382"/>
      <c r="AE227" s="382"/>
      <c r="AF227" s="382"/>
      <c r="AG227" s="382" t="s">
        <v>117</v>
      </c>
      <c r="AH227" s="382">
        <v>0</v>
      </c>
      <c r="AI227" s="382"/>
      <c r="AJ227" s="382"/>
      <c r="AK227" s="382"/>
      <c r="AL227" s="382"/>
      <c r="AM227" s="382"/>
      <c r="AN227" s="382"/>
      <c r="AO227" s="382"/>
      <c r="AP227" s="382"/>
      <c r="AQ227" s="382"/>
      <c r="AR227" s="382"/>
      <c r="AS227" s="382"/>
      <c r="AT227" s="382"/>
      <c r="AU227" s="382"/>
      <c r="AV227" s="382"/>
      <c r="AW227" s="382"/>
      <c r="AX227" s="382"/>
      <c r="AY227" s="382"/>
      <c r="AZ227" s="382"/>
      <c r="BA227" s="382"/>
      <c r="BB227" s="382"/>
      <c r="BC227" s="382"/>
      <c r="BD227" s="382"/>
      <c r="BE227" s="382"/>
      <c r="BF227" s="382"/>
      <c r="BG227" s="382"/>
      <c r="BH227" s="382"/>
    </row>
    <row r="228" spans="1:60" outlineLevel="1">
      <c r="A228" s="436">
        <v>89</v>
      </c>
      <c r="B228" s="437" t="s">
        <v>293</v>
      </c>
      <c r="C228" s="444" t="s">
        <v>294</v>
      </c>
      <c r="D228" s="438" t="s">
        <v>0</v>
      </c>
      <c r="E228" s="439">
        <v>86.479200000000006</v>
      </c>
      <c r="F228" s="440">
        <v>0</v>
      </c>
      <c r="G228" s="441">
        <f>ROUND(E228*F228,2)</f>
        <v>0</v>
      </c>
      <c r="H228" s="385"/>
      <c r="I228" s="384">
        <v>0</v>
      </c>
      <c r="J228" s="385"/>
      <c r="K228" s="384">
        <v>0</v>
      </c>
      <c r="L228" s="384">
        <v>21</v>
      </c>
      <c r="M228" s="384">
        <v>212.95999999999998</v>
      </c>
      <c r="N228" s="384">
        <v>0</v>
      </c>
      <c r="O228" s="384">
        <v>0</v>
      </c>
      <c r="P228" s="384">
        <v>0</v>
      </c>
      <c r="Q228" s="384">
        <v>0</v>
      </c>
      <c r="R228" s="384"/>
      <c r="S228" s="384" t="s">
        <v>112</v>
      </c>
      <c r="T228" s="384" t="s">
        <v>112</v>
      </c>
      <c r="U228" s="384">
        <v>0</v>
      </c>
      <c r="V228" s="384">
        <v>0</v>
      </c>
      <c r="W228" s="384"/>
      <c r="X228" s="384" t="s">
        <v>119</v>
      </c>
      <c r="Y228" s="382"/>
      <c r="Z228" s="382"/>
      <c r="AA228" s="382"/>
      <c r="AB228" s="382"/>
      <c r="AC228" s="382"/>
      <c r="AD228" s="382"/>
      <c r="AE228" s="382"/>
      <c r="AF228" s="382"/>
      <c r="AG228" s="382" t="s">
        <v>120</v>
      </c>
      <c r="AH228" s="382"/>
      <c r="AI228" s="382"/>
      <c r="AJ228" s="382"/>
      <c r="AK228" s="382"/>
      <c r="AL228" s="382"/>
      <c r="AM228" s="382"/>
      <c r="AN228" s="382"/>
      <c r="AO228" s="382"/>
      <c r="AP228" s="382"/>
      <c r="AQ228" s="382"/>
      <c r="AR228" s="382"/>
      <c r="AS228" s="382"/>
      <c r="AT228" s="382"/>
      <c r="AU228" s="382"/>
      <c r="AV228" s="382"/>
      <c r="AW228" s="382"/>
      <c r="AX228" s="382"/>
      <c r="AY228" s="382"/>
      <c r="AZ228" s="382"/>
      <c r="BA228" s="382"/>
      <c r="BB228" s="382"/>
      <c r="BC228" s="382"/>
      <c r="BD228" s="382"/>
      <c r="BE228" s="382"/>
      <c r="BF228" s="382"/>
      <c r="BG228" s="382"/>
      <c r="BH228" s="382"/>
    </row>
    <row r="229" spans="1:60" outlineLevel="1">
      <c r="A229" s="424" t="s">
        <v>107</v>
      </c>
      <c r="B229" s="425" t="s">
        <v>73</v>
      </c>
      <c r="C229" s="442" t="s">
        <v>74</v>
      </c>
      <c r="D229" s="426"/>
      <c r="E229" s="427"/>
      <c r="F229" s="428"/>
      <c r="G229" s="429">
        <f>SUMIF(AG230:AG231,"&lt;&gt;NOR",G230:G231)</f>
        <v>0</v>
      </c>
      <c r="H229" s="384"/>
      <c r="I229" s="384"/>
      <c r="J229" s="384"/>
      <c r="K229" s="384"/>
      <c r="L229" s="384"/>
      <c r="M229" s="384"/>
      <c r="N229" s="384"/>
      <c r="O229" s="384"/>
      <c r="P229" s="384"/>
      <c r="Q229" s="384"/>
      <c r="R229" s="384"/>
      <c r="S229" s="384"/>
      <c r="T229" s="384"/>
      <c r="U229" s="384"/>
      <c r="V229" s="384"/>
      <c r="W229" s="384"/>
      <c r="X229" s="384"/>
      <c r="Y229" s="382"/>
      <c r="Z229" s="382"/>
      <c r="AA229" s="382"/>
      <c r="AB229" s="382"/>
      <c r="AC229" s="382"/>
      <c r="AD229" s="382"/>
      <c r="AE229" s="382"/>
      <c r="AF229" s="382"/>
      <c r="AG229" s="382" t="s">
        <v>117</v>
      </c>
      <c r="AH229" s="382">
        <v>0</v>
      </c>
      <c r="AI229" s="382"/>
      <c r="AJ229" s="382"/>
      <c r="AK229" s="382"/>
      <c r="AL229" s="382"/>
      <c r="AM229" s="382"/>
      <c r="AN229" s="382"/>
      <c r="AO229" s="382"/>
      <c r="AP229" s="382"/>
      <c r="AQ229" s="382"/>
      <c r="AR229" s="382"/>
      <c r="AS229" s="382"/>
      <c r="AT229" s="382"/>
      <c r="AU229" s="382"/>
      <c r="AV229" s="382"/>
      <c r="AW229" s="382"/>
      <c r="AX229" s="382"/>
      <c r="AY229" s="382"/>
      <c r="AZ229" s="382"/>
      <c r="BA229" s="382"/>
      <c r="BB229" s="382"/>
      <c r="BC229" s="382"/>
      <c r="BD229" s="382"/>
      <c r="BE229" s="382"/>
      <c r="BF229" s="382"/>
      <c r="BG229" s="382"/>
      <c r="BH229" s="382"/>
    </row>
    <row r="230" spans="1:60" ht="22.5" outlineLevel="1">
      <c r="A230" s="430">
        <v>90</v>
      </c>
      <c r="B230" s="431" t="s">
        <v>295</v>
      </c>
      <c r="C230" s="443" t="s">
        <v>843</v>
      </c>
      <c r="D230" s="432" t="s">
        <v>127</v>
      </c>
      <c r="E230" s="433">
        <v>3</v>
      </c>
      <c r="F230" s="434">
        <v>0</v>
      </c>
      <c r="G230" s="435">
        <f>ROUND(E230*F230,2)</f>
        <v>0</v>
      </c>
      <c r="H230" s="384"/>
      <c r="I230" s="384"/>
      <c r="J230" s="384"/>
      <c r="K230" s="384"/>
      <c r="L230" s="384"/>
      <c r="M230" s="384"/>
      <c r="N230" s="384"/>
      <c r="O230" s="384"/>
      <c r="P230" s="384"/>
      <c r="Q230" s="384"/>
      <c r="R230" s="384"/>
      <c r="S230" s="384"/>
      <c r="T230" s="384"/>
      <c r="U230" s="384"/>
      <c r="V230" s="384"/>
      <c r="W230" s="384"/>
      <c r="X230" s="384"/>
      <c r="Y230" s="382"/>
      <c r="Z230" s="382"/>
      <c r="AA230" s="382"/>
      <c r="AB230" s="382"/>
      <c r="AC230" s="382"/>
      <c r="AD230" s="382"/>
      <c r="AE230" s="382"/>
      <c r="AF230" s="382"/>
      <c r="AG230" s="382" t="s">
        <v>117</v>
      </c>
      <c r="AH230" s="382">
        <v>0</v>
      </c>
      <c r="AI230" s="382"/>
      <c r="AJ230" s="382"/>
      <c r="AK230" s="382"/>
      <c r="AL230" s="382"/>
      <c r="AM230" s="382"/>
      <c r="AN230" s="382"/>
      <c r="AO230" s="382"/>
      <c r="AP230" s="382"/>
      <c r="AQ230" s="382"/>
      <c r="AR230" s="382"/>
      <c r="AS230" s="382"/>
      <c r="AT230" s="382"/>
      <c r="AU230" s="382"/>
      <c r="AV230" s="382"/>
      <c r="AW230" s="382"/>
      <c r="AX230" s="382"/>
      <c r="AY230" s="382"/>
      <c r="AZ230" s="382"/>
      <c r="BA230" s="382"/>
      <c r="BB230" s="382"/>
      <c r="BC230" s="382"/>
      <c r="BD230" s="382"/>
      <c r="BE230" s="382"/>
      <c r="BF230" s="382"/>
      <c r="BG230" s="382"/>
      <c r="BH230" s="382"/>
    </row>
    <row r="231" spans="1:60" outlineLevel="1">
      <c r="A231" s="420"/>
      <c r="B231" s="419"/>
      <c r="C231" s="445" t="s">
        <v>872</v>
      </c>
      <c r="D231" s="446"/>
      <c r="E231" s="447">
        <v>3</v>
      </c>
      <c r="F231" s="401"/>
      <c r="G231" s="401"/>
      <c r="H231" s="384"/>
      <c r="I231" s="384"/>
      <c r="J231" s="384"/>
      <c r="K231" s="384"/>
      <c r="L231" s="384"/>
      <c r="M231" s="384"/>
      <c r="N231" s="384"/>
      <c r="O231" s="384"/>
      <c r="P231" s="384"/>
      <c r="Q231" s="384"/>
      <c r="R231" s="384"/>
      <c r="S231" s="384"/>
      <c r="T231" s="384"/>
      <c r="U231" s="384"/>
      <c r="V231" s="384"/>
      <c r="W231" s="384"/>
      <c r="X231" s="384"/>
      <c r="Y231" s="382"/>
      <c r="Z231" s="382"/>
      <c r="AA231" s="382"/>
      <c r="AB231" s="382"/>
      <c r="AC231" s="382"/>
      <c r="AD231" s="382"/>
      <c r="AE231" s="382"/>
      <c r="AF231" s="382"/>
      <c r="AG231" s="382" t="s">
        <v>117</v>
      </c>
      <c r="AH231" s="382">
        <v>0</v>
      </c>
      <c r="AI231" s="382"/>
      <c r="AJ231" s="382"/>
      <c r="AK231" s="382"/>
      <c r="AL231" s="382"/>
      <c r="AM231" s="382"/>
      <c r="AN231" s="382"/>
      <c r="AO231" s="382"/>
      <c r="AP231" s="382"/>
      <c r="AQ231" s="382"/>
      <c r="AR231" s="382"/>
      <c r="AS231" s="382"/>
      <c r="AT231" s="382"/>
      <c r="AU231" s="382"/>
      <c r="AV231" s="382"/>
      <c r="AW231" s="382"/>
      <c r="AX231" s="382"/>
      <c r="AY231" s="382"/>
      <c r="AZ231" s="382"/>
      <c r="BA231" s="382"/>
      <c r="BB231" s="382"/>
      <c r="BC231" s="382"/>
      <c r="BD231" s="382"/>
      <c r="BE231" s="382"/>
      <c r="BF231" s="382"/>
      <c r="BG231" s="382"/>
      <c r="BH231" s="382"/>
    </row>
    <row r="232" spans="1:60" outlineLevel="1">
      <c r="A232" s="424" t="s">
        <v>107</v>
      </c>
      <c r="B232" s="425" t="s">
        <v>75</v>
      </c>
      <c r="C232" s="442" t="s">
        <v>76</v>
      </c>
      <c r="D232" s="426"/>
      <c r="E232" s="427"/>
      <c r="F232" s="428"/>
      <c r="G232" s="429">
        <f>SUMIF(AG233:AG262,"&lt;&gt;NOR",G233:G262)</f>
        <v>0</v>
      </c>
      <c r="H232" s="384"/>
      <c r="I232" s="384"/>
      <c r="J232" s="384"/>
      <c r="K232" s="384"/>
      <c r="L232" s="384"/>
      <c r="M232" s="384"/>
      <c r="N232" s="384"/>
      <c r="O232" s="384"/>
      <c r="P232" s="384"/>
      <c r="Q232" s="384"/>
      <c r="R232" s="384"/>
      <c r="S232" s="384"/>
      <c r="T232" s="384"/>
      <c r="U232" s="384"/>
      <c r="V232" s="384"/>
      <c r="W232" s="384"/>
      <c r="X232" s="384"/>
      <c r="Y232" s="382"/>
      <c r="Z232" s="382"/>
      <c r="AA232" s="382"/>
      <c r="AB232" s="382"/>
      <c r="AC232" s="382"/>
      <c r="AD232" s="382"/>
      <c r="AE232" s="382"/>
      <c r="AF232" s="382"/>
      <c r="AG232" s="382" t="s">
        <v>117</v>
      </c>
      <c r="AH232" s="382">
        <v>0</v>
      </c>
      <c r="AI232" s="382"/>
      <c r="AJ232" s="382"/>
      <c r="AK232" s="382"/>
      <c r="AL232" s="382"/>
      <c r="AM232" s="382"/>
      <c r="AN232" s="382"/>
      <c r="AO232" s="382"/>
      <c r="AP232" s="382"/>
      <c r="AQ232" s="382"/>
      <c r="AR232" s="382"/>
      <c r="AS232" s="382"/>
      <c r="AT232" s="382"/>
      <c r="AU232" s="382"/>
      <c r="AV232" s="382"/>
      <c r="AW232" s="382"/>
      <c r="AX232" s="382"/>
      <c r="AY232" s="382"/>
      <c r="AZ232" s="382"/>
      <c r="BA232" s="382"/>
      <c r="BB232" s="382"/>
      <c r="BC232" s="382"/>
      <c r="BD232" s="382"/>
      <c r="BE232" s="382"/>
      <c r="BF232" s="382"/>
      <c r="BG232" s="382"/>
      <c r="BH232" s="382"/>
    </row>
    <row r="233" spans="1:60" outlineLevel="1">
      <c r="A233" s="430">
        <v>91</v>
      </c>
      <c r="B233" s="431" t="s">
        <v>296</v>
      </c>
      <c r="C233" s="443" t="s">
        <v>297</v>
      </c>
      <c r="D233" s="432" t="s">
        <v>127</v>
      </c>
      <c r="E233" s="433">
        <v>185.77475000000001</v>
      </c>
      <c r="F233" s="434">
        <v>0</v>
      </c>
      <c r="G233" s="435">
        <f>ROUND(E233*F233,2)</f>
        <v>0</v>
      </c>
      <c r="H233" s="384"/>
      <c r="I233" s="384"/>
      <c r="J233" s="384"/>
      <c r="K233" s="384"/>
      <c r="L233" s="384"/>
      <c r="M233" s="384"/>
      <c r="N233" s="384"/>
      <c r="O233" s="384"/>
      <c r="P233" s="384"/>
      <c r="Q233" s="384"/>
      <c r="R233" s="384"/>
      <c r="S233" s="384"/>
      <c r="T233" s="384"/>
      <c r="U233" s="384"/>
      <c r="V233" s="384"/>
      <c r="W233" s="384"/>
      <c r="X233" s="384"/>
      <c r="Y233" s="382"/>
      <c r="Z233" s="382"/>
      <c r="AA233" s="382"/>
      <c r="AB233" s="382"/>
      <c r="AC233" s="382"/>
      <c r="AD233" s="382"/>
      <c r="AE233" s="382"/>
      <c r="AF233" s="382"/>
      <c r="AG233" s="382" t="s">
        <v>117</v>
      </c>
      <c r="AH233" s="382">
        <v>0</v>
      </c>
      <c r="AI233" s="382"/>
      <c r="AJ233" s="382"/>
      <c r="AK233" s="382"/>
      <c r="AL233" s="382"/>
      <c r="AM233" s="382"/>
      <c r="AN233" s="382"/>
      <c r="AO233" s="382"/>
      <c r="AP233" s="382"/>
      <c r="AQ233" s="382"/>
      <c r="AR233" s="382"/>
      <c r="AS233" s="382"/>
      <c r="AT233" s="382"/>
      <c r="AU233" s="382"/>
      <c r="AV233" s="382"/>
      <c r="AW233" s="382"/>
      <c r="AX233" s="382"/>
      <c r="AY233" s="382"/>
      <c r="AZ233" s="382"/>
      <c r="BA233" s="382"/>
      <c r="BB233" s="382"/>
      <c r="BC233" s="382"/>
      <c r="BD233" s="382"/>
      <c r="BE233" s="382"/>
      <c r="BF233" s="382"/>
      <c r="BG233" s="382"/>
      <c r="BH233" s="382"/>
    </row>
    <row r="234" spans="1:60" outlineLevel="1">
      <c r="A234" s="420"/>
      <c r="B234" s="419"/>
      <c r="C234" s="445" t="s">
        <v>844</v>
      </c>
      <c r="D234" s="446"/>
      <c r="E234" s="447">
        <v>35</v>
      </c>
      <c r="F234" s="401"/>
      <c r="G234" s="401"/>
      <c r="H234" s="384"/>
      <c r="I234" s="384"/>
      <c r="J234" s="384"/>
      <c r="K234" s="384"/>
      <c r="L234" s="384"/>
      <c r="M234" s="384"/>
      <c r="N234" s="384"/>
      <c r="O234" s="384"/>
      <c r="P234" s="384"/>
      <c r="Q234" s="384"/>
      <c r="R234" s="384"/>
      <c r="S234" s="384"/>
      <c r="T234" s="384"/>
      <c r="U234" s="384"/>
      <c r="V234" s="384"/>
      <c r="W234" s="384"/>
      <c r="X234" s="384"/>
      <c r="Y234" s="382"/>
      <c r="Z234" s="382"/>
      <c r="AA234" s="382"/>
      <c r="AB234" s="382"/>
      <c r="AC234" s="382"/>
      <c r="AD234" s="382"/>
      <c r="AE234" s="382"/>
      <c r="AF234" s="382"/>
      <c r="AG234" s="382" t="s">
        <v>117</v>
      </c>
      <c r="AH234" s="382">
        <v>0</v>
      </c>
      <c r="AI234" s="382"/>
      <c r="AJ234" s="382"/>
      <c r="AK234" s="382"/>
      <c r="AL234" s="382"/>
      <c r="AM234" s="382"/>
      <c r="AN234" s="382"/>
      <c r="AO234" s="382"/>
      <c r="AP234" s="382"/>
      <c r="AQ234" s="382"/>
      <c r="AR234" s="382"/>
      <c r="AS234" s="382"/>
      <c r="AT234" s="382"/>
      <c r="AU234" s="382"/>
      <c r="AV234" s="382"/>
      <c r="AW234" s="382"/>
      <c r="AX234" s="382"/>
      <c r="AY234" s="382"/>
      <c r="AZ234" s="382"/>
      <c r="BA234" s="382"/>
      <c r="BB234" s="382"/>
      <c r="BC234" s="382"/>
      <c r="BD234" s="382"/>
      <c r="BE234" s="382"/>
      <c r="BF234" s="382"/>
      <c r="BG234" s="382"/>
      <c r="BH234" s="382"/>
    </row>
    <row r="235" spans="1:60" outlineLevel="1">
      <c r="A235" s="420"/>
      <c r="B235" s="419"/>
      <c r="C235" s="445" t="s">
        <v>302</v>
      </c>
      <c r="D235" s="446"/>
      <c r="E235" s="447">
        <v>12</v>
      </c>
      <c r="F235" s="401"/>
      <c r="G235" s="401"/>
      <c r="H235" s="385"/>
      <c r="I235" s="384">
        <v>0</v>
      </c>
      <c r="J235" s="385"/>
      <c r="K235" s="384">
        <v>0</v>
      </c>
      <c r="L235" s="384">
        <v>21</v>
      </c>
      <c r="M235" s="384">
        <v>8100.7079999999996</v>
      </c>
      <c r="N235" s="384">
        <v>1.17E-3</v>
      </c>
      <c r="O235" s="384">
        <v>0.02</v>
      </c>
      <c r="P235" s="384">
        <v>7.5999999999999998E-2</v>
      </c>
      <c r="Q235" s="384">
        <v>1.28</v>
      </c>
      <c r="R235" s="384"/>
      <c r="S235" s="384" t="s">
        <v>112</v>
      </c>
      <c r="T235" s="384" t="s">
        <v>112</v>
      </c>
      <c r="U235" s="384">
        <v>0</v>
      </c>
      <c r="V235" s="384">
        <v>0</v>
      </c>
      <c r="W235" s="384"/>
      <c r="X235" s="384" t="s">
        <v>119</v>
      </c>
      <c r="Y235" s="382"/>
      <c r="Z235" s="382"/>
      <c r="AA235" s="382"/>
      <c r="AB235" s="382"/>
      <c r="AC235" s="382"/>
      <c r="AD235" s="382"/>
      <c r="AE235" s="382"/>
      <c r="AF235" s="382"/>
      <c r="AG235" s="382" t="s">
        <v>120</v>
      </c>
      <c r="AH235" s="382"/>
      <c r="AI235" s="382"/>
      <c r="AJ235" s="382"/>
      <c r="AK235" s="382"/>
      <c r="AL235" s="382"/>
      <c r="AM235" s="382"/>
      <c r="AN235" s="382"/>
      <c r="AO235" s="382"/>
      <c r="AP235" s="382"/>
      <c r="AQ235" s="382"/>
      <c r="AR235" s="382"/>
      <c r="AS235" s="382"/>
      <c r="AT235" s="382"/>
      <c r="AU235" s="382"/>
      <c r="AV235" s="382"/>
      <c r="AW235" s="382"/>
      <c r="AX235" s="382"/>
      <c r="AY235" s="382"/>
      <c r="AZ235" s="382"/>
      <c r="BA235" s="382"/>
      <c r="BB235" s="382"/>
      <c r="BC235" s="382"/>
      <c r="BD235" s="382"/>
      <c r="BE235" s="382"/>
      <c r="BF235" s="382"/>
      <c r="BG235" s="382"/>
      <c r="BH235" s="382"/>
    </row>
    <row r="236" spans="1:60" outlineLevel="1">
      <c r="A236" s="420"/>
      <c r="B236" s="419"/>
      <c r="C236" s="445" t="s">
        <v>182</v>
      </c>
      <c r="D236" s="446"/>
      <c r="E236" s="447">
        <v>9</v>
      </c>
      <c r="F236" s="401"/>
      <c r="G236" s="401"/>
      <c r="H236" s="384"/>
      <c r="I236" s="384"/>
      <c r="J236" s="384"/>
      <c r="K236" s="384"/>
      <c r="L236" s="384"/>
      <c r="M236" s="384"/>
      <c r="N236" s="384"/>
      <c r="O236" s="384"/>
      <c r="P236" s="384"/>
      <c r="Q236" s="384"/>
      <c r="R236" s="384"/>
      <c r="S236" s="384"/>
      <c r="T236" s="384"/>
      <c r="U236" s="384"/>
      <c r="V236" s="384"/>
      <c r="W236" s="384"/>
      <c r="X236" s="384"/>
      <c r="Y236" s="382"/>
      <c r="Z236" s="382"/>
      <c r="AA236" s="382"/>
      <c r="AB236" s="382"/>
      <c r="AC236" s="382"/>
      <c r="AD236" s="382"/>
      <c r="AE236" s="382"/>
      <c r="AF236" s="382"/>
      <c r="AG236" s="382" t="s">
        <v>117</v>
      </c>
      <c r="AH236" s="382">
        <v>0</v>
      </c>
      <c r="AI236" s="382"/>
      <c r="AJ236" s="382"/>
      <c r="AK236" s="382"/>
      <c r="AL236" s="382"/>
      <c r="AM236" s="382"/>
      <c r="AN236" s="382"/>
      <c r="AO236" s="382"/>
      <c r="AP236" s="382"/>
      <c r="AQ236" s="382"/>
      <c r="AR236" s="382"/>
      <c r="AS236" s="382"/>
      <c r="AT236" s="382"/>
      <c r="AU236" s="382"/>
      <c r="AV236" s="382"/>
      <c r="AW236" s="382"/>
      <c r="AX236" s="382"/>
      <c r="AY236" s="382"/>
      <c r="AZ236" s="382"/>
      <c r="BA236" s="382"/>
      <c r="BB236" s="382"/>
      <c r="BC236" s="382"/>
      <c r="BD236" s="382"/>
      <c r="BE236" s="382"/>
      <c r="BF236" s="382"/>
      <c r="BG236" s="382"/>
      <c r="BH236" s="382"/>
    </row>
    <row r="237" spans="1:60" outlineLevel="1">
      <c r="A237" s="420"/>
      <c r="B237" s="419"/>
      <c r="C237" s="445" t="s">
        <v>857</v>
      </c>
      <c r="D237" s="446"/>
      <c r="E237" s="447">
        <v>74.34</v>
      </c>
      <c r="F237" s="401"/>
      <c r="G237" s="401"/>
      <c r="H237" s="384"/>
      <c r="I237" s="384"/>
      <c r="J237" s="384"/>
      <c r="K237" s="384"/>
      <c r="L237" s="384"/>
      <c r="M237" s="384"/>
      <c r="N237" s="384"/>
      <c r="O237" s="384"/>
      <c r="P237" s="384"/>
      <c r="Q237" s="384"/>
      <c r="R237" s="384"/>
      <c r="S237" s="384"/>
      <c r="T237" s="384"/>
      <c r="U237" s="384"/>
      <c r="V237" s="384"/>
      <c r="W237" s="384"/>
      <c r="X237" s="384"/>
      <c r="Y237" s="382"/>
      <c r="Z237" s="382"/>
      <c r="AA237" s="382"/>
      <c r="AB237" s="382"/>
      <c r="AC237" s="382"/>
      <c r="AD237" s="382"/>
      <c r="AE237" s="382"/>
      <c r="AF237" s="382"/>
      <c r="AG237" s="382" t="s">
        <v>117</v>
      </c>
      <c r="AH237" s="382">
        <v>0</v>
      </c>
      <c r="AI237" s="382"/>
      <c r="AJ237" s="382"/>
      <c r="AK237" s="382"/>
      <c r="AL237" s="382"/>
      <c r="AM237" s="382"/>
      <c r="AN237" s="382"/>
      <c r="AO237" s="382"/>
      <c r="AP237" s="382"/>
      <c r="AQ237" s="382"/>
      <c r="AR237" s="382"/>
      <c r="AS237" s="382"/>
      <c r="AT237" s="382"/>
      <c r="AU237" s="382"/>
      <c r="AV237" s="382"/>
      <c r="AW237" s="382"/>
      <c r="AX237" s="382"/>
      <c r="AY237" s="382"/>
      <c r="AZ237" s="382"/>
      <c r="BA237" s="382"/>
      <c r="BB237" s="382"/>
      <c r="BC237" s="382"/>
      <c r="BD237" s="382"/>
      <c r="BE237" s="382"/>
      <c r="BF237" s="382"/>
      <c r="BG237" s="382"/>
      <c r="BH237" s="382"/>
    </row>
    <row r="238" spans="1:60" outlineLevel="1">
      <c r="A238" s="420"/>
      <c r="B238" s="419"/>
      <c r="C238" s="445" t="s">
        <v>808</v>
      </c>
      <c r="D238" s="446"/>
      <c r="E238" s="447">
        <v>73.08</v>
      </c>
      <c r="F238" s="401"/>
      <c r="G238" s="401"/>
      <c r="H238" s="384"/>
      <c r="I238" s="384"/>
      <c r="J238" s="384"/>
      <c r="K238" s="384"/>
      <c r="L238" s="384"/>
      <c r="M238" s="384"/>
      <c r="N238" s="384"/>
      <c r="O238" s="384"/>
      <c r="P238" s="384"/>
      <c r="Q238" s="384"/>
      <c r="R238" s="384"/>
      <c r="S238" s="384"/>
      <c r="T238" s="384"/>
      <c r="U238" s="384"/>
      <c r="V238" s="384"/>
      <c r="W238" s="384"/>
      <c r="X238" s="384"/>
      <c r="Y238" s="382"/>
      <c r="Z238" s="382"/>
      <c r="AA238" s="382"/>
      <c r="AB238" s="382"/>
      <c r="AC238" s="382"/>
      <c r="AD238" s="382"/>
      <c r="AE238" s="382"/>
      <c r="AF238" s="382"/>
      <c r="AG238" s="382" t="s">
        <v>117</v>
      </c>
      <c r="AH238" s="382">
        <v>0</v>
      </c>
      <c r="AI238" s="382"/>
      <c r="AJ238" s="382"/>
      <c r="AK238" s="382"/>
      <c r="AL238" s="382"/>
      <c r="AM238" s="382"/>
      <c r="AN238" s="382"/>
      <c r="AO238" s="382"/>
      <c r="AP238" s="382"/>
      <c r="AQ238" s="382"/>
      <c r="AR238" s="382"/>
      <c r="AS238" s="382"/>
      <c r="AT238" s="382"/>
      <c r="AU238" s="382"/>
      <c r="AV238" s="382"/>
      <c r="AW238" s="382"/>
      <c r="AX238" s="382"/>
      <c r="AY238" s="382"/>
      <c r="AZ238" s="382"/>
      <c r="BA238" s="382"/>
      <c r="BB238" s="382"/>
      <c r="BC238" s="382"/>
      <c r="BD238" s="382"/>
      <c r="BE238" s="382"/>
      <c r="BF238" s="382"/>
      <c r="BG238" s="382"/>
      <c r="BH238" s="382"/>
    </row>
    <row r="239" spans="1:60" outlineLevel="1">
      <c r="A239" s="420"/>
      <c r="B239" s="419"/>
      <c r="C239" s="445" t="s">
        <v>809</v>
      </c>
      <c r="D239" s="446"/>
      <c r="E239" s="447">
        <v>47.52</v>
      </c>
      <c r="F239" s="401"/>
      <c r="G239" s="401"/>
      <c r="H239" s="384"/>
      <c r="I239" s="384"/>
      <c r="J239" s="384"/>
      <c r="K239" s="384"/>
      <c r="L239" s="384"/>
      <c r="M239" s="384"/>
      <c r="N239" s="384"/>
      <c r="O239" s="384"/>
      <c r="P239" s="384"/>
      <c r="Q239" s="384"/>
      <c r="R239" s="384"/>
      <c r="S239" s="384"/>
      <c r="T239" s="384"/>
      <c r="U239" s="384"/>
      <c r="V239" s="384"/>
      <c r="W239" s="384"/>
      <c r="X239" s="384"/>
      <c r="Y239" s="382"/>
      <c r="Z239" s="382"/>
      <c r="AA239" s="382"/>
      <c r="AB239" s="382"/>
      <c r="AC239" s="382"/>
      <c r="AD239" s="382"/>
      <c r="AE239" s="382"/>
      <c r="AF239" s="382"/>
      <c r="AG239" s="382" t="s">
        <v>117</v>
      </c>
      <c r="AH239" s="382">
        <v>0</v>
      </c>
      <c r="AI239" s="382"/>
      <c r="AJ239" s="382"/>
      <c r="AK239" s="382"/>
      <c r="AL239" s="382"/>
      <c r="AM239" s="382"/>
      <c r="AN239" s="382"/>
      <c r="AO239" s="382"/>
      <c r="AP239" s="382"/>
      <c r="AQ239" s="382"/>
      <c r="AR239" s="382"/>
      <c r="AS239" s="382"/>
      <c r="AT239" s="382"/>
      <c r="AU239" s="382"/>
      <c r="AV239" s="382"/>
      <c r="AW239" s="382"/>
      <c r="AX239" s="382"/>
      <c r="AY239" s="382"/>
      <c r="AZ239" s="382"/>
      <c r="BA239" s="382"/>
      <c r="BB239" s="382"/>
      <c r="BC239" s="382"/>
      <c r="BD239" s="382"/>
      <c r="BE239" s="382"/>
      <c r="BF239" s="382"/>
      <c r="BG239" s="382"/>
      <c r="BH239" s="382"/>
    </row>
    <row r="240" spans="1:60" outlineLevel="1">
      <c r="A240" s="420"/>
      <c r="B240" s="419"/>
      <c r="C240" s="445" t="s">
        <v>845</v>
      </c>
      <c r="D240" s="446"/>
      <c r="E240" s="447">
        <v>2.04</v>
      </c>
      <c r="F240" s="401"/>
      <c r="G240" s="401"/>
      <c r="H240" s="384"/>
      <c r="I240" s="384"/>
      <c r="J240" s="384"/>
      <c r="K240" s="384"/>
      <c r="L240" s="384"/>
      <c r="M240" s="384"/>
      <c r="N240" s="384"/>
      <c r="O240" s="384"/>
      <c r="P240" s="384"/>
      <c r="Q240" s="384"/>
      <c r="R240" s="384"/>
      <c r="S240" s="384"/>
      <c r="T240" s="384"/>
      <c r="U240" s="384"/>
      <c r="V240" s="384"/>
      <c r="W240" s="384"/>
      <c r="X240" s="384"/>
      <c r="Y240" s="382"/>
      <c r="Z240" s="382"/>
      <c r="AA240" s="382"/>
      <c r="AB240" s="382"/>
      <c r="AC240" s="382"/>
      <c r="AD240" s="382"/>
      <c r="AE240" s="382"/>
      <c r="AF240" s="382"/>
      <c r="AG240" s="382" t="s">
        <v>117</v>
      </c>
      <c r="AH240" s="382">
        <v>0</v>
      </c>
      <c r="AI240" s="382"/>
      <c r="AJ240" s="382"/>
      <c r="AK240" s="382"/>
      <c r="AL240" s="382"/>
      <c r="AM240" s="382"/>
      <c r="AN240" s="382"/>
      <c r="AO240" s="382"/>
      <c r="AP240" s="382"/>
      <c r="AQ240" s="382"/>
      <c r="AR240" s="382"/>
      <c r="AS240" s="382"/>
      <c r="AT240" s="382"/>
      <c r="AU240" s="382"/>
      <c r="AV240" s="382"/>
      <c r="AW240" s="382"/>
      <c r="AX240" s="382"/>
      <c r="AY240" s="382"/>
      <c r="AZ240" s="382"/>
      <c r="BA240" s="382"/>
      <c r="BB240" s="382"/>
      <c r="BC240" s="382"/>
      <c r="BD240" s="382"/>
      <c r="BE240" s="382"/>
      <c r="BF240" s="382"/>
      <c r="BG240" s="382"/>
      <c r="BH240" s="382"/>
    </row>
    <row r="241" spans="1:60" outlineLevel="1">
      <c r="A241" s="420"/>
      <c r="B241" s="419"/>
      <c r="C241" s="445" t="s">
        <v>810</v>
      </c>
      <c r="D241" s="446"/>
      <c r="E241" s="447">
        <v>19.2</v>
      </c>
      <c r="F241" s="401"/>
      <c r="G241" s="401"/>
      <c r="H241" s="384"/>
      <c r="I241" s="384"/>
      <c r="J241" s="384"/>
      <c r="K241" s="384"/>
      <c r="L241" s="384"/>
      <c r="M241" s="384"/>
      <c r="N241" s="384"/>
      <c r="O241" s="384"/>
      <c r="P241" s="384"/>
      <c r="Q241" s="384"/>
      <c r="R241" s="384"/>
      <c r="S241" s="384"/>
      <c r="T241" s="384"/>
      <c r="U241" s="384"/>
      <c r="V241" s="384"/>
      <c r="W241" s="384"/>
      <c r="X241" s="384"/>
      <c r="Y241" s="382"/>
      <c r="Z241" s="382"/>
      <c r="AA241" s="382"/>
      <c r="AB241" s="382"/>
      <c r="AC241" s="382"/>
      <c r="AD241" s="382"/>
      <c r="AE241" s="382"/>
      <c r="AF241" s="382"/>
      <c r="AG241" s="382" t="s">
        <v>117</v>
      </c>
      <c r="AH241" s="382">
        <v>0</v>
      </c>
      <c r="AI241" s="382"/>
      <c r="AJ241" s="382"/>
      <c r="AK241" s="382"/>
      <c r="AL241" s="382"/>
      <c r="AM241" s="382"/>
      <c r="AN241" s="382"/>
      <c r="AO241" s="382"/>
      <c r="AP241" s="382"/>
      <c r="AQ241" s="382"/>
      <c r="AR241" s="382"/>
      <c r="AS241" s="382"/>
      <c r="AT241" s="382"/>
      <c r="AU241" s="382"/>
      <c r="AV241" s="382"/>
      <c r="AW241" s="382"/>
      <c r="AX241" s="382"/>
      <c r="AY241" s="382"/>
      <c r="AZ241" s="382"/>
      <c r="BA241" s="382"/>
      <c r="BB241" s="382"/>
      <c r="BC241" s="382"/>
      <c r="BD241" s="382"/>
      <c r="BE241" s="382"/>
      <c r="BF241" s="382"/>
      <c r="BG241" s="382"/>
      <c r="BH241" s="382"/>
    </row>
    <row r="242" spans="1:60" outlineLevel="1">
      <c r="A242" s="420"/>
      <c r="B242" s="419"/>
      <c r="C242" s="445" t="s">
        <v>811</v>
      </c>
      <c r="D242" s="446"/>
      <c r="E242" s="447">
        <v>1.9350000000000001</v>
      </c>
      <c r="F242" s="401"/>
      <c r="G242" s="401"/>
      <c r="H242" s="385"/>
      <c r="I242" s="384">
        <v>0</v>
      </c>
      <c r="J242" s="385"/>
      <c r="K242" s="384">
        <v>0</v>
      </c>
      <c r="L242" s="384">
        <v>21</v>
      </c>
      <c r="M242" s="384">
        <v>63083.204799999992</v>
      </c>
      <c r="N242" s="384">
        <v>0</v>
      </c>
      <c r="O242" s="384">
        <v>0</v>
      </c>
      <c r="P242" s="384">
        <v>0.05</v>
      </c>
      <c r="Q242" s="384">
        <v>16.04</v>
      </c>
      <c r="R242" s="384"/>
      <c r="S242" s="384" t="s">
        <v>112</v>
      </c>
      <c r="T242" s="384" t="s">
        <v>112</v>
      </c>
      <c r="U242" s="384">
        <v>0.46</v>
      </c>
      <c r="V242" s="384">
        <v>147.58000000000001</v>
      </c>
      <c r="W242" s="384"/>
      <c r="X242" s="384" t="s">
        <v>119</v>
      </c>
      <c r="Y242" s="382"/>
      <c r="Z242" s="382"/>
      <c r="AA242" s="382"/>
      <c r="AB242" s="382"/>
      <c r="AC242" s="382"/>
      <c r="AD242" s="382"/>
      <c r="AE242" s="382"/>
      <c r="AF242" s="382"/>
      <c r="AG242" s="382" t="s">
        <v>124</v>
      </c>
      <c r="AH242" s="382"/>
      <c r="AI242" s="382"/>
      <c r="AJ242" s="382"/>
      <c r="AK242" s="382"/>
      <c r="AL242" s="382"/>
      <c r="AM242" s="382"/>
      <c r="AN242" s="382"/>
      <c r="AO242" s="382"/>
      <c r="AP242" s="382"/>
      <c r="AQ242" s="382"/>
      <c r="AR242" s="382"/>
      <c r="AS242" s="382"/>
      <c r="AT242" s="382"/>
      <c r="AU242" s="382"/>
      <c r="AV242" s="382"/>
      <c r="AW242" s="382"/>
      <c r="AX242" s="382"/>
      <c r="AY242" s="382"/>
      <c r="AZ242" s="382"/>
      <c r="BA242" s="382"/>
      <c r="BB242" s="382"/>
      <c r="BC242" s="382"/>
      <c r="BD242" s="382"/>
      <c r="BE242" s="382"/>
      <c r="BF242" s="382"/>
      <c r="BG242" s="382"/>
      <c r="BH242" s="382"/>
    </row>
    <row r="243" spans="1:60" outlineLevel="1">
      <c r="A243" s="420"/>
      <c r="B243" s="419"/>
      <c r="C243" s="445" t="s">
        <v>812</v>
      </c>
      <c r="D243" s="446"/>
      <c r="E243" s="447">
        <v>3.2850000000000001</v>
      </c>
      <c r="F243" s="401"/>
      <c r="G243" s="401"/>
      <c r="H243" s="384"/>
      <c r="I243" s="384"/>
      <c r="J243" s="384"/>
      <c r="K243" s="384"/>
      <c r="L243" s="384"/>
      <c r="M243" s="384"/>
      <c r="N243" s="384"/>
      <c r="O243" s="384"/>
      <c r="P243" s="384"/>
      <c r="Q243" s="384"/>
      <c r="R243" s="384"/>
      <c r="S243" s="384"/>
      <c r="T243" s="384"/>
      <c r="U243" s="384"/>
      <c r="V243" s="384"/>
      <c r="W243" s="384"/>
      <c r="X243" s="384"/>
      <c r="Y243" s="382"/>
      <c r="Z243" s="382"/>
      <c r="AA243" s="382"/>
      <c r="AB243" s="382"/>
      <c r="AC243" s="382"/>
      <c r="AD243" s="382"/>
      <c r="AE243" s="382"/>
      <c r="AF243" s="382"/>
      <c r="AG243" s="382" t="s">
        <v>117</v>
      </c>
      <c r="AH243" s="382">
        <v>0</v>
      </c>
      <c r="AI243" s="382"/>
      <c r="AJ243" s="382"/>
      <c r="AK243" s="382"/>
      <c r="AL243" s="382"/>
      <c r="AM243" s="382"/>
      <c r="AN243" s="382"/>
      <c r="AO243" s="382"/>
      <c r="AP243" s="382"/>
      <c r="AQ243" s="382"/>
      <c r="AR243" s="382"/>
      <c r="AS243" s="382"/>
      <c r="AT243" s="382"/>
      <c r="AU243" s="382"/>
      <c r="AV243" s="382"/>
      <c r="AW243" s="382"/>
      <c r="AX243" s="382"/>
      <c r="AY243" s="382"/>
      <c r="AZ243" s="382"/>
      <c r="BA243" s="382"/>
      <c r="BB243" s="382"/>
      <c r="BC243" s="382"/>
      <c r="BD243" s="382"/>
      <c r="BE243" s="382"/>
      <c r="BF243" s="382"/>
      <c r="BG243" s="382"/>
      <c r="BH243" s="382"/>
    </row>
    <row r="244" spans="1:60" outlineLevel="1">
      <c r="A244" s="420"/>
      <c r="B244" s="419"/>
      <c r="C244" s="445" t="s">
        <v>813</v>
      </c>
      <c r="D244" s="446"/>
      <c r="E244" s="447">
        <v>1.8</v>
      </c>
      <c r="F244" s="401"/>
      <c r="G244" s="401"/>
      <c r="H244" s="384"/>
      <c r="I244" s="384"/>
      <c r="J244" s="384"/>
      <c r="K244" s="384"/>
      <c r="L244" s="384"/>
      <c r="M244" s="384"/>
      <c r="N244" s="384"/>
      <c r="O244" s="384"/>
      <c r="P244" s="384"/>
      <c r="Q244" s="384"/>
      <c r="R244" s="384"/>
      <c r="S244" s="384"/>
      <c r="T244" s="384"/>
      <c r="U244" s="384"/>
      <c r="V244" s="384"/>
      <c r="W244" s="384"/>
      <c r="X244" s="384"/>
      <c r="Y244" s="382"/>
      <c r="Z244" s="382"/>
      <c r="AA244" s="382"/>
      <c r="AB244" s="382"/>
      <c r="AC244" s="382"/>
      <c r="AD244" s="382"/>
      <c r="AE244" s="382"/>
      <c r="AF244" s="382"/>
      <c r="AG244" s="382" t="s">
        <v>117</v>
      </c>
      <c r="AH244" s="382">
        <v>0</v>
      </c>
      <c r="AI244" s="382"/>
      <c r="AJ244" s="382"/>
      <c r="AK244" s="382"/>
      <c r="AL244" s="382"/>
      <c r="AM244" s="382"/>
      <c r="AN244" s="382"/>
      <c r="AO244" s="382"/>
      <c r="AP244" s="382"/>
      <c r="AQ244" s="382"/>
      <c r="AR244" s="382"/>
      <c r="AS244" s="382"/>
      <c r="AT244" s="382"/>
      <c r="AU244" s="382"/>
      <c r="AV244" s="382"/>
      <c r="AW244" s="382"/>
      <c r="AX244" s="382"/>
      <c r="AY244" s="382"/>
      <c r="AZ244" s="382"/>
      <c r="BA244" s="382"/>
      <c r="BB244" s="382"/>
      <c r="BC244" s="382"/>
      <c r="BD244" s="382"/>
      <c r="BE244" s="382"/>
      <c r="BF244" s="382"/>
      <c r="BG244" s="382"/>
      <c r="BH244" s="382"/>
    </row>
    <row r="245" spans="1:60" outlineLevel="1">
      <c r="A245" s="420"/>
      <c r="B245" s="419"/>
      <c r="C245" s="445" t="s">
        <v>814</v>
      </c>
      <c r="D245" s="446"/>
      <c r="E245" s="447">
        <v>4.0747499999999999</v>
      </c>
      <c r="F245" s="401"/>
      <c r="G245" s="401"/>
      <c r="H245" s="384"/>
      <c r="I245" s="384"/>
      <c r="J245" s="384"/>
      <c r="K245" s="384"/>
      <c r="L245" s="384"/>
      <c r="M245" s="384"/>
      <c r="N245" s="384"/>
      <c r="O245" s="384"/>
      <c r="P245" s="384"/>
      <c r="Q245" s="384"/>
      <c r="R245" s="384"/>
      <c r="S245" s="384"/>
      <c r="T245" s="384"/>
      <c r="U245" s="384"/>
      <c r="V245" s="384"/>
      <c r="W245" s="384"/>
      <c r="X245" s="384"/>
      <c r="Y245" s="382"/>
      <c r="Z245" s="382"/>
      <c r="AA245" s="382"/>
      <c r="AB245" s="382"/>
      <c r="AC245" s="382"/>
      <c r="AD245" s="382"/>
      <c r="AE245" s="382"/>
      <c r="AF245" s="382"/>
      <c r="AG245" s="382" t="s">
        <v>117</v>
      </c>
      <c r="AH245" s="382">
        <v>0</v>
      </c>
      <c r="AI245" s="382"/>
      <c r="AJ245" s="382"/>
      <c r="AK245" s="382"/>
      <c r="AL245" s="382"/>
      <c r="AM245" s="382"/>
      <c r="AN245" s="382"/>
      <c r="AO245" s="382"/>
      <c r="AP245" s="382"/>
      <c r="AQ245" s="382"/>
      <c r="AR245" s="382"/>
      <c r="AS245" s="382"/>
      <c r="AT245" s="382"/>
      <c r="AU245" s="382"/>
      <c r="AV245" s="382"/>
      <c r="AW245" s="382"/>
      <c r="AX245" s="382"/>
      <c r="AY245" s="382"/>
      <c r="AZ245" s="382"/>
      <c r="BA245" s="382"/>
      <c r="BB245" s="382"/>
      <c r="BC245" s="382"/>
      <c r="BD245" s="382"/>
      <c r="BE245" s="382"/>
      <c r="BF245" s="382"/>
      <c r="BG245" s="382"/>
      <c r="BH245" s="382"/>
    </row>
    <row r="246" spans="1:60" outlineLevel="1">
      <c r="A246" s="420"/>
      <c r="B246" s="419"/>
      <c r="C246" s="445" t="s">
        <v>873</v>
      </c>
      <c r="D246" s="446"/>
      <c r="E246" s="447">
        <v>-97.5</v>
      </c>
      <c r="F246" s="401"/>
      <c r="G246" s="401"/>
      <c r="H246" s="384"/>
      <c r="I246" s="384"/>
      <c r="J246" s="384"/>
      <c r="K246" s="384"/>
      <c r="L246" s="384"/>
      <c r="M246" s="384"/>
      <c r="N246" s="384"/>
      <c r="O246" s="384"/>
      <c r="P246" s="384"/>
      <c r="Q246" s="384"/>
      <c r="R246" s="384"/>
      <c r="S246" s="384"/>
      <c r="T246" s="384"/>
      <c r="U246" s="384"/>
      <c r="V246" s="384"/>
      <c r="W246" s="384"/>
      <c r="X246" s="384"/>
      <c r="Y246" s="382"/>
      <c r="Z246" s="382"/>
      <c r="AA246" s="382"/>
      <c r="AB246" s="382"/>
      <c r="AC246" s="382"/>
      <c r="AD246" s="382"/>
      <c r="AE246" s="382"/>
      <c r="AF246" s="382"/>
      <c r="AG246" s="382" t="s">
        <v>117</v>
      </c>
      <c r="AH246" s="382">
        <v>0</v>
      </c>
      <c r="AI246" s="382"/>
      <c r="AJ246" s="382"/>
      <c r="AK246" s="382"/>
      <c r="AL246" s="382"/>
      <c r="AM246" s="382"/>
      <c r="AN246" s="382"/>
      <c r="AO246" s="382"/>
      <c r="AP246" s="382"/>
      <c r="AQ246" s="382"/>
      <c r="AR246" s="382"/>
      <c r="AS246" s="382"/>
      <c r="AT246" s="382"/>
      <c r="AU246" s="382"/>
      <c r="AV246" s="382"/>
      <c r="AW246" s="382"/>
      <c r="AX246" s="382"/>
      <c r="AY246" s="382"/>
      <c r="AZ246" s="382"/>
      <c r="BA246" s="382"/>
      <c r="BB246" s="382"/>
      <c r="BC246" s="382"/>
      <c r="BD246" s="382"/>
      <c r="BE246" s="382"/>
      <c r="BF246" s="382"/>
      <c r="BG246" s="382"/>
      <c r="BH246" s="382"/>
    </row>
    <row r="247" spans="1:60">
      <c r="A247" s="430">
        <v>92</v>
      </c>
      <c r="B247" s="431" t="s">
        <v>298</v>
      </c>
      <c r="C247" s="443" t="s">
        <v>299</v>
      </c>
      <c r="D247" s="432" t="s">
        <v>127</v>
      </c>
      <c r="E247" s="433">
        <v>97.5</v>
      </c>
      <c r="F247" s="434">
        <v>0</v>
      </c>
      <c r="G247" s="435">
        <f>ROUND(E247*F247,2)</f>
        <v>0</v>
      </c>
      <c r="H247" s="385"/>
      <c r="I247" s="384">
        <v>0</v>
      </c>
      <c r="J247" s="385"/>
      <c r="K247" s="384">
        <v>0</v>
      </c>
      <c r="L247" s="384">
        <v>21</v>
      </c>
      <c r="M247" s="384">
        <v>64576.441599999998</v>
      </c>
      <c r="N247" s="384">
        <v>0</v>
      </c>
      <c r="O247" s="384">
        <v>0</v>
      </c>
      <c r="P247" s="384">
        <v>4.5999999999999999E-2</v>
      </c>
      <c r="Q247" s="384">
        <v>26.89</v>
      </c>
      <c r="R247" s="384"/>
      <c r="S247" s="384" t="s">
        <v>112</v>
      </c>
      <c r="T247" s="384" t="s">
        <v>112</v>
      </c>
      <c r="U247" s="384">
        <v>0.26</v>
      </c>
      <c r="V247" s="384">
        <v>151.97999999999999</v>
      </c>
      <c r="W247" s="384"/>
      <c r="X247" s="384" t="s">
        <v>119</v>
      </c>
      <c r="Y247" s="382"/>
      <c r="Z247" s="382"/>
      <c r="AA247" s="382"/>
      <c r="AB247" s="382"/>
      <c r="AC247" s="382"/>
      <c r="AD247" s="382"/>
      <c r="AE247" s="382"/>
      <c r="AF247" s="382"/>
      <c r="AG247" s="382" t="s">
        <v>124</v>
      </c>
      <c r="AH247" s="382"/>
      <c r="AI247" s="382"/>
      <c r="AJ247" s="382"/>
      <c r="AK247" s="382"/>
      <c r="AL247" s="382"/>
      <c r="AM247" s="382"/>
      <c r="AN247" s="382"/>
      <c r="AO247" s="382"/>
      <c r="AP247" s="382"/>
      <c r="AQ247" s="382"/>
      <c r="AR247" s="382"/>
      <c r="AS247" s="382"/>
      <c r="AT247" s="382"/>
      <c r="AU247" s="382"/>
      <c r="AV247" s="382"/>
      <c r="AW247" s="382"/>
      <c r="AX247" s="382"/>
      <c r="AY247" s="382"/>
      <c r="AZ247" s="382"/>
      <c r="BA247" s="382"/>
      <c r="BB247" s="382"/>
      <c r="BC247" s="382"/>
      <c r="BD247" s="382"/>
      <c r="BE247" s="382"/>
      <c r="BF247" s="382"/>
      <c r="BG247" s="382"/>
      <c r="BH247" s="382"/>
    </row>
    <row r="248" spans="1:60" outlineLevel="1">
      <c r="A248" s="420"/>
      <c r="B248" s="419"/>
      <c r="C248" s="445" t="s">
        <v>874</v>
      </c>
      <c r="D248" s="446"/>
      <c r="E248" s="447">
        <v>97.5</v>
      </c>
      <c r="F248" s="401"/>
      <c r="G248" s="401"/>
      <c r="H248" s="384"/>
      <c r="I248" s="384"/>
      <c r="J248" s="384"/>
      <c r="K248" s="384"/>
      <c r="L248" s="384"/>
      <c r="M248" s="384"/>
      <c r="N248" s="384"/>
      <c r="O248" s="384"/>
      <c r="P248" s="384"/>
      <c r="Q248" s="384"/>
      <c r="R248" s="384"/>
      <c r="S248" s="384"/>
      <c r="T248" s="384"/>
      <c r="U248" s="384"/>
      <c r="V248" s="384"/>
      <c r="W248" s="384"/>
      <c r="X248" s="384"/>
      <c r="Y248" s="382"/>
      <c r="Z248" s="382"/>
      <c r="AA248" s="382"/>
      <c r="AB248" s="382"/>
      <c r="AC248" s="382"/>
      <c r="AD248" s="382"/>
      <c r="AE248" s="382"/>
      <c r="AF248" s="382"/>
      <c r="AG248" s="382" t="s">
        <v>117</v>
      </c>
      <c r="AH248" s="382">
        <v>0</v>
      </c>
      <c r="AI248" s="382"/>
      <c r="AJ248" s="382"/>
      <c r="AK248" s="382"/>
      <c r="AL248" s="382"/>
      <c r="AM248" s="382"/>
      <c r="AN248" s="382"/>
      <c r="AO248" s="382"/>
      <c r="AP248" s="382"/>
      <c r="AQ248" s="382"/>
      <c r="AR248" s="382"/>
      <c r="AS248" s="382"/>
      <c r="AT248" s="382"/>
      <c r="AU248" s="382"/>
      <c r="AV248" s="382"/>
      <c r="AW248" s="382"/>
      <c r="AX248" s="382"/>
      <c r="AY248" s="382"/>
      <c r="AZ248" s="382"/>
      <c r="BA248" s="382"/>
      <c r="BB248" s="382"/>
      <c r="BC248" s="382"/>
      <c r="BD248" s="382"/>
      <c r="BE248" s="382"/>
      <c r="BF248" s="382"/>
      <c r="BG248" s="382"/>
      <c r="BH248" s="382"/>
    </row>
    <row r="249" spans="1:60" outlineLevel="1">
      <c r="A249" s="430">
        <v>93</v>
      </c>
      <c r="B249" s="431" t="s">
        <v>300</v>
      </c>
      <c r="C249" s="443" t="s">
        <v>301</v>
      </c>
      <c r="D249" s="432" t="s">
        <v>127</v>
      </c>
      <c r="E249" s="433">
        <v>185.77475000000001</v>
      </c>
      <c r="F249" s="434">
        <v>0</v>
      </c>
      <c r="G249" s="435">
        <f>ROUND(E249*F249,2)</f>
        <v>0</v>
      </c>
      <c r="H249" s="384"/>
      <c r="I249" s="384"/>
      <c r="J249" s="384"/>
      <c r="K249" s="384"/>
      <c r="L249" s="384"/>
      <c r="M249" s="384"/>
      <c r="N249" s="384"/>
      <c r="O249" s="384"/>
      <c r="P249" s="384"/>
      <c r="Q249" s="384"/>
      <c r="R249" s="384"/>
      <c r="S249" s="384"/>
      <c r="T249" s="384"/>
      <c r="U249" s="384"/>
      <c r="V249" s="384"/>
      <c r="W249" s="384"/>
      <c r="X249" s="384"/>
      <c r="Y249" s="382"/>
      <c r="Z249" s="382"/>
      <c r="AA249" s="382"/>
      <c r="AB249" s="382"/>
      <c r="AC249" s="382"/>
      <c r="AD249" s="382"/>
      <c r="AE249" s="382"/>
      <c r="AF249" s="382"/>
      <c r="AG249" s="382" t="s">
        <v>117</v>
      </c>
      <c r="AH249" s="382">
        <v>0</v>
      </c>
      <c r="AI249" s="382"/>
      <c r="AJ249" s="382"/>
      <c r="AK249" s="382"/>
      <c r="AL249" s="382"/>
      <c r="AM249" s="382"/>
      <c r="AN249" s="382"/>
      <c r="AO249" s="382"/>
      <c r="AP249" s="382"/>
      <c r="AQ249" s="382"/>
      <c r="AR249" s="382"/>
      <c r="AS249" s="382"/>
      <c r="AT249" s="382"/>
      <c r="AU249" s="382"/>
      <c r="AV249" s="382"/>
      <c r="AW249" s="382"/>
      <c r="AX249" s="382"/>
      <c r="AY249" s="382"/>
      <c r="AZ249" s="382"/>
      <c r="BA249" s="382"/>
      <c r="BB249" s="382"/>
      <c r="BC249" s="382"/>
      <c r="BD249" s="382"/>
      <c r="BE249" s="382"/>
      <c r="BF249" s="382"/>
      <c r="BG249" s="382"/>
      <c r="BH249" s="382"/>
    </row>
    <row r="250" spans="1:60" outlineLevel="1">
      <c r="A250" s="420"/>
      <c r="B250" s="419"/>
      <c r="C250" s="445" t="s">
        <v>844</v>
      </c>
      <c r="D250" s="446"/>
      <c r="E250" s="447">
        <v>35</v>
      </c>
      <c r="F250" s="401"/>
      <c r="G250" s="401"/>
      <c r="H250" s="384"/>
      <c r="I250" s="384"/>
      <c r="J250" s="384"/>
      <c r="K250" s="384"/>
      <c r="L250" s="384"/>
      <c r="M250" s="384"/>
      <c r="N250" s="384"/>
      <c r="O250" s="384"/>
      <c r="P250" s="384"/>
      <c r="Q250" s="384"/>
      <c r="R250" s="384"/>
      <c r="S250" s="384"/>
      <c r="T250" s="384"/>
      <c r="U250" s="384"/>
      <c r="V250" s="384"/>
      <c r="W250" s="384"/>
      <c r="X250" s="384"/>
      <c r="Y250" s="382"/>
      <c r="Z250" s="382"/>
      <c r="AA250" s="382"/>
      <c r="AB250" s="382"/>
      <c r="AC250" s="382"/>
      <c r="AD250" s="382"/>
      <c r="AE250" s="382"/>
      <c r="AF250" s="382"/>
      <c r="AG250" s="382" t="s">
        <v>117</v>
      </c>
      <c r="AH250" s="382">
        <v>0</v>
      </c>
      <c r="AI250" s="382"/>
      <c r="AJ250" s="382"/>
      <c r="AK250" s="382"/>
      <c r="AL250" s="382"/>
      <c r="AM250" s="382"/>
      <c r="AN250" s="382"/>
      <c r="AO250" s="382"/>
      <c r="AP250" s="382"/>
      <c r="AQ250" s="382"/>
      <c r="AR250" s="382"/>
      <c r="AS250" s="382"/>
      <c r="AT250" s="382"/>
      <c r="AU250" s="382"/>
      <c r="AV250" s="382"/>
      <c r="AW250" s="382"/>
      <c r="AX250" s="382"/>
      <c r="AY250" s="382"/>
      <c r="AZ250" s="382"/>
      <c r="BA250" s="382"/>
      <c r="BB250" s="382"/>
      <c r="BC250" s="382"/>
      <c r="BD250" s="382"/>
      <c r="BE250" s="382"/>
      <c r="BF250" s="382"/>
      <c r="BG250" s="382"/>
      <c r="BH250" s="382"/>
    </row>
    <row r="251" spans="1:60" outlineLevel="1">
      <c r="A251" s="420"/>
      <c r="B251" s="419"/>
      <c r="C251" s="445" t="s">
        <v>302</v>
      </c>
      <c r="D251" s="446"/>
      <c r="E251" s="447">
        <v>12</v>
      </c>
      <c r="F251" s="401"/>
      <c r="G251" s="401"/>
      <c r="H251" s="384"/>
      <c r="I251" s="384"/>
      <c r="J251" s="384"/>
      <c r="K251" s="384"/>
      <c r="L251" s="384"/>
      <c r="M251" s="384"/>
      <c r="N251" s="384"/>
      <c r="O251" s="384"/>
      <c r="P251" s="384"/>
      <c r="Q251" s="384"/>
      <c r="R251" s="384"/>
      <c r="S251" s="384"/>
      <c r="T251" s="384"/>
      <c r="U251" s="384"/>
      <c r="V251" s="384"/>
      <c r="W251" s="384"/>
      <c r="X251" s="384"/>
      <c r="Y251" s="382"/>
      <c r="Z251" s="382"/>
      <c r="AA251" s="382"/>
      <c r="AB251" s="382"/>
      <c r="AC251" s="382"/>
      <c r="AD251" s="382"/>
      <c r="AE251" s="382"/>
      <c r="AF251" s="382"/>
      <c r="AG251" s="382" t="s">
        <v>117</v>
      </c>
      <c r="AH251" s="382">
        <v>0</v>
      </c>
      <c r="AI251" s="382"/>
      <c r="AJ251" s="382"/>
      <c r="AK251" s="382"/>
      <c r="AL251" s="382"/>
      <c r="AM251" s="382"/>
      <c r="AN251" s="382"/>
      <c r="AO251" s="382"/>
      <c r="AP251" s="382"/>
      <c r="AQ251" s="382"/>
      <c r="AR251" s="382"/>
      <c r="AS251" s="382"/>
      <c r="AT251" s="382"/>
      <c r="AU251" s="382"/>
      <c r="AV251" s="382"/>
      <c r="AW251" s="382"/>
      <c r="AX251" s="382"/>
      <c r="AY251" s="382"/>
      <c r="AZ251" s="382"/>
      <c r="BA251" s="382"/>
      <c r="BB251" s="382"/>
      <c r="BC251" s="382"/>
      <c r="BD251" s="382"/>
      <c r="BE251" s="382"/>
      <c r="BF251" s="382"/>
      <c r="BG251" s="382"/>
      <c r="BH251" s="382"/>
    </row>
    <row r="252" spans="1:60" outlineLevel="1">
      <c r="A252" s="420"/>
      <c r="B252" s="419"/>
      <c r="C252" s="445" t="s">
        <v>182</v>
      </c>
      <c r="D252" s="446"/>
      <c r="E252" s="447">
        <v>9</v>
      </c>
      <c r="F252" s="401"/>
      <c r="G252" s="401"/>
      <c r="H252" s="384"/>
      <c r="I252" s="384"/>
      <c r="J252" s="384"/>
      <c r="K252" s="384"/>
      <c r="L252" s="384"/>
      <c r="M252" s="384"/>
      <c r="N252" s="384"/>
      <c r="O252" s="384"/>
      <c r="P252" s="384"/>
      <c r="Q252" s="384"/>
      <c r="R252" s="384"/>
      <c r="S252" s="384"/>
      <c r="T252" s="384"/>
      <c r="U252" s="384"/>
      <c r="V252" s="384"/>
      <c r="W252" s="384"/>
      <c r="X252" s="384"/>
      <c r="Y252" s="382"/>
      <c r="Z252" s="382"/>
      <c r="AA252" s="382"/>
      <c r="AB252" s="382"/>
      <c r="AC252" s="382"/>
      <c r="AD252" s="382"/>
      <c r="AE252" s="382"/>
      <c r="AF252" s="382"/>
      <c r="AG252" s="382" t="s">
        <v>117</v>
      </c>
      <c r="AH252" s="382">
        <v>0</v>
      </c>
      <c r="AI252" s="382"/>
      <c r="AJ252" s="382"/>
      <c r="AK252" s="382"/>
      <c r="AL252" s="382"/>
      <c r="AM252" s="382"/>
      <c r="AN252" s="382"/>
      <c r="AO252" s="382"/>
      <c r="AP252" s="382"/>
      <c r="AQ252" s="382"/>
      <c r="AR252" s="382"/>
      <c r="AS252" s="382"/>
      <c r="AT252" s="382"/>
      <c r="AU252" s="382"/>
      <c r="AV252" s="382"/>
      <c r="AW252" s="382"/>
      <c r="AX252" s="382"/>
      <c r="AY252" s="382"/>
      <c r="AZ252" s="382"/>
      <c r="BA252" s="382"/>
      <c r="BB252" s="382"/>
      <c r="BC252" s="382"/>
      <c r="BD252" s="382"/>
      <c r="BE252" s="382"/>
      <c r="BF252" s="382"/>
      <c r="BG252" s="382"/>
      <c r="BH252" s="382"/>
    </row>
    <row r="253" spans="1:60" outlineLevel="1">
      <c r="A253" s="420"/>
      <c r="B253" s="419"/>
      <c r="C253" s="445" t="s">
        <v>857</v>
      </c>
      <c r="D253" s="446"/>
      <c r="E253" s="447">
        <v>74.34</v>
      </c>
      <c r="F253" s="401"/>
      <c r="G253" s="401"/>
      <c r="H253" s="384"/>
      <c r="I253" s="384"/>
      <c r="J253" s="384"/>
      <c r="K253" s="384"/>
      <c r="L253" s="384"/>
      <c r="M253" s="384"/>
      <c r="N253" s="384"/>
      <c r="O253" s="384"/>
      <c r="P253" s="384"/>
      <c r="Q253" s="384"/>
      <c r="R253" s="384"/>
      <c r="S253" s="384"/>
      <c r="T253" s="384"/>
      <c r="U253" s="384"/>
      <c r="V253" s="384"/>
      <c r="W253" s="384"/>
      <c r="X253" s="384"/>
      <c r="Y253" s="382"/>
      <c r="Z253" s="382"/>
      <c r="AA253" s="382"/>
      <c r="AB253" s="382"/>
      <c r="AC253" s="382"/>
      <c r="AD253" s="382"/>
      <c r="AE253" s="382"/>
      <c r="AF253" s="382"/>
      <c r="AG253" s="382" t="s">
        <v>117</v>
      </c>
      <c r="AH253" s="382">
        <v>0</v>
      </c>
      <c r="AI253" s="382"/>
      <c r="AJ253" s="382"/>
      <c r="AK253" s="382"/>
      <c r="AL253" s="382"/>
      <c r="AM253" s="382"/>
      <c r="AN253" s="382"/>
      <c r="AO253" s="382"/>
      <c r="AP253" s="382"/>
      <c r="AQ253" s="382"/>
      <c r="AR253" s="382"/>
      <c r="AS253" s="382"/>
      <c r="AT253" s="382"/>
      <c r="AU253" s="382"/>
      <c r="AV253" s="382"/>
      <c r="AW253" s="382"/>
      <c r="AX253" s="382"/>
      <c r="AY253" s="382"/>
      <c r="AZ253" s="382"/>
      <c r="BA253" s="382"/>
      <c r="BB253" s="382"/>
      <c r="BC253" s="382"/>
      <c r="BD253" s="382"/>
      <c r="BE253" s="382"/>
      <c r="BF253" s="382"/>
      <c r="BG253" s="382"/>
      <c r="BH253" s="382"/>
    </row>
    <row r="254" spans="1:60" outlineLevel="1">
      <c r="A254" s="420"/>
      <c r="B254" s="419"/>
      <c r="C254" s="445" t="s">
        <v>808</v>
      </c>
      <c r="D254" s="446"/>
      <c r="E254" s="447">
        <v>73.08</v>
      </c>
      <c r="F254" s="401"/>
      <c r="G254" s="401"/>
      <c r="H254" s="384"/>
      <c r="I254" s="384"/>
      <c r="J254" s="384"/>
      <c r="K254" s="384"/>
      <c r="L254" s="384"/>
      <c r="M254" s="384"/>
      <c r="N254" s="384"/>
      <c r="O254" s="384"/>
      <c r="P254" s="384"/>
      <c r="Q254" s="384"/>
      <c r="R254" s="384"/>
      <c r="S254" s="384"/>
      <c r="T254" s="384"/>
      <c r="U254" s="384"/>
      <c r="V254" s="384"/>
      <c r="W254" s="384"/>
      <c r="X254" s="384"/>
      <c r="Y254" s="382"/>
      <c r="Z254" s="382"/>
      <c r="AA254" s="382"/>
      <c r="AB254" s="382"/>
      <c r="AC254" s="382"/>
      <c r="AD254" s="382"/>
      <c r="AE254" s="382"/>
      <c r="AF254" s="382"/>
      <c r="AG254" s="382" t="s">
        <v>117</v>
      </c>
      <c r="AH254" s="382">
        <v>0</v>
      </c>
      <c r="AI254" s="382"/>
      <c r="AJ254" s="382"/>
      <c r="AK254" s="382"/>
      <c r="AL254" s="382"/>
      <c r="AM254" s="382"/>
      <c r="AN254" s="382"/>
      <c r="AO254" s="382"/>
      <c r="AP254" s="382"/>
      <c r="AQ254" s="382"/>
      <c r="AR254" s="382"/>
      <c r="AS254" s="382"/>
      <c r="AT254" s="382"/>
      <c r="AU254" s="382"/>
      <c r="AV254" s="382"/>
      <c r="AW254" s="382"/>
      <c r="AX254" s="382"/>
      <c r="AY254" s="382"/>
      <c r="AZ254" s="382"/>
      <c r="BA254" s="382"/>
      <c r="BB254" s="382"/>
      <c r="BC254" s="382"/>
      <c r="BD254" s="382"/>
      <c r="BE254" s="382"/>
      <c r="BF254" s="382"/>
      <c r="BG254" s="382"/>
      <c r="BH254" s="382"/>
    </row>
    <row r="255" spans="1:60" outlineLevel="1">
      <c r="A255" s="420"/>
      <c r="B255" s="419"/>
      <c r="C255" s="445" t="s">
        <v>809</v>
      </c>
      <c r="D255" s="446"/>
      <c r="E255" s="447">
        <v>47.52</v>
      </c>
      <c r="F255" s="401"/>
      <c r="G255" s="401"/>
      <c r="H255" s="384"/>
      <c r="I255" s="384"/>
      <c r="J255" s="384"/>
      <c r="K255" s="384"/>
      <c r="L255" s="384"/>
      <c r="M255" s="384"/>
      <c r="N255" s="384"/>
      <c r="O255" s="384"/>
      <c r="P255" s="384"/>
      <c r="Q255" s="384"/>
      <c r="R255" s="384"/>
      <c r="S255" s="384"/>
      <c r="T255" s="384"/>
      <c r="U255" s="384"/>
      <c r="V255" s="384"/>
      <c r="W255" s="384"/>
      <c r="X255" s="384"/>
      <c r="Y255" s="382"/>
      <c r="Z255" s="382"/>
      <c r="AA255" s="382"/>
      <c r="AB255" s="382"/>
      <c r="AC255" s="382"/>
      <c r="AD255" s="382"/>
      <c r="AE255" s="382"/>
      <c r="AF255" s="382"/>
      <c r="AG255" s="382" t="s">
        <v>117</v>
      </c>
      <c r="AH255" s="382">
        <v>0</v>
      </c>
      <c r="AI255" s="382"/>
      <c r="AJ255" s="382"/>
      <c r="AK255" s="382"/>
      <c r="AL255" s="382"/>
      <c r="AM255" s="382"/>
      <c r="AN255" s="382"/>
      <c r="AO255" s="382"/>
      <c r="AP255" s="382"/>
      <c r="AQ255" s="382"/>
      <c r="AR255" s="382"/>
      <c r="AS255" s="382"/>
      <c r="AT255" s="382"/>
      <c r="AU255" s="382"/>
      <c r="AV255" s="382"/>
      <c r="AW255" s="382"/>
      <c r="AX255" s="382"/>
      <c r="AY255" s="382"/>
      <c r="AZ255" s="382"/>
      <c r="BA255" s="382"/>
      <c r="BB255" s="382"/>
      <c r="BC255" s="382"/>
      <c r="BD255" s="382"/>
      <c r="BE255" s="382"/>
      <c r="BF255" s="382"/>
      <c r="BG255" s="382"/>
      <c r="BH255" s="382"/>
    </row>
    <row r="256" spans="1:60" outlineLevel="1">
      <c r="A256" s="420"/>
      <c r="B256" s="419"/>
      <c r="C256" s="445" t="s">
        <v>845</v>
      </c>
      <c r="D256" s="446"/>
      <c r="E256" s="447">
        <v>2.04</v>
      </c>
      <c r="F256" s="401"/>
      <c r="G256" s="401"/>
      <c r="H256" s="385"/>
      <c r="I256" s="384">
        <v>0</v>
      </c>
      <c r="J256" s="385"/>
      <c r="K256" s="384">
        <v>0</v>
      </c>
      <c r="L256" s="384">
        <v>21</v>
      </c>
      <c r="M256" s="384">
        <v>1466.52</v>
      </c>
      <c r="N256" s="384">
        <v>0</v>
      </c>
      <c r="O256" s="384">
        <v>0</v>
      </c>
      <c r="P256" s="384">
        <v>1.9460000000000002E-2</v>
      </c>
      <c r="Q256" s="384">
        <v>0.16</v>
      </c>
      <c r="R256" s="384"/>
      <c r="S256" s="384" t="s">
        <v>112</v>
      </c>
      <c r="T256" s="384" t="s">
        <v>112</v>
      </c>
      <c r="U256" s="384">
        <v>0.38</v>
      </c>
      <c r="V256" s="384">
        <v>3.04</v>
      </c>
      <c r="W256" s="384"/>
      <c r="X256" s="384" t="s">
        <v>119</v>
      </c>
      <c r="Y256" s="382"/>
      <c r="Z256" s="382"/>
      <c r="AA256" s="382"/>
      <c r="AB256" s="382"/>
      <c r="AC256" s="382"/>
      <c r="AD256" s="382"/>
      <c r="AE256" s="382"/>
      <c r="AF256" s="382"/>
      <c r="AG256" s="382" t="s">
        <v>124</v>
      </c>
      <c r="AH256" s="382"/>
      <c r="AI256" s="382"/>
      <c r="AJ256" s="382"/>
      <c r="AK256" s="382"/>
      <c r="AL256" s="382"/>
      <c r="AM256" s="382"/>
      <c r="AN256" s="382"/>
      <c r="AO256" s="382"/>
      <c r="AP256" s="382"/>
      <c r="AQ256" s="382"/>
      <c r="AR256" s="382"/>
      <c r="AS256" s="382"/>
      <c r="AT256" s="382"/>
      <c r="AU256" s="382"/>
      <c r="AV256" s="382"/>
      <c r="AW256" s="382"/>
      <c r="AX256" s="382"/>
      <c r="AY256" s="382"/>
      <c r="AZ256" s="382"/>
      <c r="BA256" s="382"/>
      <c r="BB256" s="382"/>
      <c r="BC256" s="382"/>
      <c r="BD256" s="382"/>
      <c r="BE256" s="382"/>
      <c r="BF256" s="382"/>
      <c r="BG256" s="382"/>
      <c r="BH256" s="382"/>
    </row>
    <row r="257" spans="1:60" outlineLevel="1">
      <c r="A257" s="420"/>
      <c r="B257" s="419"/>
      <c r="C257" s="445" t="s">
        <v>810</v>
      </c>
      <c r="D257" s="446"/>
      <c r="E257" s="447">
        <v>19.2</v>
      </c>
      <c r="F257" s="401"/>
      <c r="G257" s="401"/>
      <c r="H257" s="384"/>
      <c r="I257" s="384"/>
      <c r="J257" s="384"/>
      <c r="K257" s="384"/>
      <c r="L257" s="384"/>
      <c r="M257" s="384"/>
      <c r="N257" s="384"/>
      <c r="O257" s="384"/>
      <c r="P257" s="384"/>
      <c r="Q257" s="384"/>
      <c r="R257" s="384"/>
      <c r="S257" s="384"/>
      <c r="T257" s="384"/>
      <c r="U257" s="384"/>
      <c r="V257" s="384"/>
      <c r="W257" s="384"/>
      <c r="X257" s="384"/>
      <c r="Y257" s="382"/>
      <c r="Z257" s="382"/>
      <c r="AA257" s="382"/>
      <c r="AB257" s="382"/>
      <c r="AC257" s="382"/>
      <c r="AD257" s="382"/>
      <c r="AE257" s="382"/>
      <c r="AF257" s="382"/>
      <c r="AG257" s="382" t="s">
        <v>117</v>
      </c>
      <c r="AH257" s="382">
        <v>0</v>
      </c>
      <c r="AI257" s="382"/>
      <c r="AJ257" s="382"/>
      <c r="AK257" s="382"/>
      <c r="AL257" s="382"/>
      <c r="AM257" s="382"/>
      <c r="AN257" s="382"/>
      <c r="AO257" s="382"/>
      <c r="AP257" s="382"/>
      <c r="AQ257" s="382"/>
      <c r="AR257" s="382"/>
      <c r="AS257" s="382"/>
      <c r="AT257" s="382"/>
      <c r="AU257" s="382"/>
      <c r="AV257" s="382"/>
      <c r="AW257" s="382"/>
      <c r="AX257" s="382"/>
      <c r="AY257" s="382"/>
      <c r="AZ257" s="382"/>
      <c r="BA257" s="382"/>
      <c r="BB257" s="382"/>
      <c r="BC257" s="382"/>
      <c r="BD257" s="382"/>
      <c r="BE257" s="382"/>
      <c r="BF257" s="382"/>
      <c r="BG257" s="382"/>
      <c r="BH257" s="382"/>
    </row>
    <row r="258" spans="1:60">
      <c r="A258" s="420"/>
      <c r="B258" s="419"/>
      <c r="C258" s="445" t="s">
        <v>811</v>
      </c>
      <c r="D258" s="446"/>
      <c r="E258" s="447">
        <v>1.9350000000000001</v>
      </c>
      <c r="F258" s="401"/>
      <c r="G258" s="401"/>
      <c r="H258" s="384"/>
      <c r="I258" s="384"/>
      <c r="J258" s="384"/>
      <c r="K258" s="384"/>
      <c r="L258" s="384"/>
      <c r="M258" s="384"/>
      <c r="N258" s="384"/>
      <c r="O258" s="384"/>
      <c r="P258" s="384"/>
      <c r="Q258" s="384"/>
      <c r="R258" s="384"/>
      <c r="S258" s="384"/>
      <c r="T258" s="384"/>
      <c r="U258" s="384"/>
      <c r="V258" s="384"/>
      <c r="W258" s="384"/>
      <c r="X258" s="384"/>
      <c r="Y258" s="382"/>
      <c r="Z258" s="382"/>
      <c r="AA258" s="382"/>
      <c r="AB258" s="382"/>
      <c r="AC258" s="382"/>
      <c r="AD258" s="382"/>
      <c r="AE258" s="382"/>
      <c r="AF258" s="382"/>
      <c r="AG258" s="382" t="s">
        <v>117</v>
      </c>
      <c r="AH258" s="382">
        <v>0</v>
      </c>
      <c r="AI258" s="382"/>
      <c r="AJ258" s="382"/>
      <c r="AK258" s="382"/>
      <c r="AL258" s="382"/>
      <c r="AM258" s="382"/>
      <c r="AN258" s="382"/>
      <c r="AO258" s="382"/>
      <c r="AP258" s="382"/>
      <c r="AQ258" s="382"/>
      <c r="AR258" s="382"/>
      <c r="AS258" s="382"/>
      <c r="AT258" s="382"/>
      <c r="AU258" s="382"/>
      <c r="AV258" s="382"/>
      <c r="AW258" s="382"/>
      <c r="AX258" s="382"/>
      <c r="AY258" s="382"/>
      <c r="AZ258" s="382"/>
      <c r="BA258" s="382"/>
      <c r="BB258" s="382"/>
      <c r="BC258" s="382"/>
      <c r="BD258" s="382"/>
      <c r="BE258" s="382"/>
      <c r="BF258" s="382"/>
      <c r="BG258" s="382"/>
      <c r="BH258" s="382"/>
    </row>
    <row r="259" spans="1:60" outlineLevel="1">
      <c r="A259" s="420"/>
      <c r="B259" s="419"/>
      <c r="C259" s="445" t="s">
        <v>812</v>
      </c>
      <c r="D259" s="446"/>
      <c r="E259" s="447">
        <v>3.2850000000000001</v>
      </c>
      <c r="F259" s="401"/>
      <c r="G259" s="401"/>
      <c r="H259" s="384"/>
      <c r="I259" s="384"/>
      <c r="J259" s="384"/>
      <c r="K259" s="384"/>
      <c r="L259" s="384"/>
      <c r="M259" s="384"/>
      <c r="N259" s="384"/>
      <c r="O259" s="384"/>
      <c r="P259" s="384"/>
      <c r="Q259" s="384"/>
      <c r="R259" s="384"/>
      <c r="S259" s="384"/>
      <c r="T259" s="384"/>
      <c r="U259" s="384"/>
      <c r="V259" s="384"/>
      <c r="W259" s="384"/>
      <c r="X259" s="384"/>
      <c r="Y259" s="382"/>
      <c r="Z259" s="382"/>
      <c r="AA259" s="382"/>
      <c r="AB259" s="382"/>
      <c r="AC259" s="382"/>
      <c r="AD259" s="382"/>
      <c r="AE259" s="382"/>
      <c r="AF259" s="382"/>
      <c r="AG259" s="382" t="s">
        <v>117</v>
      </c>
      <c r="AH259" s="382">
        <v>0</v>
      </c>
      <c r="AI259" s="382"/>
      <c r="AJ259" s="382"/>
      <c r="AK259" s="382"/>
      <c r="AL259" s="382"/>
      <c r="AM259" s="382"/>
      <c r="AN259" s="382"/>
      <c r="AO259" s="382"/>
      <c r="AP259" s="382"/>
      <c r="AQ259" s="382"/>
      <c r="AR259" s="382"/>
      <c r="AS259" s="382"/>
      <c r="AT259" s="382"/>
      <c r="AU259" s="382"/>
      <c r="AV259" s="382"/>
      <c r="AW259" s="382"/>
      <c r="AX259" s="382"/>
      <c r="AY259" s="382"/>
      <c r="AZ259" s="382"/>
      <c r="BA259" s="382"/>
      <c r="BB259" s="382"/>
      <c r="BC259" s="382"/>
      <c r="BD259" s="382"/>
      <c r="BE259" s="382"/>
      <c r="BF259" s="382"/>
      <c r="BG259" s="382"/>
      <c r="BH259" s="382"/>
    </row>
    <row r="260" spans="1:60" outlineLevel="1">
      <c r="A260" s="420"/>
      <c r="B260" s="419"/>
      <c r="C260" s="445" t="s">
        <v>813</v>
      </c>
      <c r="D260" s="446"/>
      <c r="E260" s="447">
        <v>1.8</v>
      </c>
      <c r="F260" s="401"/>
      <c r="G260" s="401"/>
      <c r="H260" s="384"/>
      <c r="I260" s="384"/>
      <c r="J260" s="384"/>
      <c r="K260" s="384"/>
      <c r="L260" s="384"/>
      <c r="M260" s="384"/>
      <c r="N260" s="384"/>
      <c r="O260" s="384"/>
      <c r="P260" s="384"/>
      <c r="Q260" s="384"/>
      <c r="R260" s="384"/>
      <c r="S260" s="384"/>
      <c r="T260" s="384"/>
      <c r="U260" s="384"/>
      <c r="V260" s="384"/>
      <c r="W260" s="384"/>
      <c r="X260" s="384"/>
      <c r="Y260" s="382"/>
      <c r="Z260" s="382"/>
      <c r="AA260" s="382"/>
      <c r="AB260" s="382"/>
      <c r="AC260" s="382"/>
      <c r="AD260" s="382"/>
      <c r="AE260" s="382"/>
      <c r="AF260" s="382"/>
      <c r="AG260" s="382" t="s">
        <v>117</v>
      </c>
      <c r="AH260" s="382">
        <v>0</v>
      </c>
      <c r="AI260" s="382"/>
      <c r="AJ260" s="382"/>
      <c r="AK260" s="382"/>
      <c r="AL260" s="382"/>
      <c r="AM260" s="382"/>
      <c r="AN260" s="382"/>
      <c r="AO260" s="382"/>
      <c r="AP260" s="382"/>
      <c r="AQ260" s="382"/>
      <c r="AR260" s="382"/>
      <c r="AS260" s="382"/>
      <c r="AT260" s="382"/>
      <c r="AU260" s="382"/>
      <c r="AV260" s="382"/>
      <c r="AW260" s="382"/>
      <c r="AX260" s="382"/>
      <c r="AY260" s="382"/>
      <c r="AZ260" s="382"/>
      <c r="BA260" s="382"/>
      <c r="BB260" s="382"/>
      <c r="BC260" s="382"/>
      <c r="BD260" s="382"/>
      <c r="BE260" s="382"/>
      <c r="BF260" s="382"/>
      <c r="BG260" s="382"/>
      <c r="BH260" s="382"/>
    </row>
    <row r="261" spans="1:60" outlineLevel="1">
      <c r="A261" s="420"/>
      <c r="B261" s="419"/>
      <c r="C261" s="445" t="s">
        <v>814</v>
      </c>
      <c r="D261" s="446"/>
      <c r="E261" s="447">
        <v>4.0747499999999999</v>
      </c>
      <c r="F261" s="401"/>
      <c r="G261" s="401"/>
      <c r="H261" s="385"/>
      <c r="I261" s="384">
        <v>0</v>
      </c>
      <c r="J261" s="385"/>
      <c r="K261" s="384">
        <v>0</v>
      </c>
      <c r="L261" s="384">
        <v>21</v>
      </c>
      <c r="M261" s="384">
        <v>347.27</v>
      </c>
      <c r="N261" s="384">
        <v>0</v>
      </c>
      <c r="O261" s="384">
        <v>0</v>
      </c>
      <c r="P261" s="384">
        <v>1.7069999999999998E-2</v>
      </c>
      <c r="Q261" s="384">
        <v>0.03</v>
      </c>
      <c r="R261" s="384"/>
      <c r="S261" s="384" t="s">
        <v>112</v>
      </c>
      <c r="T261" s="384" t="s">
        <v>112</v>
      </c>
      <c r="U261" s="384">
        <v>0.36</v>
      </c>
      <c r="V261" s="384">
        <v>0.72</v>
      </c>
      <c r="W261" s="384"/>
      <c r="X261" s="384" t="s">
        <v>119</v>
      </c>
      <c r="Y261" s="382"/>
      <c r="Z261" s="382"/>
      <c r="AA261" s="382"/>
      <c r="AB261" s="382"/>
      <c r="AC261" s="382"/>
      <c r="AD261" s="382"/>
      <c r="AE261" s="382"/>
      <c r="AF261" s="382"/>
      <c r="AG261" s="382" t="s">
        <v>124</v>
      </c>
      <c r="AH261" s="382"/>
      <c r="AI261" s="382"/>
      <c r="AJ261" s="382"/>
      <c r="AK261" s="382"/>
      <c r="AL261" s="382"/>
      <c r="AM261" s="382"/>
      <c r="AN261" s="382"/>
      <c r="AO261" s="382"/>
      <c r="AP261" s="382"/>
      <c r="AQ261" s="382"/>
      <c r="AR261" s="382"/>
      <c r="AS261" s="382"/>
      <c r="AT261" s="382"/>
      <c r="AU261" s="382"/>
      <c r="AV261" s="382"/>
      <c r="AW261" s="382"/>
      <c r="AX261" s="382"/>
      <c r="AY261" s="382"/>
      <c r="AZ261" s="382"/>
      <c r="BA261" s="382"/>
      <c r="BB261" s="382"/>
      <c r="BC261" s="382"/>
      <c r="BD261" s="382"/>
      <c r="BE261" s="382"/>
      <c r="BF261" s="382"/>
      <c r="BG261" s="382"/>
      <c r="BH261" s="382"/>
    </row>
    <row r="262" spans="1:60" outlineLevel="1">
      <c r="A262" s="420"/>
      <c r="B262" s="419"/>
      <c r="C262" s="445" t="s">
        <v>873</v>
      </c>
      <c r="D262" s="446"/>
      <c r="E262" s="447">
        <v>-97.5</v>
      </c>
      <c r="F262" s="401"/>
      <c r="G262" s="401"/>
      <c r="H262" s="384"/>
      <c r="I262" s="384"/>
      <c r="J262" s="384"/>
      <c r="K262" s="384"/>
      <c r="L262" s="384"/>
      <c r="M262" s="384"/>
      <c r="N262" s="384"/>
      <c r="O262" s="384"/>
      <c r="P262" s="384"/>
      <c r="Q262" s="384"/>
      <c r="R262" s="384"/>
      <c r="S262" s="384"/>
      <c r="T262" s="384"/>
      <c r="U262" s="384"/>
      <c r="V262" s="384"/>
      <c r="W262" s="384"/>
      <c r="X262" s="384"/>
      <c r="Y262" s="382"/>
      <c r="Z262" s="382"/>
      <c r="AA262" s="382"/>
      <c r="AB262" s="382"/>
      <c r="AC262" s="382"/>
      <c r="AD262" s="382"/>
      <c r="AE262" s="382"/>
      <c r="AF262" s="382"/>
      <c r="AG262" s="382" t="s">
        <v>117</v>
      </c>
      <c r="AH262" s="382">
        <v>0</v>
      </c>
      <c r="AI262" s="382"/>
      <c r="AJ262" s="382"/>
      <c r="AK262" s="382"/>
      <c r="AL262" s="382"/>
      <c r="AM262" s="382"/>
      <c r="AN262" s="382"/>
      <c r="AO262" s="382"/>
      <c r="AP262" s="382"/>
      <c r="AQ262" s="382"/>
      <c r="AR262" s="382"/>
      <c r="AS262" s="382"/>
      <c r="AT262" s="382"/>
      <c r="AU262" s="382"/>
      <c r="AV262" s="382"/>
      <c r="AW262" s="382"/>
      <c r="AX262" s="382"/>
      <c r="AY262" s="382"/>
      <c r="AZ262" s="382"/>
      <c r="BA262" s="382"/>
      <c r="BB262" s="382"/>
      <c r="BC262" s="382"/>
      <c r="BD262" s="382"/>
      <c r="BE262" s="382"/>
      <c r="BF262" s="382"/>
      <c r="BG262" s="382"/>
      <c r="BH262" s="382"/>
    </row>
    <row r="263" spans="1:60" outlineLevel="1">
      <c r="A263" s="424" t="s">
        <v>107</v>
      </c>
      <c r="B263" s="425" t="s">
        <v>78</v>
      </c>
      <c r="C263" s="442" t="s">
        <v>79</v>
      </c>
      <c r="D263" s="426"/>
      <c r="E263" s="427"/>
      <c r="F263" s="428"/>
      <c r="G263" s="429">
        <f>SUMIF(AG264:AG270,"&lt;&gt;NOR",G264:G270)</f>
        <v>0</v>
      </c>
      <c r="H263" s="384"/>
      <c r="I263" s="384"/>
      <c r="J263" s="384"/>
      <c r="K263" s="384"/>
      <c r="L263" s="384"/>
      <c r="M263" s="384"/>
      <c r="N263" s="384"/>
      <c r="O263" s="384"/>
      <c r="P263" s="384"/>
      <c r="Q263" s="384"/>
      <c r="R263" s="384"/>
      <c r="S263" s="384"/>
      <c r="T263" s="384"/>
      <c r="U263" s="384"/>
      <c r="V263" s="384"/>
      <c r="W263" s="384"/>
      <c r="X263" s="384"/>
      <c r="Y263" s="382"/>
      <c r="Z263" s="382"/>
      <c r="AA263" s="382"/>
      <c r="AB263" s="382"/>
      <c r="AC263" s="382"/>
      <c r="AD263" s="382"/>
      <c r="AE263" s="382"/>
      <c r="AF263" s="382"/>
      <c r="AG263" s="382" t="s">
        <v>117</v>
      </c>
      <c r="AH263" s="382">
        <v>0</v>
      </c>
      <c r="AI263" s="382"/>
      <c r="AJ263" s="382"/>
      <c r="AK263" s="382"/>
      <c r="AL263" s="382"/>
      <c r="AM263" s="382"/>
      <c r="AN263" s="382"/>
      <c r="AO263" s="382"/>
      <c r="AP263" s="382"/>
      <c r="AQ263" s="382"/>
      <c r="AR263" s="382"/>
      <c r="AS263" s="382"/>
      <c r="AT263" s="382"/>
      <c r="AU263" s="382"/>
      <c r="AV263" s="382"/>
      <c r="AW263" s="382"/>
      <c r="AX263" s="382"/>
      <c r="AY263" s="382"/>
      <c r="AZ263" s="382"/>
      <c r="BA263" s="382"/>
      <c r="BB263" s="382"/>
      <c r="BC263" s="382"/>
      <c r="BD263" s="382"/>
      <c r="BE263" s="382"/>
      <c r="BF263" s="382"/>
      <c r="BG263" s="382"/>
      <c r="BH263" s="382"/>
    </row>
    <row r="264" spans="1:60" outlineLevel="1">
      <c r="A264" s="436">
        <v>94</v>
      </c>
      <c r="B264" s="437" t="s">
        <v>304</v>
      </c>
      <c r="C264" s="444" t="s">
        <v>305</v>
      </c>
      <c r="D264" s="438" t="s">
        <v>128</v>
      </c>
      <c r="E264" s="439">
        <v>41.350729999999999</v>
      </c>
      <c r="F264" s="440">
        <v>0</v>
      </c>
      <c r="G264" s="441">
        <f t="shared" ref="G264:G270" si="0">ROUND(E264*F264,2)</f>
        <v>0</v>
      </c>
      <c r="H264" s="385"/>
      <c r="I264" s="384">
        <v>0</v>
      </c>
      <c r="J264" s="385"/>
      <c r="K264" s="384">
        <v>0</v>
      </c>
      <c r="L264" s="384">
        <v>21</v>
      </c>
      <c r="M264" s="384">
        <v>17156.952999999998</v>
      </c>
      <c r="N264" s="384">
        <v>0</v>
      </c>
      <c r="O264" s="384">
        <v>0</v>
      </c>
      <c r="P264" s="384">
        <v>1.7999999999999999E-2</v>
      </c>
      <c r="Q264" s="384">
        <v>2.68</v>
      </c>
      <c r="R264" s="384"/>
      <c r="S264" s="384" t="s">
        <v>112</v>
      </c>
      <c r="T264" s="384" t="s">
        <v>112</v>
      </c>
      <c r="U264" s="384">
        <v>0.2</v>
      </c>
      <c r="V264" s="384">
        <v>29.73</v>
      </c>
      <c r="W264" s="384"/>
      <c r="X264" s="384" t="s">
        <v>119</v>
      </c>
      <c r="Y264" s="382"/>
      <c r="Z264" s="382"/>
      <c r="AA264" s="382"/>
      <c r="AB264" s="382"/>
      <c r="AC264" s="382"/>
      <c r="AD264" s="382"/>
      <c r="AE264" s="382"/>
      <c r="AF264" s="382"/>
      <c r="AG264" s="382" t="s">
        <v>124</v>
      </c>
      <c r="AH264" s="382"/>
      <c r="AI264" s="382"/>
      <c r="AJ264" s="382"/>
      <c r="AK264" s="382"/>
      <c r="AL264" s="382"/>
      <c r="AM264" s="382"/>
      <c r="AN264" s="382"/>
      <c r="AO264" s="382"/>
      <c r="AP264" s="382"/>
      <c r="AQ264" s="382"/>
      <c r="AR264" s="382"/>
      <c r="AS264" s="382"/>
      <c r="AT264" s="382"/>
      <c r="AU264" s="382"/>
      <c r="AV264" s="382"/>
      <c r="AW264" s="382"/>
      <c r="AX264" s="382"/>
      <c r="AY264" s="382"/>
      <c r="AZ264" s="382"/>
      <c r="BA264" s="382"/>
      <c r="BB264" s="382"/>
      <c r="BC264" s="382"/>
      <c r="BD264" s="382"/>
      <c r="BE264" s="382"/>
      <c r="BF264" s="382"/>
      <c r="BG264" s="382"/>
      <c r="BH264" s="382"/>
    </row>
    <row r="265" spans="1:60" outlineLevel="1">
      <c r="A265" s="436">
        <v>95</v>
      </c>
      <c r="B265" s="437" t="s">
        <v>306</v>
      </c>
      <c r="C265" s="444" t="s">
        <v>307</v>
      </c>
      <c r="D265" s="438" t="s">
        <v>128</v>
      </c>
      <c r="E265" s="439">
        <v>31.01305</v>
      </c>
      <c r="F265" s="440">
        <v>0</v>
      </c>
      <c r="G265" s="441">
        <f t="shared" si="0"/>
        <v>0</v>
      </c>
      <c r="H265" s="384"/>
      <c r="I265" s="384"/>
      <c r="J265" s="384"/>
      <c r="K265" s="384"/>
      <c r="L265" s="384"/>
      <c r="M265" s="384"/>
      <c r="N265" s="384"/>
      <c r="O265" s="384"/>
      <c r="P265" s="384"/>
      <c r="Q265" s="384"/>
      <c r="R265" s="384"/>
      <c r="S265" s="384"/>
      <c r="T265" s="384"/>
      <c r="U265" s="384"/>
      <c r="V265" s="384"/>
      <c r="W265" s="384"/>
      <c r="X265" s="384"/>
      <c r="Y265" s="382"/>
      <c r="Z265" s="382"/>
      <c r="AA265" s="382"/>
      <c r="AB265" s="382"/>
      <c r="AC265" s="382"/>
      <c r="AD265" s="382"/>
      <c r="AE265" s="382"/>
      <c r="AF265" s="382"/>
      <c r="AG265" s="382" t="s">
        <v>117</v>
      </c>
      <c r="AH265" s="382">
        <v>0</v>
      </c>
      <c r="AI265" s="382"/>
      <c r="AJ265" s="382"/>
      <c r="AK265" s="382"/>
      <c r="AL265" s="382"/>
      <c r="AM265" s="382"/>
      <c r="AN265" s="382"/>
      <c r="AO265" s="382"/>
      <c r="AP265" s="382"/>
      <c r="AQ265" s="382"/>
      <c r="AR265" s="382"/>
      <c r="AS265" s="382"/>
      <c r="AT265" s="382"/>
      <c r="AU265" s="382"/>
      <c r="AV265" s="382"/>
      <c r="AW265" s="382"/>
      <c r="AX265" s="382"/>
      <c r="AY265" s="382"/>
      <c r="AZ265" s="382"/>
      <c r="BA265" s="382"/>
      <c r="BB265" s="382"/>
      <c r="BC265" s="382"/>
      <c r="BD265" s="382"/>
      <c r="BE265" s="382"/>
      <c r="BF265" s="382"/>
      <c r="BG265" s="382"/>
      <c r="BH265" s="382"/>
    </row>
    <row r="266" spans="1:60" outlineLevel="1">
      <c r="A266" s="436">
        <v>96</v>
      </c>
      <c r="B266" s="437" t="s">
        <v>308</v>
      </c>
      <c r="C266" s="444" t="s">
        <v>309</v>
      </c>
      <c r="D266" s="438" t="s">
        <v>128</v>
      </c>
      <c r="E266" s="439">
        <v>41.350729999999999</v>
      </c>
      <c r="F266" s="440">
        <v>0</v>
      </c>
      <c r="G266" s="441">
        <f t="shared" si="0"/>
        <v>0</v>
      </c>
      <c r="H266" s="384"/>
      <c r="I266" s="384"/>
      <c r="J266" s="384"/>
      <c r="K266" s="384"/>
      <c r="L266" s="384"/>
      <c r="M266" s="384"/>
      <c r="N266" s="384"/>
      <c r="O266" s="384"/>
      <c r="P266" s="384"/>
      <c r="Q266" s="384"/>
      <c r="R266" s="384"/>
      <c r="S266" s="384"/>
      <c r="T266" s="384"/>
      <c r="U266" s="384"/>
      <c r="V266" s="384"/>
      <c r="W266" s="384"/>
      <c r="X266" s="384"/>
      <c r="Y266" s="382"/>
      <c r="Z266" s="382"/>
      <c r="AA266" s="382"/>
      <c r="AB266" s="382"/>
      <c r="AC266" s="382"/>
      <c r="AD266" s="382"/>
      <c r="AE266" s="382"/>
      <c r="AF266" s="382"/>
      <c r="AG266" s="382" t="s">
        <v>117</v>
      </c>
      <c r="AH266" s="382">
        <v>0</v>
      </c>
      <c r="AI266" s="382"/>
      <c r="AJ266" s="382"/>
      <c r="AK266" s="382"/>
      <c r="AL266" s="382"/>
      <c r="AM266" s="382"/>
      <c r="AN266" s="382"/>
      <c r="AO266" s="382"/>
      <c r="AP266" s="382"/>
      <c r="AQ266" s="382"/>
      <c r="AR266" s="382"/>
      <c r="AS266" s="382"/>
      <c r="AT266" s="382"/>
      <c r="AU266" s="382"/>
      <c r="AV266" s="382"/>
      <c r="AW266" s="382"/>
      <c r="AX266" s="382"/>
      <c r="AY266" s="382"/>
      <c r="AZ266" s="382"/>
      <c r="BA266" s="382"/>
      <c r="BB266" s="382"/>
      <c r="BC266" s="382"/>
      <c r="BD266" s="382"/>
      <c r="BE266" s="382"/>
      <c r="BF266" s="382"/>
      <c r="BG266" s="382"/>
      <c r="BH266" s="382"/>
    </row>
    <row r="267" spans="1:60" outlineLevel="1">
      <c r="A267" s="436">
        <v>97</v>
      </c>
      <c r="B267" s="437" t="s">
        <v>310</v>
      </c>
      <c r="C267" s="444" t="s">
        <v>311</v>
      </c>
      <c r="D267" s="438" t="s">
        <v>128</v>
      </c>
      <c r="E267" s="439">
        <v>372.15656999999999</v>
      </c>
      <c r="F267" s="440">
        <v>0</v>
      </c>
      <c r="G267" s="441">
        <f t="shared" si="0"/>
        <v>0</v>
      </c>
      <c r="H267" s="385"/>
      <c r="I267" s="384">
        <v>0</v>
      </c>
      <c r="J267" s="385"/>
      <c r="K267" s="384">
        <v>0</v>
      </c>
      <c r="L267" s="384">
        <v>21</v>
      </c>
      <c r="M267" s="384">
        <v>423.25799999999998</v>
      </c>
      <c r="N267" s="384">
        <v>0</v>
      </c>
      <c r="O267" s="384">
        <v>0</v>
      </c>
      <c r="P267" s="384">
        <v>2.4649999999999998E-2</v>
      </c>
      <c r="Q267" s="384">
        <v>0.08</v>
      </c>
      <c r="R267" s="384"/>
      <c r="S267" s="384" t="s">
        <v>112</v>
      </c>
      <c r="T267" s="384" t="s">
        <v>112</v>
      </c>
      <c r="U267" s="384">
        <v>0.21</v>
      </c>
      <c r="V267" s="384">
        <v>0.69</v>
      </c>
      <c r="W267" s="384"/>
      <c r="X267" s="384" t="s">
        <v>119</v>
      </c>
      <c r="Y267" s="382"/>
      <c r="Z267" s="382"/>
      <c r="AA267" s="382"/>
      <c r="AB267" s="382"/>
      <c r="AC267" s="382"/>
      <c r="AD267" s="382"/>
      <c r="AE267" s="382"/>
      <c r="AF267" s="382"/>
      <c r="AG267" s="382" t="s">
        <v>124</v>
      </c>
      <c r="AH267" s="382"/>
      <c r="AI267" s="382"/>
      <c r="AJ267" s="382"/>
      <c r="AK267" s="382"/>
      <c r="AL267" s="382"/>
      <c r="AM267" s="382"/>
      <c r="AN267" s="382"/>
      <c r="AO267" s="382"/>
      <c r="AP267" s="382"/>
      <c r="AQ267" s="382"/>
      <c r="AR267" s="382"/>
      <c r="AS267" s="382"/>
      <c r="AT267" s="382"/>
      <c r="AU267" s="382"/>
      <c r="AV267" s="382"/>
      <c r="AW267" s="382"/>
      <c r="AX267" s="382"/>
      <c r="AY267" s="382"/>
      <c r="AZ267" s="382"/>
      <c r="BA267" s="382"/>
      <c r="BB267" s="382"/>
      <c r="BC267" s="382"/>
      <c r="BD267" s="382"/>
      <c r="BE267" s="382"/>
      <c r="BF267" s="382"/>
      <c r="BG267" s="382"/>
      <c r="BH267" s="382"/>
    </row>
    <row r="268" spans="1:60" outlineLevel="1">
      <c r="A268" s="436">
        <v>98</v>
      </c>
      <c r="B268" s="437" t="s">
        <v>312</v>
      </c>
      <c r="C268" s="444" t="s">
        <v>313</v>
      </c>
      <c r="D268" s="438" t="s">
        <v>128</v>
      </c>
      <c r="E268" s="439">
        <v>41.350729999999999</v>
      </c>
      <c r="F268" s="440">
        <v>0</v>
      </c>
      <c r="G268" s="441">
        <f t="shared" si="0"/>
        <v>0</v>
      </c>
      <c r="H268" s="384"/>
      <c r="I268" s="384"/>
      <c r="J268" s="384"/>
      <c r="K268" s="384"/>
      <c r="L268" s="384"/>
      <c r="M268" s="384"/>
      <c r="N268" s="384"/>
      <c r="O268" s="384"/>
      <c r="P268" s="384"/>
      <c r="Q268" s="384"/>
      <c r="R268" s="384"/>
      <c r="S268" s="384"/>
      <c r="T268" s="384"/>
      <c r="U268" s="384"/>
      <c r="V268" s="384"/>
      <c r="W268" s="384"/>
      <c r="X268" s="384"/>
      <c r="Y268" s="382"/>
      <c r="Z268" s="382"/>
      <c r="AA268" s="382"/>
      <c r="AB268" s="382"/>
      <c r="AC268" s="382"/>
      <c r="AD268" s="382"/>
      <c r="AE268" s="382"/>
      <c r="AF268" s="382"/>
      <c r="AG268" s="382" t="s">
        <v>117</v>
      </c>
      <c r="AH268" s="382">
        <v>0</v>
      </c>
      <c r="AI268" s="382"/>
      <c r="AJ268" s="382"/>
      <c r="AK268" s="382"/>
      <c r="AL268" s="382"/>
      <c r="AM268" s="382"/>
      <c r="AN268" s="382"/>
      <c r="AO268" s="382"/>
      <c r="AP268" s="382"/>
      <c r="AQ268" s="382"/>
      <c r="AR268" s="382"/>
      <c r="AS268" s="382"/>
      <c r="AT268" s="382"/>
      <c r="AU268" s="382"/>
      <c r="AV268" s="382"/>
      <c r="AW268" s="382"/>
      <c r="AX268" s="382"/>
      <c r="AY268" s="382"/>
      <c r="AZ268" s="382"/>
      <c r="BA268" s="382"/>
      <c r="BB268" s="382"/>
      <c r="BC268" s="382"/>
      <c r="BD268" s="382"/>
      <c r="BE268" s="382"/>
      <c r="BF268" s="382"/>
      <c r="BG268" s="382"/>
      <c r="BH268" s="382"/>
    </row>
    <row r="269" spans="1:60" outlineLevel="1">
      <c r="A269" s="436">
        <v>99</v>
      </c>
      <c r="B269" s="437" t="s">
        <v>314</v>
      </c>
      <c r="C269" s="444" t="s">
        <v>315</v>
      </c>
      <c r="D269" s="438" t="s">
        <v>128</v>
      </c>
      <c r="E269" s="439">
        <v>413.50729999999999</v>
      </c>
      <c r="F269" s="440">
        <v>0</v>
      </c>
      <c r="G269" s="441">
        <f t="shared" si="0"/>
        <v>0</v>
      </c>
      <c r="H269" s="385"/>
      <c r="I269" s="384">
        <v>0</v>
      </c>
      <c r="J269" s="385"/>
      <c r="K269" s="384">
        <v>0</v>
      </c>
      <c r="L269" s="384">
        <v>21</v>
      </c>
      <c r="M269" s="384">
        <v>132.96690000000001</v>
      </c>
      <c r="N269" s="384">
        <v>0</v>
      </c>
      <c r="O269" s="384">
        <v>0</v>
      </c>
      <c r="P269" s="384">
        <v>8.0000000000000002E-3</v>
      </c>
      <c r="Q269" s="384">
        <v>0.03</v>
      </c>
      <c r="R269" s="384"/>
      <c r="S269" s="384" t="s">
        <v>112</v>
      </c>
      <c r="T269" s="384" t="s">
        <v>112</v>
      </c>
      <c r="U269" s="384">
        <v>7.0000000000000007E-2</v>
      </c>
      <c r="V269" s="384">
        <v>0.23</v>
      </c>
      <c r="W269" s="384"/>
      <c r="X269" s="384" t="s">
        <v>119</v>
      </c>
      <c r="Y269" s="382"/>
      <c r="Z269" s="382"/>
      <c r="AA269" s="382"/>
      <c r="AB269" s="382"/>
      <c r="AC269" s="382"/>
      <c r="AD269" s="382"/>
      <c r="AE269" s="382"/>
      <c r="AF269" s="382"/>
      <c r="AG269" s="382" t="s">
        <v>124</v>
      </c>
      <c r="AH269" s="382"/>
      <c r="AI269" s="382"/>
      <c r="AJ269" s="382"/>
      <c r="AK269" s="382"/>
      <c r="AL269" s="382"/>
      <c r="AM269" s="382"/>
      <c r="AN269" s="382"/>
      <c r="AO269" s="382"/>
      <c r="AP269" s="382"/>
      <c r="AQ269" s="382"/>
      <c r="AR269" s="382"/>
      <c r="AS269" s="382"/>
      <c r="AT269" s="382"/>
      <c r="AU269" s="382"/>
      <c r="AV269" s="382"/>
      <c r="AW269" s="382"/>
      <c r="AX269" s="382"/>
      <c r="AY269" s="382"/>
      <c r="AZ269" s="382"/>
      <c r="BA269" s="382"/>
      <c r="BB269" s="382"/>
      <c r="BC269" s="382"/>
      <c r="BD269" s="382"/>
      <c r="BE269" s="382"/>
      <c r="BF269" s="382"/>
      <c r="BG269" s="382"/>
      <c r="BH269" s="382"/>
    </row>
    <row r="270" spans="1:60" outlineLevel="1">
      <c r="A270" s="430">
        <v>100</v>
      </c>
      <c r="B270" s="431" t="s">
        <v>316</v>
      </c>
      <c r="C270" s="443" t="s">
        <v>317</v>
      </c>
      <c r="D270" s="432" t="s">
        <v>128</v>
      </c>
      <c r="E270" s="433">
        <v>41.350729999999999</v>
      </c>
      <c r="F270" s="434">
        <v>0</v>
      </c>
      <c r="G270" s="435">
        <f t="shared" si="0"/>
        <v>0</v>
      </c>
      <c r="H270" s="384"/>
      <c r="I270" s="384"/>
      <c r="J270" s="384"/>
      <c r="K270" s="384"/>
      <c r="L270" s="384"/>
      <c r="M270" s="384"/>
      <c r="N270" s="384"/>
      <c r="O270" s="384"/>
      <c r="P270" s="384"/>
      <c r="Q270" s="384"/>
      <c r="R270" s="384"/>
      <c r="S270" s="384"/>
      <c r="T270" s="384"/>
      <c r="U270" s="384"/>
      <c r="V270" s="384"/>
      <c r="W270" s="384"/>
      <c r="X270" s="384"/>
      <c r="Y270" s="382"/>
      <c r="Z270" s="382"/>
      <c r="AA270" s="382"/>
      <c r="AB270" s="382"/>
      <c r="AC270" s="382"/>
      <c r="AD270" s="382"/>
      <c r="AE270" s="382"/>
      <c r="AF270" s="382"/>
      <c r="AG270" s="382" t="s">
        <v>117</v>
      </c>
      <c r="AH270" s="382">
        <v>0</v>
      </c>
      <c r="AI270" s="382"/>
      <c r="AJ270" s="382"/>
      <c r="AK270" s="382"/>
      <c r="AL270" s="382"/>
      <c r="AM270" s="382"/>
      <c r="AN270" s="382"/>
      <c r="AO270" s="382"/>
      <c r="AP270" s="382"/>
      <c r="AQ270" s="382"/>
      <c r="AR270" s="382"/>
      <c r="AS270" s="382"/>
      <c r="AT270" s="382"/>
      <c r="AU270" s="382"/>
      <c r="AV270" s="382"/>
      <c r="AW270" s="382"/>
      <c r="AX270" s="382"/>
      <c r="AY270" s="382"/>
      <c r="AZ270" s="382"/>
      <c r="BA270" s="382"/>
      <c r="BB270" s="382"/>
      <c r="BC270" s="382"/>
      <c r="BD270" s="382"/>
      <c r="BE270" s="382"/>
      <c r="BF270" s="382"/>
      <c r="BG270" s="382"/>
      <c r="BH270" s="382"/>
    </row>
    <row r="271" spans="1:60" outlineLevel="1">
      <c r="A271" s="368"/>
      <c r="B271" s="369"/>
      <c r="C271" s="387"/>
      <c r="D271" s="370"/>
      <c r="E271" s="368"/>
      <c r="F271" s="368"/>
      <c r="G271" s="368"/>
      <c r="H271" s="368"/>
      <c r="I271" s="368"/>
      <c r="J271" s="368"/>
      <c r="K271" s="368"/>
      <c r="L271" s="368"/>
      <c r="M271" s="368"/>
      <c r="N271" s="368"/>
      <c r="O271" s="368"/>
      <c r="P271" s="368"/>
      <c r="Q271" s="368"/>
      <c r="R271" s="368"/>
      <c r="S271" s="368"/>
      <c r="T271" s="368"/>
      <c r="U271" s="368"/>
      <c r="V271" s="368"/>
      <c r="W271" s="368"/>
      <c r="X271" s="368"/>
      <c r="Y271" s="367"/>
      <c r="Z271" s="367"/>
      <c r="AA271" s="367"/>
      <c r="AB271" s="367"/>
      <c r="AC271" s="367"/>
      <c r="AD271" s="367"/>
      <c r="AE271" s="367">
        <v>15</v>
      </c>
      <c r="AF271" s="367">
        <v>21</v>
      </c>
      <c r="AG271" s="367" t="s">
        <v>94</v>
      </c>
      <c r="AH271" s="367"/>
      <c r="AI271" s="367"/>
      <c r="AJ271" s="367"/>
      <c r="AK271" s="367"/>
      <c r="AL271" s="367"/>
      <c r="AM271" s="367"/>
      <c r="AN271" s="367"/>
      <c r="AO271" s="367"/>
      <c r="AP271" s="367"/>
      <c r="AQ271" s="367"/>
      <c r="AR271" s="367"/>
      <c r="AS271" s="367"/>
      <c r="AT271" s="367"/>
      <c r="AU271" s="367"/>
      <c r="AV271" s="367"/>
      <c r="AW271" s="367"/>
      <c r="AX271" s="367"/>
      <c r="AY271" s="367"/>
      <c r="AZ271" s="367"/>
      <c r="BA271" s="367"/>
      <c r="BB271" s="367"/>
      <c r="BC271" s="367"/>
      <c r="BD271" s="367"/>
      <c r="BE271" s="367"/>
      <c r="BF271" s="367"/>
      <c r="BG271" s="367"/>
      <c r="BH271" s="367"/>
    </row>
    <row r="272" spans="1:60" outlineLevel="1">
      <c r="A272" s="149"/>
      <c r="B272" s="150" t="s">
        <v>27</v>
      </c>
      <c r="C272" s="151"/>
      <c r="D272" s="152"/>
      <c r="E272" s="153"/>
      <c r="F272" s="153"/>
      <c r="G272" s="154">
        <f>G263+G232+G229+G215+G196+G192+G180+G168+G166+G112+G108+G89+G84+G70+G35+G28+G21+G10+G7</f>
        <v>0</v>
      </c>
      <c r="H272" s="368"/>
      <c r="I272" s="368"/>
      <c r="J272" s="368"/>
      <c r="K272" s="368"/>
      <c r="L272" s="368"/>
      <c r="M272" s="368"/>
      <c r="N272" s="368"/>
      <c r="O272" s="368"/>
      <c r="P272" s="368"/>
      <c r="Q272" s="368"/>
      <c r="R272" s="368"/>
      <c r="S272" s="368"/>
      <c r="T272" s="368"/>
      <c r="U272" s="368"/>
      <c r="V272" s="368"/>
      <c r="W272" s="368"/>
      <c r="X272" s="368"/>
      <c r="Y272" s="367"/>
      <c r="Z272" s="367"/>
      <c r="AA272" s="367"/>
      <c r="AB272" s="367"/>
      <c r="AC272" s="367"/>
      <c r="AD272" s="367"/>
      <c r="AE272" s="367">
        <v>0</v>
      </c>
      <c r="AF272" s="367">
        <v>8184768.1499999985</v>
      </c>
      <c r="AG272" s="367" t="s">
        <v>318</v>
      </c>
      <c r="AH272" s="367"/>
      <c r="AI272" s="367"/>
      <c r="AJ272" s="367"/>
      <c r="AK272" s="367"/>
      <c r="AL272" s="367"/>
      <c r="AM272" s="367"/>
      <c r="AN272" s="367"/>
      <c r="AO272" s="367"/>
      <c r="AP272" s="367"/>
      <c r="AQ272" s="367"/>
      <c r="AR272" s="367"/>
      <c r="AS272" s="367"/>
      <c r="AT272" s="367"/>
      <c r="AU272" s="367"/>
      <c r="AV272" s="367"/>
      <c r="AW272" s="367"/>
      <c r="AX272" s="367"/>
      <c r="AY272" s="367"/>
      <c r="AZ272" s="367"/>
      <c r="BA272" s="367"/>
      <c r="BB272" s="367"/>
      <c r="BC272" s="367"/>
      <c r="BD272" s="367"/>
      <c r="BE272" s="367"/>
      <c r="BF272" s="367"/>
      <c r="BG272" s="367"/>
      <c r="BH272" s="367"/>
    </row>
    <row r="273" spans="1:60" outlineLevel="1">
      <c r="A273" s="368"/>
      <c r="B273" s="369"/>
      <c r="C273" s="387"/>
      <c r="D273" s="370"/>
      <c r="E273" s="368"/>
      <c r="F273" s="368"/>
      <c r="G273" s="368"/>
      <c r="H273" s="368"/>
      <c r="I273" s="368"/>
      <c r="J273" s="368"/>
      <c r="K273" s="368"/>
      <c r="L273" s="368"/>
      <c r="M273" s="368"/>
      <c r="N273" s="368"/>
      <c r="O273" s="368"/>
      <c r="P273" s="368"/>
      <c r="Q273" s="368"/>
      <c r="R273" s="368"/>
      <c r="S273" s="368"/>
      <c r="T273" s="368"/>
      <c r="U273" s="368"/>
      <c r="V273" s="368"/>
      <c r="W273" s="368"/>
      <c r="X273" s="368"/>
      <c r="Y273" s="367"/>
      <c r="Z273" s="367"/>
      <c r="AA273" s="367"/>
      <c r="AB273" s="367"/>
      <c r="AC273" s="367"/>
      <c r="AD273" s="367"/>
      <c r="AE273" s="367"/>
      <c r="AF273" s="367"/>
      <c r="AG273" s="367"/>
      <c r="AH273" s="367"/>
      <c r="AI273" s="367"/>
      <c r="AJ273" s="367"/>
      <c r="AK273" s="367"/>
      <c r="AL273" s="367"/>
      <c r="AM273" s="367"/>
      <c r="AN273" s="367"/>
      <c r="AO273" s="367"/>
      <c r="AP273" s="367"/>
      <c r="AQ273" s="367"/>
      <c r="AR273" s="367"/>
      <c r="AS273" s="367"/>
      <c r="AT273" s="367"/>
      <c r="AU273" s="367"/>
      <c r="AV273" s="367"/>
      <c r="AW273" s="367"/>
      <c r="AX273" s="367"/>
      <c r="AY273" s="367"/>
      <c r="AZ273" s="367"/>
      <c r="BA273" s="367"/>
      <c r="BB273" s="367"/>
      <c r="BC273" s="367"/>
      <c r="BD273" s="367"/>
      <c r="BE273" s="367"/>
      <c r="BF273" s="367"/>
      <c r="BG273" s="367"/>
      <c r="BH273" s="367"/>
    </row>
    <row r="274" spans="1:60" outlineLevel="1">
      <c r="A274" s="368"/>
      <c r="B274" s="369"/>
      <c r="C274" s="387"/>
      <c r="D274" s="370"/>
      <c r="E274" s="368"/>
      <c r="F274" s="368"/>
      <c r="G274" s="368"/>
      <c r="H274" s="368"/>
      <c r="I274" s="368"/>
      <c r="J274" s="368"/>
      <c r="K274" s="368"/>
      <c r="L274" s="368"/>
      <c r="M274" s="368"/>
      <c r="N274" s="368"/>
      <c r="O274" s="368"/>
      <c r="P274" s="368"/>
      <c r="Q274" s="368"/>
      <c r="R274" s="368"/>
      <c r="S274" s="368"/>
      <c r="T274" s="368"/>
      <c r="U274" s="368"/>
      <c r="V274" s="368"/>
      <c r="W274" s="368"/>
      <c r="X274" s="368"/>
      <c r="Y274" s="367"/>
      <c r="Z274" s="367"/>
      <c r="AA274" s="367"/>
      <c r="AB274" s="367"/>
      <c r="AC274" s="367"/>
      <c r="AD274" s="367"/>
      <c r="AE274" s="367"/>
      <c r="AF274" s="367"/>
      <c r="AG274" s="367"/>
      <c r="AH274" s="367"/>
      <c r="AI274" s="367"/>
      <c r="AJ274" s="367"/>
      <c r="AK274" s="367"/>
      <c r="AL274" s="367"/>
      <c r="AM274" s="367"/>
      <c r="AN274" s="367"/>
      <c r="AO274" s="367"/>
      <c r="AP274" s="367"/>
      <c r="AQ274" s="367"/>
      <c r="AR274" s="367"/>
      <c r="AS274" s="367"/>
      <c r="AT274" s="367"/>
      <c r="AU274" s="367"/>
      <c r="AV274" s="367"/>
      <c r="AW274" s="367"/>
      <c r="AX274" s="367"/>
      <c r="AY274" s="367"/>
      <c r="AZ274" s="367"/>
      <c r="BA274" s="367"/>
      <c r="BB274" s="367"/>
      <c r="BC274" s="367"/>
      <c r="BD274" s="367"/>
      <c r="BE274" s="367"/>
      <c r="BF274" s="367"/>
      <c r="BG274" s="367"/>
      <c r="BH274" s="367"/>
    </row>
    <row r="275" spans="1:60" outlineLevel="1">
      <c r="A275" s="609" t="s">
        <v>319</v>
      </c>
      <c r="B275" s="609"/>
      <c r="C275" s="610"/>
      <c r="D275" s="370"/>
      <c r="E275" s="368"/>
      <c r="F275" s="368"/>
      <c r="G275" s="368"/>
      <c r="H275" s="368"/>
      <c r="I275" s="368"/>
      <c r="J275" s="368"/>
      <c r="K275" s="368"/>
      <c r="L275" s="368"/>
      <c r="M275" s="368"/>
      <c r="N275" s="368"/>
      <c r="O275" s="368"/>
      <c r="P275" s="368"/>
      <c r="Q275" s="368"/>
      <c r="R275" s="368"/>
      <c r="S275" s="368"/>
      <c r="T275" s="368"/>
      <c r="U275" s="368"/>
      <c r="V275" s="368"/>
      <c r="W275" s="368"/>
      <c r="X275" s="368"/>
      <c r="Y275" s="367"/>
      <c r="Z275" s="367"/>
      <c r="AA275" s="367"/>
      <c r="AB275" s="367"/>
      <c r="AC275" s="367"/>
      <c r="AD275" s="367"/>
      <c r="AE275" s="367"/>
      <c r="AF275" s="367"/>
      <c r="AG275" s="367"/>
      <c r="AH275" s="367"/>
      <c r="AI275" s="367"/>
      <c r="AJ275" s="367"/>
      <c r="AK275" s="367"/>
      <c r="AL275" s="367"/>
      <c r="AM275" s="367"/>
      <c r="AN275" s="367"/>
      <c r="AO275" s="367"/>
      <c r="AP275" s="367"/>
      <c r="AQ275" s="367"/>
      <c r="AR275" s="367"/>
      <c r="AS275" s="367"/>
      <c r="AT275" s="367"/>
      <c r="AU275" s="367"/>
      <c r="AV275" s="367"/>
      <c r="AW275" s="367"/>
      <c r="AX275" s="367"/>
      <c r="AY275" s="367"/>
      <c r="AZ275" s="367"/>
      <c r="BA275" s="367"/>
      <c r="BB275" s="367"/>
      <c r="BC275" s="367"/>
      <c r="BD275" s="367"/>
      <c r="BE275" s="367"/>
      <c r="BF275" s="367"/>
      <c r="BG275" s="367"/>
      <c r="BH275" s="367"/>
    </row>
    <row r="276" spans="1:60" outlineLevel="1">
      <c r="A276" s="594"/>
      <c r="B276" s="595"/>
      <c r="C276" s="596"/>
      <c r="D276" s="595"/>
      <c r="E276" s="595"/>
      <c r="F276" s="595"/>
      <c r="G276" s="597"/>
      <c r="H276" s="368"/>
      <c r="I276" s="368"/>
      <c r="J276" s="368"/>
      <c r="K276" s="368"/>
      <c r="L276" s="368"/>
      <c r="M276" s="368"/>
      <c r="N276" s="368"/>
      <c r="O276" s="368"/>
      <c r="P276" s="368"/>
      <c r="Q276" s="368"/>
      <c r="R276" s="368"/>
      <c r="S276" s="368"/>
      <c r="T276" s="368"/>
      <c r="U276" s="368"/>
      <c r="V276" s="368"/>
      <c r="W276" s="368"/>
      <c r="X276" s="368"/>
      <c r="Y276" s="367"/>
      <c r="Z276" s="367"/>
      <c r="AA276" s="367"/>
      <c r="AB276" s="367"/>
      <c r="AC276" s="367"/>
      <c r="AD276" s="367"/>
      <c r="AE276" s="367"/>
      <c r="AF276" s="367"/>
      <c r="AG276" s="367" t="s">
        <v>320</v>
      </c>
      <c r="AH276" s="367"/>
      <c r="AI276" s="367"/>
      <c r="AJ276" s="367"/>
      <c r="AK276" s="367"/>
      <c r="AL276" s="367"/>
      <c r="AM276" s="367"/>
      <c r="AN276" s="367"/>
      <c r="AO276" s="367"/>
      <c r="AP276" s="367"/>
      <c r="AQ276" s="367"/>
      <c r="AR276" s="367"/>
      <c r="AS276" s="367"/>
      <c r="AT276" s="367"/>
      <c r="AU276" s="367"/>
      <c r="AV276" s="367"/>
      <c r="AW276" s="367"/>
      <c r="AX276" s="367"/>
      <c r="AY276" s="367"/>
      <c r="AZ276" s="367"/>
      <c r="BA276" s="367"/>
      <c r="BB276" s="367"/>
      <c r="BC276" s="367"/>
      <c r="BD276" s="367"/>
      <c r="BE276" s="367"/>
      <c r="BF276" s="367"/>
      <c r="BG276" s="367"/>
      <c r="BH276" s="367"/>
    </row>
    <row r="277" spans="1:60" outlineLevel="1">
      <c r="A277" s="598"/>
      <c r="B277" s="599"/>
      <c r="C277" s="600"/>
      <c r="D277" s="599"/>
      <c r="E277" s="599"/>
      <c r="F277" s="599"/>
      <c r="G277" s="601"/>
      <c r="H277" s="368"/>
      <c r="I277" s="368"/>
      <c r="J277" s="368"/>
      <c r="K277" s="368"/>
      <c r="L277" s="368"/>
      <c r="M277" s="368"/>
      <c r="N277" s="368"/>
      <c r="O277" s="368"/>
      <c r="P277" s="368"/>
      <c r="Q277" s="368"/>
      <c r="R277" s="368"/>
      <c r="S277" s="368"/>
      <c r="T277" s="368"/>
      <c r="U277" s="368"/>
      <c r="V277" s="368"/>
      <c r="W277" s="368"/>
      <c r="X277" s="368"/>
      <c r="Y277" s="367"/>
      <c r="Z277" s="367"/>
      <c r="AA277" s="367"/>
      <c r="AB277" s="367"/>
      <c r="AC277" s="367"/>
      <c r="AD277" s="367"/>
      <c r="AE277" s="367"/>
      <c r="AF277" s="367"/>
      <c r="AG277" s="367"/>
      <c r="AH277" s="367"/>
      <c r="AI277" s="367"/>
      <c r="AJ277" s="367"/>
      <c r="AK277" s="367"/>
      <c r="AL277" s="367"/>
      <c r="AM277" s="367"/>
      <c r="AN277" s="367"/>
      <c r="AO277" s="367"/>
      <c r="AP277" s="367"/>
      <c r="AQ277" s="367"/>
      <c r="AR277" s="367"/>
      <c r="AS277" s="367"/>
      <c r="AT277" s="367"/>
      <c r="AU277" s="367"/>
      <c r="AV277" s="367"/>
      <c r="AW277" s="367"/>
      <c r="AX277" s="367"/>
      <c r="AY277" s="367"/>
      <c r="AZ277" s="367"/>
      <c r="BA277" s="367"/>
      <c r="BB277" s="367"/>
      <c r="BC277" s="367"/>
      <c r="BD277" s="367"/>
      <c r="BE277" s="367"/>
      <c r="BF277" s="367"/>
      <c r="BG277" s="367"/>
      <c r="BH277" s="367"/>
    </row>
    <row r="278" spans="1:60" outlineLevel="1">
      <c r="A278" s="598"/>
      <c r="B278" s="599"/>
      <c r="C278" s="600"/>
      <c r="D278" s="599"/>
      <c r="E278" s="599"/>
      <c r="F278" s="599"/>
      <c r="G278" s="601"/>
      <c r="H278" s="368"/>
      <c r="I278" s="368"/>
      <c r="J278" s="368"/>
      <c r="K278" s="368"/>
      <c r="L278" s="368"/>
      <c r="M278" s="368"/>
      <c r="N278" s="368"/>
      <c r="O278" s="368"/>
      <c r="P278" s="368"/>
      <c r="Q278" s="368"/>
      <c r="R278" s="368"/>
      <c r="S278" s="368"/>
      <c r="T278" s="368"/>
      <c r="U278" s="368"/>
      <c r="V278" s="368"/>
      <c r="W278" s="368"/>
      <c r="X278" s="368"/>
      <c r="Y278" s="367"/>
      <c r="Z278" s="367"/>
      <c r="AA278" s="367"/>
      <c r="AB278" s="367"/>
      <c r="AC278" s="367"/>
      <c r="AD278" s="367"/>
      <c r="AE278" s="367"/>
      <c r="AF278" s="367"/>
      <c r="AG278" s="367"/>
      <c r="AH278" s="367"/>
      <c r="AI278" s="367"/>
      <c r="AJ278" s="367"/>
      <c r="AK278" s="367"/>
      <c r="AL278" s="367"/>
      <c r="AM278" s="367"/>
      <c r="AN278" s="367"/>
      <c r="AO278" s="367"/>
      <c r="AP278" s="367"/>
      <c r="AQ278" s="367"/>
      <c r="AR278" s="367"/>
      <c r="AS278" s="367"/>
      <c r="AT278" s="367"/>
      <c r="AU278" s="367"/>
      <c r="AV278" s="367"/>
      <c r="AW278" s="367"/>
      <c r="AX278" s="367"/>
      <c r="AY278" s="367"/>
      <c r="AZ278" s="367"/>
      <c r="BA278" s="367"/>
      <c r="BB278" s="367"/>
      <c r="BC278" s="367"/>
      <c r="BD278" s="367"/>
      <c r="BE278" s="367"/>
      <c r="BF278" s="367"/>
      <c r="BG278" s="367"/>
      <c r="BH278" s="367"/>
    </row>
    <row r="279" spans="1:60" outlineLevel="1">
      <c r="A279" s="598"/>
      <c r="B279" s="599"/>
      <c r="C279" s="600"/>
      <c r="D279" s="599"/>
      <c r="E279" s="599"/>
      <c r="F279" s="599"/>
      <c r="G279" s="601"/>
      <c r="H279" s="368"/>
      <c r="I279" s="368"/>
      <c r="J279" s="368"/>
      <c r="K279" s="368"/>
      <c r="L279" s="368"/>
      <c r="M279" s="368"/>
      <c r="N279" s="368"/>
      <c r="O279" s="368"/>
      <c r="P279" s="368"/>
      <c r="Q279" s="368"/>
      <c r="R279" s="368"/>
      <c r="S279" s="368"/>
      <c r="T279" s="368"/>
      <c r="U279" s="368"/>
      <c r="V279" s="368"/>
      <c r="W279" s="368"/>
      <c r="X279" s="368"/>
      <c r="Y279" s="367"/>
      <c r="Z279" s="367"/>
      <c r="AA279" s="367"/>
      <c r="AB279" s="367"/>
      <c r="AC279" s="367"/>
      <c r="AD279" s="367"/>
      <c r="AE279" s="367"/>
      <c r="AF279" s="367"/>
      <c r="AG279" s="367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</row>
    <row r="280" spans="1:60" outlineLevel="1">
      <c r="A280" s="602"/>
      <c r="B280" s="603"/>
      <c r="C280" s="604"/>
      <c r="D280" s="603"/>
      <c r="E280" s="603"/>
      <c r="F280" s="603"/>
      <c r="G280" s="605"/>
      <c r="H280" s="368"/>
      <c r="I280" s="368"/>
      <c r="J280" s="368"/>
      <c r="K280" s="368"/>
      <c r="L280" s="368"/>
      <c r="M280" s="368"/>
      <c r="N280" s="368"/>
      <c r="O280" s="368"/>
      <c r="P280" s="368"/>
      <c r="Q280" s="368"/>
      <c r="R280" s="368"/>
      <c r="S280" s="368"/>
      <c r="T280" s="368"/>
      <c r="U280" s="368"/>
      <c r="V280" s="368"/>
      <c r="W280" s="368"/>
      <c r="X280" s="368"/>
      <c r="Y280" s="367"/>
      <c r="Z280" s="367"/>
      <c r="AA280" s="367"/>
      <c r="AB280" s="367"/>
      <c r="AC280" s="367"/>
      <c r="AD280" s="367"/>
      <c r="AE280" s="367"/>
      <c r="AF280" s="367"/>
      <c r="AG280" s="367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</row>
    <row r="281" spans="1:60" outlineLevel="1">
      <c r="A281" s="368"/>
      <c r="B281" s="369"/>
      <c r="C281" s="387"/>
      <c r="D281" s="370"/>
      <c r="E281" s="368"/>
      <c r="F281" s="368"/>
      <c r="G281" s="368"/>
      <c r="H281" s="368"/>
      <c r="I281" s="368"/>
      <c r="J281" s="368"/>
      <c r="K281" s="368"/>
      <c r="L281" s="368"/>
      <c r="M281" s="368"/>
      <c r="N281" s="368"/>
      <c r="O281" s="368"/>
      <c r="P281" s="368"/>
      <c r="Q281" s="368"/>
      <c r="R281" s="368"/>
      <c r="S281" s="368"/>
      <c r="T281" s="368"/>
      <c r="U281" s="368"/>
      <c r="V281" s="368"/>
      <c r="W281" s="368"/>
      <c r="X281" s="368"/>
      <c r="Y281" s="367"/>
      <c r="Z281" s="367"/>
      <c r="AA281" s="367"/>
      <c r="AB281" s="367"/>
      <c r="AC281" s="367"/>
      <c r="AD281" s="367"/>
      <c r="AE281" s="367"/>
      <c r="AF281" s="367"/>
      <c r="AG281" s="367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</row>
    <row r="282" spans="1:60" outlineLevel="1">
      <c r="A282" s="367"/>
      <c r="B282" s="367"/>
      <c r="C282" s="388"/>
      <c r="D282" s="371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  <c r="AB282" s="367"/>
      <c r="AC282" s="367"/>
      <c r="AD282" s="367"/>
      <c r="AE282" s="367"/>
      <c r="AF282" s="367"/>
      <c r="AG282" s="367" t="s">
        <v>321</v>
      </c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</row>
    <row r="283" spans="1:60" outlineLevel="1">
      <c r="A283" s="26"/>
      <c r="B283" s="27"/>
      <c r="C283" s="28"/>
      <c r="D283" s="371"/>
      <c r="E283" s="31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</row>
    <row r="284" spans="1:60" outlineLevel="1">
      <c r="A284" s="26"/>
      <c r="B284" s="27"/>
      <c r="C284" s="28"/>
      <c r="D284" s="371"/>
      <c r="E284" s="31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</row>
    <row r="285" spans="1:60" outlineLevel="1">
      <c r="A285" s="26"/>
      <c r="B285" s="27"/>
      <c r="C285" s="28"/>
      <c r="D285" s="371"/>
      <c r="E285" s="31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</row>
    <row r="286" spans="1:60" outlineLevel="1">
      <c r="A286" s="26"/>
      <c r="B286" s="27"/>
      <c r="C286" s="28"/>
      <c r="D286" s="371"/>
      <c r="E286" s="31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</row>
    <row r="287" spans="1:60" outlineLevel="1">
      <c r="A287" s="26"/>
      <c r="B287" s="27"/>
      <c r="C287" s="28"/>
      <c r="D287" s="371"/>
      <c r="E287" s="31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</row>
    <row r="288" spans="1:60" outlineLevel="1">
      <c r="A288" s="26"/>
      <c r="B288" s="27"/>
      <c r="C288" s="28"/>
      <c r="D288" s="371"/>
      <c r="E288" s="31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</row>
    <row r="289" spans="1:60">
      <c r="A289" s="87"/>
      <c r="D289" s="371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</row>
    <row r="290" spans="1:60">
      <c r="A290" s="87"/>
      <c r="D290" s="371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</row>
    <row r="291" spans="1:60">
      <c r="A291" s="87"/>
      <c r="D291" s="371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</row>
    <row r="292" spans="1:60">
      <c r="A292" s="87"/>
      <c r="D292" s="371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</row>
    <row r="293" spans="1:60">
      <c r="A293" s="87"/>
      <c r="D293" s="371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</row>
    <row r="294" spans="1:60">
      <c r="A294" s="87"/>
      <c r="D294" s="371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</row>
    <row r="295" spans="1:60">
      <c r="A295" s="87"/>
      <c r="D295" s="371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</row>
    <row r="296" spans="1:60">
      <c r="A296" s="87"/>
      <c r="D296" s="371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</row>
    <row r="297" spans="1:60">
      <c r="A297" s="87"/>
      <c r="D297" s="371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</row>
    <row r="298" spans="1:60">
      <c r="A298" s="87"/>
      <c r="D298" s="371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</row>
    <row r="299" spans="1:60">
      <c r="A299" s="87"/>
      <c r="D299" s="371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</row>
    <row r="300" spans="1:60">
      <c r="A300" s="87"/>
      <c r="D300" s="371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</row>
    <row r="301" spans="1:60">
      <c r="A301" s="87"/>
      <c r="D301" s="371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</row>
    <row r="302" spans="1:60">
      <c r="A302" s="87"/>
      <c r="D302" s="371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</row>
    <row r="303" spans="1:60">
      <c r="A303" s="87"/>
      <c r="D303" s="371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</row>
    <row r="304" spans="1:60">
      <c r="A304" s="87"/>
      <c r="D304" s="371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</row>
    <row r="305" spans="1:60">
      <c r="A305" s="87"/>
      <c r="D305" s="371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</row>
    <row r="306" spans="1:60">
      <c r="A306" s="87"/>
      <c r="D306" s="371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</row>
    <row r="307" spans="1:60">
      <c r="A307" s="87"/>
      <c r="D307" s="371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</row>
    <row r="308" spans="1:60">
      <c r="A308" s="87"/>
      <c r="D308" s="371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</row>
    <row r="309" spans="1:60">
      <c r="A309" s="87"/>
      <c r="D309" s="371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</row>
    <row r="310" spans="1:60">
      <c r="A310" s="87"/>
      <c r="D310" s="371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</row>
    <row r="311" spans="1:60">
      <c r="A311" s="87"/>
      <c r="D311" s="371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</row>
    <row r="312" spans="1:60">
      <c r="A312" s="87"/>
      <c r="D312" s="371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</row>
    <row r="313" spans="1:60">
      <c r="A313" s="87"/>
      <c r="D313" s="371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</row>
    <row r="314" spans="1:60">
      <c r="A314" s="87"/>
      <c r="D314" s="371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</row>
    <row r="315" spans="1:60">
      <c r="A315" s="87"/>
      <c r="D315" s="371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</row>
    <row r="316" spans="1:60">
      <c r="A316" s="87"/>
      <c r="D316" s="371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</row>
    <row r="317" spans="1:60">
      <c r="A317" s="87"/>
      <c r="D317" s="371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</row>
    <row r="318" spans="1:60">
      <c r="A318" s="87"/>
      <c r="D318" s="371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</row>
    <row r="319" spans="1:60">
      <c r="A319" s="87"/>
      <c r="D319" s="371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</row>
    <row r="320" spans="1:60">
      <c r="A320" s="87"/>
      <c r="D320" s="371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</row>
    <row r="321" spans="1:60">
      <c r="A321" s="87"/>
      <c r="D321" s="371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</row>
    <row r="322" spans="1:60">
      <c r="A322" s="87"/>
      <c r="D322" s="371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</row>
    <row r="323" spans="1:60">
      <c r="A323" s="87"/>
      <c r="D323" s="371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</row>
    <row r="324" spans="1:60">
      <c r="A324" s="87"/>
      <c r="D324" s="371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</row>
    <row r="325" spans="1:60">
      <c r="A325" s="87"/>
      <c r="D325" s="371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</row>
    <row r="326" spans="1:60">
      <c r="A326" s="87"/>
      <c r="D326" s="371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</row>
    <row r="327" spans="1:60">
      <c r="A327" s="87"/>
      <c r="D327" s="371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</row>
    <row r="328" spans="1:60">
      <c r="A328" s="87"/>
      <c r="D328" s="371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</row>
    <row r="329" spans="1:60">
      <c r="A329" s="87"/>
      <c r="D329" s="371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</row>
    <row r="330" spans="1:60">
      <c r="A330" s="87"/>
      <c r="D330" s="371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</row>
    <row r="331" spans="1:60">
      <c r="A331" s="87"/>
      <c r="D331" s="371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</row>
    <row r="332" spans="1:60">
      <c r="A332" s="87"/>
      <c r="D332" s="371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</row>
    <row r="333" spans="1:60">
      <c r="A333" s="87"/>
      <c r="D333" s="371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</row>
    <row r="334" spans="1:60">
      <c r="A334" s="87"/>
      <c r="D334" s="371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</row>
    <row r="335" spans="1:60">
      <c r="A335" s="87"/>
      <c r="D335" s="371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</row>
    <row r="336" spans="1:60">
      <c r="A336" s="87"/>
      <c r="D336" s="371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</row>
    <row r="337" spans="1:60">
      <c r="A337" s="87"/>
      <c r="D337" s="371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</row>
    <row r="338" spans="1:60">
      <c r="A338" s="87"/>
      <c r="D338" s="371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</row>
    <row r="339" spans="1:60">
      <c r="A339" s="87"/>
      <c r="D339" s="371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</row>
    <row r="340" spans="1:60">
      <c r="A340" s="87"/>
      <c r="D340" s="371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</row>
    <row r="341" spans="1:60">
      <c r="A341" s="87"/>
      <c r="D341" s="371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</row>
    <row r="342" spans="1:60">
      <c r="A342" s="87"/>
      <c r="D342" s="371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</row>
    <row r="343" spans="1:60">
      <c r="A343" s="87"/>
      <c r="D343" s="371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</row>
    <row r="344" spans="1:60">
      <c r="A344" s="87"/>
      <c r="D344" s="371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</row>
    <row r="345" spans="1:60">
      <c r="A345" s="87"/>
      <c r="D345" s="371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</row>
    <row r="346" spans="1:60">
      <c r="A346" s="87"/>
      <c r="D346" s="371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</row>
    <row r="347" spans="1:60">
      <c r="A347" s="87"/>
      <c r="D347" s="371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</row>
    <row r="348" spans="1:60">
      <c r="A348" s="87"/>
      <c r="D348" s="371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</row>
    <row r="349" spans="1:60">
      <c r="A349" s="87"/>
      <c r="D349" s="371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</row>
    <row r="350" spans="1:60">
      <c r="A350" s="87"/>
      <c r="D350" s="371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</row>
    <row r="351" spans="1:60">
      <c r="A351" s="87"/>
      <c r="D351" s="371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</row>
    <row r="352" spans="1:60">
      <c r="A352" s="87"/>
      <c r="D352" s="371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</row>
    <row r="353" spans="1:60">
      <c r="A353" s="87"/>
      <c r="D353" s="371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</row>
    <row r="354" spans="1:60">
      <c r="A354" s="87"/>
      <c r="D354" s="371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</row>
    <row r="355" spans="1:60">
      <c r="A355" s="87"/>
      <c r="D355" s="371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</row>
    <row r="356" spans="1:60">
      <c r="A356" s="87"/>
      <c r="D356" s="371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</row>
    <row r="357" spans="1:60">
      <c r="A357" s="87"/>
      <c r="D357" s="371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</row>
    <row r="358" spans="1:60">
      <c r="A358" s="87"/>
      <c r="D358" s="371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</row>
    <row r="359" spans="1:60">
      <c r="A359" s="87"/>
      <c r="D359" s="371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</row>
    <row r="360" spans="1:60">
      <c r="A360" s="87"/>
      <c r="D360" s="371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</row>
    <row r="361" spans="1:60">
      <c r="A361" s="87"/>
      <c r="D361" s="371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</row>
    <row r="362" spans="1:60">
      <c r="A362" s="87"/>
      <c r="D362" s="371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</row>
    <row r="363" spans="1:60">
      <c r="A363" s="87"/>
      <c r="D363" s="371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</row>
    <row r="364" spans="1:60">
      <c r="A364" s="87"/>
      <c r="D364" s="371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</row>
    <row r="365" spans="1:60">
      <c r="A365" s="87"/>
      <c r="D365" s="371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</row>
    <row r="366" spans="1:60">
      <c r="A366" s="87"/>
      <c r="D366" s="371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</row>
    <row r="367" spans="1:60">
      <c r="A367" s="87"/>
      <c r="D367" s="371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</row>
    <row r="368" spans="1:60">
      <c r="A368" s="87"/>
      <c r="D368" s="371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</row>
    <row r="369" spans="1:60">
      <c r="A369" s="87"/>
      <c r="D369" s="371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</row>
    <row r="370" spans="1:60">
      <c r="A370" s="87"/>
      <c r="D370" s="371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</row>
    <row r="371" spans="1:60">
      <c r="A371" s="87"/>
      <c r="D371" s="371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</row>
    <row r="372" spans="1:60">
      <c r="A372" s="87"/>
      <c r="D372" s="371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</row>
    <row r="373" spans="1:60">
      <c r="A373" s="87"/>
      <c r="D373" s="371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</row>
    <row r="374" spans="1:60">
      <c r="A374" s="87"/>
      <c r="D374" s="371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</row>
    <row r="375" spans="1:60">
      <c r="A375" s="87"/>
      <c r="D375" s="371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</row>
    <row r="376" spans="1:60">
      <c r="A376" s="87"/>
      <c r="D376" s="371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</row>
    <row r="377" spans="1:60">
      <c r="A377" s="87"/>
      <c r="D377" s="371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</row>
    <row r="378" spans="1:60">
      <c r="A378" s="87"/>
      <c r="D378" s="371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</row>
    <row r="379" spans="1:60">
      <c r="A379" s="87"/>
      <c r="D379" s="371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</row>
    <row r="380" spans="1:60">
      <c r="A380" s="87"/>
      <c r="D380" s="371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</row>
    <row r="381" spans="1:60">
      <c r="A381" s="87"/>
      <c r="D381" s="371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</row>
    <row r="382" spans="1:60">
      <c r="A382" s="87"/>
      <c r="D382" s="371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</row>
    <row r="383" spans="1:60">
      <c r="A383" s="87"/>
      <c r="D383" s="371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</row>
    <row r="384" spans="1:60">
      <c r="A384" s="87"/>
      <c r="D384" s="371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</row>
    <row r="385" spans="1:60">
      <c r="A385" s="87"/>
      <c r="D385" s="371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</row>
    <row r="386" spans="1:60">
      <c r="A386" s="87"/>
      <c r="D386" s="371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</row>
    <row r="387" spans="1:60">
      <c r="A387" s="87"/>
      <c r="D387" s="371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</row>
    <row r="388" spans="1:60">
      <c r="A388" s="87"/>
      <c r="D388" s="371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</row>
    <row r="389" spans="1:60">
      <c r="A389" s="87"/>
      <c r="D389" s="371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</row>
    <row r="390" spans="1:60">
      <c r="A390" s="87"/>
      <c r="D390" s="371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</row>
    <row r="391" spans="1:60">
      <c r="A391" s="87"/>
      <c r="D391" s="371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</row>
    <row r="392" spans="1:60">
      <c r="A392" s="87"/>
      <c r="D392" s="371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</row>
    <row r="393" spans="1:60">
      <c r="A393" s="87"/>
      <c r="D393" s="371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</row>
    <row r="394" spans="1:60">
      <c r="A394" s="87"/>
      <c r="D394" s="371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</row>
    <row r="395" spans="1:60">
      <c r="A395" s="87"/>
      <c r="D395" s="371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</row>
    <row r="396" spans="1:60">
      <c r="A396" s="87"/>
      <c r="D396" s="371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</row>
    <row r="397" spans="1:60">
      <c r="A397" s="87"/>
      <c r="D397" s="371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</row>
    <row r="398" spans="1:60">
      <c r="A398" s="87"/>
      <c r="D398" s="371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</row>
    <row r="399" spans="1:60">
      <c r="A399" s="87"/>
      <c r="D399" s="371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</row>
    <row r="400" spans="1:60">
      <c r="A400" s="87"/>
      <c r="D400" s="371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</row>
    <row r="401" spans="1:60">
      <c r="A401" s="87"/>
      <c r="D401" s="371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</row>
    <row r="402" spans="1:60">
      <c r="A402" s="87"/>
      <c r="D402" s="371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</row>
    <row r="403" spans="1:60">
      <c r="A403" s="87"/>
      <c r="D403" s="371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</row>
    <row r="404" spans="1:60">
      <c r="A404" s="87"/>
      <c r="D404" s="371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</row>
    <row r="405" spans="1:60">
      <c r="A405" s="87"/>
      <c r="D405" s="371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</row>
    <row r="406" spans="1:60">
      <c r="A406" s="87"/>
      <c r="D406" s="371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</row>
    <row r="407" spans="1:60">
      <c r="A407" s="87"/>
      <c r="D407" s="371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</row>
    <row r="408" spans="1:60">
      <c r="A408" s="87"/>
      <c r="D408" s="371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</row>
    <row r="409" spans="1:60">
      <c r="A409" s="87"/>
      <c r="D409" s="371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</row>
    <row r="410" spans="1:60">
      <c r="A410" s="87"/>
      <c r="D410" s="371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</row>
    <row r="411" spans="1:60">
      <c r="A411" s="87"/>
      <c r="D411" s="371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</row>
    <row r="412" spans="1:60">
      <c r="A412" s="87"/>
      <c r="D412" s="371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</row>
    <row r="413" spans="1:60">
      <c r="A413" s="87"/>
      <c r="D413" s="371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</row>
    <row r="414" spans="1:60">
      <c r="A414" s="87"/>
      <c r="D414" s="371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</row>
    <row r="415" spans="1:60">
      <c r="A415" s="87"/>
      <c r="D415" s="371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</row>
    <row r="416" spans="1:60">
      <c r="A416" s="87"/>
      <c r="D416" s="371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</row>
    <row r="417" spans="1:60">
      <c r="A417" s="87"/>
      <c r="D417" s="371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</row>
    <row r="418" spans="1:60">
      <c r="A418" s="87"/>
      <c r="D418" s="371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</row>
    <row r="419" spans="1:60">
      <c r="A419" s="87"/>
      <c r="D419" s="371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</row>
    <row r="420" spans="1:60">
      <c r="A420" s="87"/>
      <c r="D420" s="371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</row>
    <row r="421" spans="1:60">
      <c r="A421" s="87"/>
      <c r="D421" s="371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</row>
    <row r="422" spans="1:60">
      <c r="A422" s="87"/>
      <c r="D422" s="371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</row>
    <row r="423" spans="1:60">
      <c r="A423" s="87"/>
      <c r="D423" s="371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</row>
    <row r="424" spans="1:60">
      <c r="A424" s="87"/>
      <c r="D424" s="371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</row>
    <row r="425" spans="1:60">
      <c r="A425" s="87"/>
      <c r="D425" s="371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</row>
    <row r="426" spans="1:60">
      <c r="A426" s="87"/>
      <c r="D426" s="371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</row>
    <row r="427" spans="1:60">
      <c r="A427" s="87"/>
      <c r="D427" s="371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</row>
    <row r="428" spans="1:60">
      <c r="A428" s="87"/>
      <c r="D428" s="371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</row>
    <row r="429" spans="1:60">
      <c r="A429" s="87"/>
      <c r="D429" s="371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</row>
    <row r="430" spans="1:60">
      <c r="A430" s="87"/>
      <c r="D430" s="371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</row>
    <row r="431" spans="1:60">
      <c r="A431" s="87"/>
      <c r="D431" s="371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</row>
    <row r="432" spans="1:60">
      <c r="A432" s="87"/>
      <c r="D432" s="371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</row>
    <row r="433" spans="1:60">
      <c r="A433" s="87"/>
      <c r="D433" s="371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</row>
    <row r="434" spans="1:60">
      <c r="A434" s="87"/>
      <c r="D434" s="371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</row>
    <row r="435" spans="1:60">
      <c r="A435" s="87"/>
      <c r="D435" s="371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</row>
    <row r="436" spans="1:60">
      <c r="A436" s="87"/>
      <c r="D436" s="371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</row>
    <row r="437" spans="1:60">
      <c r="A437" s="87"/>
      <c r="D437" s="371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</row>
    <row r="438" spans="1:60">
      <c r="A438" s="87"/>
      <c r="D438" s="371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</row>
    <row r="439" spans="1:60">
      <c r="A439" s="87"/>
      <c r="D439" s="371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</row>
    <row r="440" spans="1:60">
      <c r="A440" s="87"/>
      <c r="D440" s="371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</row>
    <row r="441" spans="1:60">
      <c r="A441" s="87"/>
      <c r="D441" s="371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</row>
    <row r="442" spans="1:60">
      <c r="A442" s="87"/>
      <c r="D442" s="371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</row>
    <row r="443" spans="1:60">
      <c r="A443" s="87"/>
      <c r="D443" s="371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</row>
    <row r="444" spans="1:60">
      <c r="A444" s="87"/>
      <c r="D444" s="371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</row>
    <row r="445" spans="1:60">
      <c r="A445" s="87"/>
      <c r="D445" s="371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</row>
    <row r="446" spans="1:60">
      <c r="A446" s="87"/>
      <c r="D446" s="371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</row>
    <row r="447" spans="1:60">
      <c r="A447" s="87"/>
      <c r="D447" s="371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</row>
    <row r="448" spans="1:60">
      <c r="A448" s="87"/>
      <c r="D448" s="371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</row>
    <row r="449" spans="1:60">
      <c r="A449" s="87"/>
      <c r="D449" s="371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</row>
    <row r="450" spans="1:60">
      <c r="A450" s="87"/>
      <c r="D450" s="371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</row>
    <row r="451" spans="1:60">
      <c r="A451" s="87"/>
      <c r="D451" s="371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</row>
    <row r="452" spans="1:60">
      <c r="A452" s="87"/>
      <c r="D452" s="371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</row>
    <row r="453" spans="1:60">
      <c r="A453" s="87"/>
      <c r="D453" s="371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</row>
    <row r="454" spans="1:60">
      <c r="A454" s="87"/>
      <c r="D454" s="371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</row>
    <row r="455" spans="1:60">
      <c r="A455" s="87"/>
      <c r="D455" s="371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</row>
    <row r="456" spans="1:60">
      <c r="A456" s="87"/>
      <c r="D456" s="371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</row>
    <row r="457" spans="1:60">
      <c r="A457" s="87"/>
      <c r="D457" s="371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</row>
    <row r="458" spans="1:60">
      <c r="A458" s="87"/>
      <c r="D458" s="371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</row>
    <row r="459" spans="1:60">
      <c r="A459" s="87"/>
      <c r="D459" s="371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</row>
    <row r="460" spans="1:60">
      <c r="A460" s="87"/>
      <c r="D460" s="371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</row>
    <row r="461" spans="1:60">
      <c r="A461" s="87"/>
      <c r="D461" s="371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</row>
    <row r="462" spans="1:60">
      <c r="A462" s="87"/>
      <c r="D462" s="371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</row>
    <row r="463" spans="1:60">
      <c r="A463" s="87"/>
      <c r="D463" s="371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</row>
    <row r="464" spans="1:60">
      <c r="A464" s="87"/>
      <c r="D464" s="371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</row>
    <row r="465" spans="1:60">
      <c r="A465" s="87"/>
      <c r="D465" s="371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</row>
    <row r="466" spans="1:60">
      <c r="A466" s="87"/>
      <c r="D466" s="371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</row>
    <row r="467" spans="1:60">
      <c r="A467" s="87"/>
      <c r="D467" s="371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</row>
    <row r="468" spans="1:60">
      <c r="A468" s="87"/>
      <c r="D468" s="371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</row>
    <row r="469" spans="1:60">
      <c r="A469" s="87"/>
      <c r="D469" s="371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</row>
    <row r="470" spans="1:60">
      <c r="A470" s="87"/>
      <c r="D470" s="371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</row>
    <row r="471" spans="1:60">
      <c r="A471" s="87"/>
      <c r="D471" s="371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</row>
    <row r="472" spans="1:60">
      <c r="A472" s="87"/>
      <c r="D472" s="371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</row>
    <row r="473" spans="1:60">
      <c r="A473" s="87"/>
      <c r="D473" s="371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</row>
    <row r="474" spans="1:60">
      <c r="A474" s="87"/>
      <c r="D474" s="371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</row>
    <row r="475" spans="1:60">
      <c r="A475" s="87"/>
      <c r="D475" s="371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</row>
    <row r="476" spans="1:60">
      <c r="A476" s="87"/>
      <c r="D476" s="371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</row>
    <row r="477" spans="1:60">
      <c r="A477" s="87"/>
      <c r="D477" s="371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</row>
    <row r="478" spans="1:60">
      <c r="A478" s="87"/>
      <c r="D478" s="371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</row>
    <row r="479" spans="1:60">
      <c r="A479" s="87"/>
      <c r="D479" s="371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</row>
    <row r="480" spans="1:60">
      <c r="A480" s="87"/>
      <c r="D480" s="371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</row>
    <row r="481" spans="1:60">
      <c r="A481" s="87"/>
      <c r="D481" s="371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</row>
    <row r="482" spans="1:60">
      <c r="A482" s="87"/>
      <c r="D482" s="371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</row>
    <row r="483" spans="1:60">
      <c r="A483" s="87"/>
      <c r="D483" s="371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</row>
    <row r="484" spans="1:60">
      <c r="A484" s="87"/>
      <c r="D484" s="371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</row>
    <row r="485" spans="1:60">
      <c r="A485" s="87"/>
      <c r="D485" s="371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</row>
    <row r="486" spans="1:60">
      <c r="A486" s="87"/>
      <c r="D486" s="371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</row>
    <row r="487" spans="1:60">
      <c r="A487" s="87"/>
      <c r="D487" s="371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</row>
    <row r="488" spans="1:60">
      <c r="A488" s="87"/>
      <c r="D488" s="371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</row>
    <row r="489" spans="1:60">
      <c r="A489" s="87"/>
      <c r="D489" s="371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</row>
    <row r="490" spans="1:60">
      <c r="A490" s="87"/>
      <c r="D490" s="371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</row>
    <row r="491" spans="1:60">
      <c r="A491" s="87"/>
      <c r="D491" s="371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</row>
    <row r="492" spans="1:60">
      <c r="A492" s="87"/>
      <c r="D492" s="371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</row>
    <row r="493" spans="1:60">
      <c r="A493" s="87"/>
      <c r="D493" s="371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</row>
    <row r="494" spans="1:60">
      <c r="A494" s="87"/>
      <c r="D494" s="371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</row>
    <row r="495" spans="1:60">
      <c r="A495" s="87"/>
      <c r="D495" s="371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</row>
    <row r="496" spans="1:60">
      <c r="A496" s="87"/>
      <c r="D496" s="371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</row>
    <row r="497" spans="1:60">
      <c r="A497" s="87"/>
      <c r="D497" s="371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</row>
    <row r="498" spans="1:60">
      <c r="A498" s="87"/>
      <c r="D498" s="371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</row>
    <row r="499" spans="1:60">
      <c r="A499" s="87"/>
      <c r="D499" s="371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</row>
    <row r="500" spans="1:60">
      <c r="A500" s="87"/>
      <c r="D500" s="371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</row>
    <row r="501" spans="1:60">
      <c r="A501" s="87"/>
      <c r="D501" s="371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</row>
    <row r="502" spans="1:60">
      <c r="A502" s="87"/>
      <c r="D502" s="371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</row>
    <row r="503" spans="1:60">
      <c r="A503" s="87"/>
      <c r="D503" s="371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</row>
    <row r="504" spans="1:60">
      <c r="A504" s="87"/>
      <c r="D504" s="371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</row>
    <row r="505" spans="1:60">
      <c r="A505" s="87"/>
      <c r="D505" s="371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</row>
    <row r="506" spans="1:60">
      <c r="A506" s="87"/>
      <c r="D506" s="371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</row>
    <row r="507" spans="1:60">
      <c r="A507" s="87"/>
      <c r="D507" s="371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</row>
    <row r="508" spans="1:60">
      <c r="A508" s="87"/>
      <c r="D508" s="371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</row>
    <row r="509" spans="1:60">
      <c r="A509" s="87"/>
      <c r="D509" s="371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</row>
    <row r="510" spans="1:60">
      <c r="A510" s="87"/>
      <c r="D510" s="371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</row>
    <row r="511" spans="1:60">
      <c r="A511" s="87"/>
      <c r="D511" s="371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</row>
    <row r="512" spans="1:60">
      <c r="A512" s="87"/>
      <c r="D512" s="371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</row>
    <row r="513" spans="1:60">
      <c r="A513" s="87"/>
      <c r="D513" s="371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</row>
    <row r="514" spans="1:60">
      <c r="A514" s="87"/>
      <c r="D514" s="371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</row>
    <row r="515" spans="1:60">
      <c r="A515" s="87"/>
      <c r="D515" s="371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</row>
    <row r="516" spans="1:60">
      <c r="A516" s="87"/>
      <c r="D516" s="371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</row>
    <row r="517" spans="1:60">
      <c r="A517" s="87"/>
      <c r="D517" s="371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</row>
    <row r="518" spans="1:60">
      <c r="A518" s="87"/>
      <c r="D518" s="371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</row>
    <row r="519" spans="1:60">
      <c r="A519" s="87"/>
      <c r="D519" s="371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</row>
    <row r="520" spans="1:60">
      <c r="A520" s="87"/>
      <c r="D520" s="371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</row>
    <row r="521" spans="1:60">
      <c r="A521" s="87"/>
      <c r="D521" s="371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</row>
    <row r="522" spans="1:60">
      <c r="A522" s="87"/>
      <c r="D522" s="371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</row>
    <row r="523" spans="1:60">
      <c r="A523" s="87"/>
      <c r="D523" s="371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</row>
    <row r="524" spans="1:60">
      <c r="A524" s="87"/>
      <c r="D524" s="371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</row>
    <row r="525" spans="1:60">
      <c r="A525" s="87"/>
      <c r="D525" s="371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</row>
    <row r="526" spans="1:60">
      <c r="A526" s="87"/>
      <c r="D526" s="371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</row>
    <row r="527" spans="1:60">
      <c r="A527" s="87"/>
      <c r="D527" s="371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</row>
    <row r="528" spans="1:60">
      <c r="A528" s="87"/>
      <c r="D528" s="371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</row>
    <row r="529" spans="1:60">
      <c r="A529" s="87"/>
      <c r="D529" s="371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</row>
    <row r="530" spans="1:60">
      <c r="A530" s="87"/>
      <c r="D530" s="371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</row>
    <row r="531" spans="1:60">
      <c r="A531" s="87"/>
      <c r="D531" s="371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</row>
    <row r="532" spans="1:60">
      <c r="A532" s="87"/>
      <c r="D532" s="371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</row>
    <row r="533" spans="1:60">
      <c r="A533" s="87"/>
      <c r="D533" s="371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</row>
    <row r="534" spans="1:60">
      <c r="A534" s="87"/>
      <c r="D534" s="371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</row>
    <row r="535" spans="1:60">
      <c r="A535" s="87"/>
      <c r="D535" s="371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</row>
    <row r="536" spans="1:60">
      <c r="A536" s="87"/>
      <c r="D536" s="371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</row>
    <row r="537" spans="1:60">
      <c r="A537" s="87"/>
      <c r="D537" s="371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</row>
    <row r="538" spans="1:60">
      <c r="A538" s="87"/>
      <c r="D538" s="371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</row>
    <row r="539" spans="1:60">
      <c r="A539" s="87"/>
      <c r="D539" s="371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</row>
    <row r="540" spans="1:60">
      <c r="A540" s="87"/>
      <c r="D540" s="371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</row>
    <row r="541" spans="1:60">
      <c r="A541" s="87"/>
      <c r="D541" s="371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</row>
    <row r="542" spans="1:60">
      <c r="A542" s="87"/>
      <c r="D542" s="371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</row>
    <row r="543" spans="1:60">
      <c r="A543" s="87"/>
      <c r="D543" s="371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</row>
    <row r="544" spans="1:60">
      <c r="A544" s="87"/>
      <c r="D544" s="371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</row>
    <row r="545" spans="1:60">
      <c r="A545" s="87"/>
      <c r="D545" s="371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</row>
    <row r="546" spans="1:60">
      <c r="A546" s="87"/>
      <c r="D546" s="371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</row>
    <row r="547" spans="1:60">
      <c r="A547" s="87"/>
      <c r="D547" s="371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</row>
    <row r="548" spans="1:60">
      <c r="A548" s="87"/>
      <c r="D548" s="371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</row>
    <row r="549" spans="1:60">
      <c r="A549" s="87"/>
      <c r="D549" s="371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</row>
    <row r="550" spans="1:60">
      <c r="A550" s="87"/>
      <c r="D550" s="371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</row>
    <row r="551" spans="1:60">
      <c r="A551" s="87"/>
      <c r="D551" s="371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</row>
    <row r="552" spans="1:60">
      <c r="A552" s="87"/>
      <c r="D552" s="371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</row>
    <row r="553" spans="1:60">
      <c r="A553" s="87"/>
      <c r="D553" s="371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</row>
    <row r="554" spans="1:60">
      <c r="A554" s="87"/>
      <c r="D554" s="371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</row>
    <row r="555" spans="1:60">
      <c r="A555" s="87"/>
      <c r="D555" s="371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</row>
    <row r="556" spans="1:60">
      <c r="A556" s="87"/>
      <c r="D556" s="371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</row>
    <row r="557" spans="1:60">
      <c r="A557" s="87"/>
      <c r="D557" s="371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</row>
    <row r="558" spans="1:60">
      <c r="A558" s="87"/>
      <c r="D558" s="371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</row>
    <row r="559" spans="1:60">
      <c r="A559" s="87"/>
      <c r="D559" s="371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</row>
    <row r="560" spans="1:60">
      <c r="A560" s="87"/>
      <c r="D560" s="371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</row>
    <row r="561" spans="1:60">
      <c r="A561" s="87"/>
      <c r="D561" s="371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</row>
    <row r="562" spans="1:60">
      <c r="A562" s="87"/>
      <c r="D562" s="371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</row>
    <row r="563" spans="1:60">
      <c r="A563" s="87"/>
      <c r="D563" s="371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</row>
    <row r="564" spans="1:60">
      <c r="A564" s="87"/>
      <c r="D564" s="371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</row>
    <row r="565" spans="1:60">
      <c r="A565" s="87"/>
      <c r="D565" s="371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</row>
    <row r="566" spans="1:60">
      <c r="A566" s="87"/>
      <c r="D566" s="371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</row>
    <row r="567" spans="1:60">
      <c r="A567" s="87"/>
      <c r="D567" s="371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</row>
    <row r="568" spans="1:60">
      <c r="A568" s="87"/>
      <c r="D568" s="371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</row>
    <row r="569" spans="1:60">
      <c r="A569" s="87"/>
      <c r="D569" s="371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</row>
    <row r="570" spans="1:60">
      <c r="A570" s="87"/>
      <c r="D570" s="371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</row>
    <row r="571" spans="1:60">
      <c r="A571" s="87"/>
      <c r="D571" s="371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</row>
    <row r="572" spans="1:60">
      <c r="A572" s="87"/>
      <c r="D572" s="371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</row>
    <row r="573" spans="1:60">
      <c r="A573" s="87"/>
      <c r="D573" s="371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</row>
    <row r="574" spans="1:60">
      <c r="A574" s="87"/>
      <c r="D574" s="371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</row>
    <row r="575" spans="1:60">
      <c r="A575" s="87"/>
      <c r="D575" s="371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</row>
    <row r="576" spans="1:60">
      <c r="A576" s="87"/>
      <c r="D576" s="371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</row>
    <row r="577" spans="1:60">
      <c r="A577" s="87"/>
      <c r="D577" s="371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</row>
    <row r="578" spans="1:60">
      <c r="A578" s="87"/>
      <c r="D578" s="371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</row>
    <row r="579" spans="1:60">
      <c r="A579" s="87"/>
      <c r="D579" s="371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</row>
    <row r="580" spans="1:60">
      <c r="A580" s="87"/>
      <c r="D580" s="371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</row>
    <row r="581" spans="1:60">
      <c r="A581" s="87"/>
      <c r="D581" s="371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</row>
    <row r="582" spans="1:60">
      <c r="A582" s="87"/>
      <c r="D582" s="371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</row>
    <row r="583" spans="1:60">
      <c r="A583" s="87"/>
      <c r="D583" s="371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</row>
    <row r="584" spans="1:60">
      <c r="A584" s="87"/>
      <c r="D584" s="371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</row>
    <row r="585" spans="1:60">
      <c r="A585" s="87"/>
      <c r="D585" s="371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</row>
    <row r="586" spans="1:60">
      <c r="A586" s="87"/>
      <c r="D586" s="371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</row>
    <row r="587" spans="1:60">
      <c r="A587" s="87"/>
      <c r="D587" s="371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</row>
    <row r="588" spans="1:60">
      <c r="A588" s="87"/>
      <c r="D588" s="371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</row>
    <row r="589" spans="1:60">
      <c r="A589" s="87"/>
      <c r="D589" s="371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</row>
    <row r="590" spans="1:60">
      <c r="A590" s="87"/>
      <c r="D590" s="371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</row>
    <row r="591" spans="1:60">
      <c r="A591" s="87"/>
      <c r="D591" s="371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</row>
    <row r="592" spans="1:60">
      <c r="A592" s="87"/>
      <c r="D592" s="371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</row>
    <row r="593" spans="1:60">
      <c r="A593" s="87"/>
      <c r="D593" s="371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</row>
    <row r="594" spans="1:60">
      <c r="A594" s="87"/>
      <c r="D594" s="371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</row>
    <row r="595" spans="1:60">
      <c r="A595" s="87"/>
      <c r="D595" s="371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</row>
    <row r="596" spans="1:60">
      <c r="A596" s="87"/>
      <c r="D596" s="371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</row>
    <row r="597" spans="1:60">
      <c r="A597" s="87"/>
      <c r="D597" s="371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</row>
    <row r="598" spans="1:60">
      <c r="A598" s="87"/>
      <c r="D598" s="371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</row>
    <row r="599" spans="1:60">
      <c r="A599" s="87"/>
      <c r="D599" s="371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</row>
    <row r="600" spans="1:60">
      <c r="A600" s="87"/>
      <c r="D600" s="371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</row>
    <row r="601" spans="1:60">
      <c r="A601" s="87"/>
      <c r="D601" s="371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</row>
    <row r="602" spans="1:60">
      <c r="A602" s="87"/>
      <c r="D602" s="371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</row>
    <row r="603" spans="1:60">
      <c r="A603" s="87"/>
      <c r="D603" s="371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</row>
    <row r="604" spans="1:60">
      <c r="A604" s="87"/>
      <c r="D604" s="371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</row>
    <row r="605" spans="1:60">
      <c r="A605" s="87"/>
      <c r="D605" s="371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</row>
    <row r="606" spans="1:60">
      <c r="A606" s="87"/>
      <c r="D606" s="371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</row>
    <row r="607" spans="1:60">
      <c r="A607" s="87"/>
      <c r="D607" s="371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</row>
    <row r="608" spans="1:60">
      <c r="A608" s="87"/>
      <c r="D608" s="371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</row>
    <row r="609" spans="1:60">
      <c r="A609" s="87"/>
      <c r="D609" s="371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</row>
    <row r="610" spans="1:60">
      <c r="A610" s="87"/>
      <c r="D610" s="371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</row>
    <row r="611" spans="1:60">
      <c r="A611" s="87"/>
      <c r="D611" s="371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</row>
    <row r="612" spans="1:60">
      <c r="A612" s="87"/>
      <c r="D612" s="371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</row>
    <row r="613" spans="1:60">
      <c r="A613" s="87"/>
      <c r="D613" s="371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</row>
    <row r="614" spans="1:60">
      <c r="A614" s="87"/>
      <c r="D614" s="371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</row>
    <row r="615" spans="1:60">
      <c r="A615" s="87"/>
      <c r="D615" s="371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</row>
    <row r="616" spans="1:60">
      <c r="A616" s="87"/>
      <c r="D616" s="371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</row>
    <row r="617" spans="1:60">
      <c r="A617" s="87"/>
      <c r="D617" s="371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</row>
    <row r="618" spans="1:60">
      <c r="A618" s="87"/>
      <c r="D618" s="371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</row>
    <row r="619" spans="1:60">
      <c r="A619" s="87"/>
      <c r="D619" s="371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</row>
    <row r="620" spans="1:60">
      <c r="A620" s="87"/>
      <c r="D620" s="371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</row>
    <row r="621" spans="1:60">
      <c r="A621" s="87"/>
      <c r="D621" s="371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</row>
    <row r="622" spans="1:60">
      <c r="A622" s="87"/>
      <c r="D622" s="371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</row>
    <row r="623" spans="1:60">
      <c r="A623" s="87"/>
      <c r="D623" s="371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</row>
    <row r="624" spans="1:60">
      <c r="A624" s="87"/>
      <c r="D624" s="371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</row>
    <row r="625" spans="1:60">
      <c r="A625" s="87"/>
      <c r="D625" s="371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</row>
    <row r="626" spans="1:60">
      <c r="A626" s="87"/>
      <c r="D626" s="371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</row>
    <row r="627" spans="1:60">
      <c r="A627" s="87"/>
      <c r="D627" s="371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</row>
    <row r="628" spans="1:60">
      <c r="A628" s="87"/>
      <c r="D628" s="371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</row>
    <row r="629" spans="1:60">
      <c r="A629" s="87"/>
      <c r="D629" s="371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</row>
    <row r="630" spans="1:60">
      <c r="A630" s="87"/>
      <c r="D630" s="371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</row>
    <row r="631" spans="1:60">
      <c r="A631" s="87"/>
      <c r="D631" s="371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</row>
    <row r="632" spans="1:60">
      <c r="A632" s="87"/>
      <c r="D632" s="371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</row>
    <row r="633" spans="1:60">
      <c r="A633" s="87"/>
      <c r="D633" s="371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</row>
    <row r="634" spans="1:60">
      <c r="A634" s="87"/>
      <c r="D634" s="371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</row>
    <row r="635" spans="1:60">
      <c r="A635" s="87"/>
      <c r="D635" s="371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</row>
    <row r="636" spans="1:60">
      <c r="A636" s="87"/>
      <c r="D636" s="371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</row>
    <row r="637" spans="1:60">
      <c r="A637" s="87"/>
      <c r="D637" s="371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</row>
    <row r="638" spans="1:60">
      <c r="A638" s="87"/>
      <c r="D638" s="371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</row>
    <row r="639" spans="1:60">
      <c r="A639" s="87"/>
      <c r="D639" s="371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</row>
    <row r="640" spans="1:60">
      <c r="A640" s="87"/>
      <c r="D640" s="371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</row>
    <row r="641" spans="1:60">
      <c r="A641" s="87"/>
      <c r="D641" s="371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</row>
    <row r="642" spans="1:60">
      <c r="A642" s="87"/>
      <c r="D642" s="371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</row>
    <row r="643" spans="1:60">
      <c r="A643" s="87"/>
      <c r="D643" s="371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</row>
    <row r="644" spans="1:60">
      <c r="A644" s="87"/>
      <c r="D644" s="371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</row>
    <row r="645" spans="1:60">
      <c r="A645" s="87"/>
      <c r="D645" s="371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</row>
    <row r="646" spans="1:60">
      <c r="A646" s="87"/>
      <c r="D646" s="371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</row>
    <row r="647" spans="1:60">
      <c r="A647" s="87"/>
      <c r="D647" s="371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</row>
    <row r="648" spans="1:60">
      <c r="A648" s="87"/>
      <c r="D648" s="371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</row>
    <row r="649" spans="1:60">
      <c r="A649" s="87"/>
      <c r="D649" s="371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</row>
    <row r="650" spans="1:60">
      <c r="A650" s="87"/>
      <c r="D650" s="371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</row>
    <row r="651" spans="1:60">
      <c r="A651" s="87"/>
      <c r="D651" s="371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</row>
    <row r="652" spans="1:60">
      <c r="A652" s="87"/>
      <c r="D652" s="371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</row>
    <row r="653" spans="1:60">
      <c r="A653" s="87"/>
      <c r="D653" s="371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</row>
    <row r="654" spans="1:60">
      <c r="A654" s="87"/>
      <c r="D654" s="371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</row>
    <row r="655" spans="1:60">
      <c r="A655" s="87"/>
      <c r="D655" s="371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</row>
    <row r="656" spans="1:60">
      <c r="A656" s="87"/>
      <c r="D656" s="371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</row>
    <row r="657" spans="1:60">
      <c r="A657" s="87"/>
      <c r="D657" s="371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</row>
    <row r="658" spans="1:60">
      <c r="A658" s="87"/>
      <c r="D658" s="371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</row>
    <row r="659" spans="1:60">
      <c r="A659" s="87"/>
      <c r="D659" s="371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</row>
    <row r="660" spans="1:60">
      <c r="A660" s="87"/>
      <c r="D660" s="371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</row>
    <row r="661" spans="1:60">
      <c r="A661" s="87"/>
      <c r="D661" s="371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</row>
    <row r="662" spans="1:60">
      <c r="A662" s="87"/>
      <c r="D662" s="371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</row>
    <row r="663" spans="1:60">
      <c r="A663" s="87"/>
      <c r="D663" s="371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</row>
    <row r="664" spans="1:60">
      <c r="A664" s="87"/>
      <c r="D664" s="371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</row>
    <row r="665" spans="1:60">
      <c r="A665" s="87"/>
      <c r="D665" s="371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</row>
    <row r="666" spans="1:60">
      <c r="A666" s="87"/>
      <c r="D666" s="371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</row>
    <row r="667" spans="1:60">
      <c r="A667" s="87"/>
      <c r="D667" s="371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</row>
    <row r="668" spans="1:60">
      <c r="A668" s="87"/>
      <c r="D668" s="371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</row>
    <row r="669" spans="1:60">
      <c r="A669" s="87"/>
      <c r="D669" s="371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</row>
    <row r="670" spans="1:60">
      <c r="A670" s="87"/>
      <c r="D670" s="371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</row>
    <row r="671" spans="1:60">
      <c r="A671" s="87"/>
      <c r="D671" s="371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</row>
    <row r="672" spans="1:60">
      <c r="A672" s="87"/>
      <c r="D672" s="371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</row>
    <row r="673" spans="1:60">
      <c r="A673" s="87"/>
      <c r="D673" s="371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</row>
    <row r="674" spans="1:60">
      <c r="A674" s="87"/>
      <c r="D674" s="371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</row>
    <row r="675" spans="1:60">
      <c r="A675" s="87"/>
      <c r="D675" s="371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</row>
    <row r="676" spans="1:60">
      <c r="A676" s="87"/>
      <c r="D676" s="371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</row>
    <row r="677" spans="1:60">
      <c r="A677" s="87"/>
      <c r="D677" s="371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</row>
    <row r="678" spans="1:60">
      <c r="A678" s="87"/>
      <c r="D678" s="371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</row>
    <row r="679" spans="1:60">
      <c r="A679" s="87"/>
      <c r="D679" s="371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</row>
    <row r="680" spans="1:60">
      <c r="A680" s="87"/>
      <c r="D680" s="371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</row>
    <row r="681" spans="1:60">
      <c r="A681" s="87"/>
      <c r="D681" s="371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</row>
    <row r="682" spans="1:60">
      <c r="A682" s="87"/>
      <c r="D682" s="371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</row>
    <row r="683" spans="1:60">
      <c r="A683" s="87"/>
      <c r="D683" s="371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</row>
    <row r="684" spans="1:60">
      <c r="A684" s="87"/>
      <c r="D684" s="371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</row>
    <row r="685" spans="1:60">
      <c r="A685" s="87"/>
      <c r="D685" s="371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</row>
    <row r="686" spans="1:60">
      <c r="A686" s="87"/>
      <c r="D686" s="371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</row>
    <row r="687" spans="1:60">
      <c r="A687" s="87"/>
      <c r="D687" s="371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</row>
    <row r="688" spans="1:60">
      <c r="A688" s="87"/>
      <c r="D688" s="371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</row>
    <row r="689" spans="1:60">
      <c r="A689" s="87"/>
      <c r="D689" s="371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</row>
    <row r="690" spans="1:60">
      <c r="A690" s="87"/>
      <c r="D690" s="371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</row>
    <row r="691" spans="1:60">
      <c r="A691" s="87"/>
      <c r="D691" s="371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</row>
    <row r="692" spans="1:60">
      <c r="A692" s="87"/>
      <c r="D692" s="371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</row>
    <row r="693" spans="1:60">
      <c r="A693" s="87"/>
      <c r="D693" s="371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</row>
    <row r="694" spans="1:60">
      <c r="A694" s="87"/>
      <c r="D694" s="371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</row>
    <row r="695" spans="1:60">
      <c r="A695" s="87"/>
      <c r="D695" s="371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</row>
    <row r="696" spans="1:60">
      <c r="A696" s="87"/>
      <c r="D696" s="371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</row>
    <row r="697" spans="1:60">
      <c r="A697" s="87"/>
      <c r="D697" s="371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</row>
    <row r="698" spans="1:60">
      <c r="A698" s="87"/>
      <c r="D698" s="371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</row>
    <row r="699" spans="1:60">
      <c r="A699" s="87"/>
      <c r="D699" s="371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</row>
    <row r="700" spans="1:60">
      <c r="A700" s="87"/>
      <c r="D700" s="371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</row>
    <row r="701" spans="1:60">
      <c r="A701" s="87"/>
      <c r="D701" s="371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</row>
    <row r="702" spans="1:60">
      <c r="A702" s="87"/>
      <c r="D702" s="371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</row>
    <row r="703" spans="1:60">
      <c r="A703" s="87"/>
      <c r="D703" s="371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</row>
    <row r="704" spans="1:60">
      <c r="A704" s="87"/>
      <c r="D704" s="371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</row>
    <row r="705" spans="1:60">
      <c r="A705" s="87"/>
      <c r="D705" s="371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</row>
    <row r="706" spans="1:60">
      <c r="A706" s="87"/>
      <c r="D706" s="371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</row>
    <row r="707" spans="1:60">
      <c r="A707" s="87"/>
      <c r="D707" s="371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</row>
    <row r="708" spans="1:60">
      <c r="A708" s="87"/>
      <c r="D708" s="371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</row>
    <row r="709" spans="1:60">
      <c r="A709" s="87"/>
      <c r="D709" s="371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</row>
    <row r="710" spans="1:60">
      <c r="A710" s="87"/>
      <c r="D710" s="371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</row>
    <row r="711" spans="1:60">
      <c r="A711" s="87"/>
      <c r="D711" s="371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</row>
    <row r="712" spans="1:60">
      <c r="A712" s="87"/>
      <c r="D712" s="371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</row>
    <row r="713" spans="1:60">
      <c r="A713" s="87"/>
      <c r="D713" s="371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</row>
    <row r="714" spans="1:60">
      <c r="A714" s="87"/>
      <c r="D714" s="371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</row>
    <row r="715" spans="1:60">
      <c r="A715" s="87"/>
      <c r="D715" s="371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</row>
    <row r="716" spans="1:60">
      <c r="A716" s="87"/>
      <c r="D716" s="371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</row>
    <row r="717" spans="1:60">
      <c r="A717" s="87"/>
      <c r="D717" s="371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</row>
    <row r="718" spans="1:60">
      <c r="A718" s="87"/>
      <c r="D718" s="371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</row>
    <row r="719" spans="1:60">
      <c r="A719" s="87"/>
      <c r="D719" s="371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</row>
    <row r="720" spans="1:60">
      <c r="A720" s="87"/>
      <c r="D720" s="371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</row>
    <row r="721" spans="1:60">
      <c r="A721" s="87"/>
      <c r="D721" s="371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</row>
    <row r="722" spans="1:60">
      <c r="A722" s="87"/>
      <c r="D722" s="371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</row>
    <row r="723" spans="1:60">
      <c r="A723" s="87"/>
      <c r="D723" s="371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</row>
    <row r="724" spans="1:60">
      <c r="A724" s="87"/>
      <c r="D724" s="371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</row>
    <row r="725" spans="1:60">
      <c r="A725" s="87"/>
      <c r="D725" s="371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</row>
    <row r="726" spans="1:60">
      <c r="A726" s="87"/>
      <c r="D726" s="371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</row>
    <row r="727" spans="1:60">
      <c r="A727" s="87"/>
      <c r="D727" s="371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</row>
    <row r="728" spans="1:60">
      <c r="A728" s="87"/>
      <c r="D728" s="371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</row>
    <row r="729" spans="1:60">
      <c r="A729" s="87"/>
      <c r="D729" s="371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</row>
    <row r="730" spans="1:60">
      <c r="A730" s="87"/>
      <c r="D730" s="371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</row>
    <row r="731" spans="1:60">
      <c r="A731" s="87"/>
      <c r="D731" s="371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</row>
    <row r="732" spans="1:60">
      <c r="A732" s="87"/>
      <c r="D732" s="371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</row>
    <row r="733" spans="1:60">
      <c r="A733" s="87"/>
      <c r="D733" s="371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</row>
    <row r="734" spans="1:60">
      <c r="A734" s="87"/>
      <c r="D734" s="371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</row>
    <row r="735" spans="1:60">
      <c r="A735" s="87"/>
      <c r="D735" s="371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</row>
    <row r="736" spans="1:60">
      <c r="A736" s="87"/>
      <c r="D736" s="371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</row>
    <row r="737" spans="1:60">
      <c r="A737" s="87"/>
      <c r="D737" s="371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</row>
    <row r="738" spans="1:60">
      <c r="A738" s="87"/>
      <c r="D738" s="371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</row>
    <row r="739" spans="1:60">
      <c r="A739" s="87"/>
      <c r="D739" s="371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</row>
    <row r="740" spans="1:60">
      <c r="A740" s="87"/>
      <c r="D740" s="371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</row>
    <row r="741" spans="1:60">
      <c r="A741" s="87"/>
      <c r="D741" s="371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</row>
    <row r="742" spans="1:60">
      <c r="A742" s="87"/>
      <c r="D742" s="371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</row>
    <row r="743" spans="1:60">
      <c r="A743" s="87"/>
      <c r="D743" s="371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</row>
    <row r="744" spans="1:60">
      <c r="A744" s="87"/>
      <c r="D744" s="371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</row>
    <row r="745" spans="1:60">
      <c r="A745" s="87"/>
      <c r="D745" s="371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</row>
    <row r="746" spans="1:60">
      <c r="A746" s="87"/>
      <c r="D746" s="371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</row>
    <row r="747" spans="1:60">
      <c r="A747" s="87"/>
      <c r="D747" s="371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</row>
    <row r="748" spans="1:60">
      <c r="A748" s="87"/>
      <c r="D748" s="371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</row>
    <row r="749" spans="1:60">
      <c r="A749" s="87"/>
      <c r="D749" s="371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</row>
    <row r="750" spans="1:60">
      <c r="A750" s="87"/>
      <c r="D750" s="371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</row>
    <row r="751" spans="1:60">
      <c r="A751" s="87"/>
      <c r="D751" s="371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</row>
    <row r="752" spans="1:60">
      <c r="A752" s="87"/>
      <c r="D752" s="371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</row>
    <row r="753" spans="1:60">
      <c r="A753" s="87"/>
      <c r="D753" s="371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</row>
    <row r="754" spans="1:60">
      <c r="A754" s="87"/>
      <c r="D754" s="371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</row>
    <row r="755" spans="1:60">
      <c r="A755" s="87"/>
      <c r="D755" s="371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</row>
    <row r="756" spans="1:60">
      <c r="A756" s="87"/>
      <c r="D756" s="371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</row>
    <row r="757" spans="1:60">
      <c r="A757" s="87"/>
      <c r="D757" s="371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</row>
    <row r="758" spans="1:60">
      <c r="A758" s="87"/>
      <c r="D758" s="371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</row>
    <row r="759" spans="1:60">
      <c r="A759" s="87"/>
      <c r="D759" s="371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</row>
    <row r="760" spans="1:60">
      <c r="A760" s="87"/>
      <c r="D760" s="371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</row>
    <row r="761" spans="1:60">
      <c r="A761" s="87"/>
      <c r="D761" s="371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</row>
    <row r="762" spans="1:60">
      <c r="A762" s="87"/>
      <c r="D762" s="371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</row>
    <row r="763" spans="1:60">
      <c r="A763" s="87"/>
      <c r="D763" s="371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</row>
    <row r="764" spans="1:60">
      <c r="A764" s="87"/>
      <c r="D764" s="371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</row>
    <row r="765" spans="1:60">
      <c r="A765" s="87"/>
      <c r="D765" s="371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</row>
    <row r="766" spans="1:60">
      <c r="A766" s="87"/>
      <c r="D766" s="371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</row>
    <row r="767" spans="1:60">
      <c r="A767" s="87"/>
      <c r="D767" s="371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</row>
    <row r="768" spans="1:60">
      <c r="A768" s="87"/>
      <c r="D768" s="371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</row>
    <row r="769" spans="1:60">
      <c r="A769" s="87"/>
      <c r="D769" s="371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</row>
    <row r="770" spans="1:60">
      <c r="A770" s="87"/>
      <c r="D770" s="371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</row>
    <row r="771" spans="1:60">
      <c r="A771" s="87"/>
      <c r="D771" s="371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</row>
    <row r="772" spans="1:60">
      <c r="A772" s="87"/>
      <c r="D772" s="371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</row>
    <row r="773" spans="1:60">
      <c r="A773" s="87"/>
      <c r="D773" s="371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</row>
    <row r="774" spans="1:60">
      <c r="A774" s="87"/>
      <c r="D774" s="371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</row>
    <row r="775" spans="1:60">
      <c r="A775" s="87"/>
      <c r="D775" s="371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</row>
    <row r="776" spans="1:60">
      <c r="A776" s="87"/>
      <c r="D776" s="371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</row>
    <row r="777" spans="1:60">
      <c r="A777" s="87"/>
      <c r="D777" s="371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</row>
    <row r="778" spans="1:60">
      <c r="A778" s="87"/>
      <c r="D778" s="371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</row>
    <row r="779" spans="1:60">
      <c r="A779" s="87"/>
      <c r="D779" s="371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</row>
    <row r="780" spans="1:60">
      <c r="A780" s="87"/>
      <c r="D780" s="371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</row>
    <row r="781" spans="1:60">
      <c r="A781" s="87"/>
      <c r="D781" s="371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</row>
    <row r="782" spans="1:60">
      <c r="A782" s="87"/>
      <c r="D782" s="371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</row>
    <row r="783" spans="1:60">
      <c r="A783" s="87"/>
      <c r="D783" s="371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</row>
    <row r="784" spans="1:60">
      <c r="A784" s="87"/>
      <c r="D784" s="371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</row>
    <row r="785" spans="1:60">
      <c r="A785" s="87"/>
      <c r="D785" s="371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</row>
    <row r="786" spans="1:60">
      <c r="A786" s="87"/>
      <c r="D786" s="371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</row>
    <row r="787" spans="1:60">
      <c r="A787" s="87"/>
      <c r="D787" s="371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</row>
    <row r="788" spans="1:60">
      <c r="A788" s="87"/>
      <c r="D788" s="371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</row>
    <row r="789" spans="1:60">
      <c r="A789" s="87"/>
      <c r="D789" s="371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</row>
    <row r="790" spans="1:60">
      <c r="A790" s="87"/>
      <c r="D790" s="371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</row>
    <row r="791" spans="1:60">
      <c r="A791" s="87"/>
      <c r="D791" s="371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</row>
    <row r="792" spans="1:60">
      <c r="A792" s="87"/>
      <c r="D792" s="371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</row>
    <row r="793" spans="1:60">
      <c r="A793" s="87"/>
      <c r="D793" s="371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</row>
    <row r="794" spans="1:60">
      <c r="A794" s="87"/>
      <c r="D794" s="371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</row>
    <row r="795" spans="1:60">
      <c r="A795" s="87"/>
      <c r="D795" s="371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</row>
    <row r="796" spans="1:60">
      <c r="A796" s="87"/>
      <c r="D796" s="371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</row>
    <row r="797" spans="1:60">
      <c r="A797" s="87"/>
      <c r="D797" s="371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</row>
    <row r="798" spans="1:60">
      <c r="A798" s="87"/>
      <c r="D798" s="371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</row>
    <row r="799" spans="1:60">
      <c r="A799" s="87"/>
      <c r="D799" s="371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</row>
    <row r="800" spans="1:60">
      <c r="A800" s="87"/>
      <c r="D800" s="371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</row>
    <row r="801" spans="1:60">
      <c r="A801" s="87"/>
      <c r="D801" s="371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</row>
    <row r="802" spans="1:60">
      <c r="A802" s="87"/>
      <c r="D802" s="371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</row>
    <row r="803" spans="1:60">
      <c r="A803" s="87"/>
      <c r="D803" s="371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</row>
    <row r="804" spans="1:60">
      <c r="A804" s="87"/>
      <c r="D804" s="371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</row>
    <row r="805" spans="1:60">
      <c r="A805" s="87"/>
      <c r="D805" s="371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</row>
    <row r="806" spans="1:60">
      <c r="A806" s="87"/>
      <c r="D806" s="371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</row>
    <row r="807" spans="1:60">
      <c r="A807" s="87"/>
      <c r="D807" s="371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</row>
    <row r="808" spans="1:60">
      <c r="A808" s="87"/>
      <c r="D808" s="371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</row>
    <row r="809" spans="1:60">
      <c r="A809" s="87"/>
      <c r="D809" s="371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</row>
    <row r="810" spans="1:60">
      <c r="A810" s="87"/>
      <c r="D810" s="371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</row>
    <row r="811" spans="1:60">
      <c r="A811" s="87"/>
      <c r="D811" s="371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</row>
    <row r="812" spans="1:60">
      <c r="A812" s="87"/>
      <c r="D812" s="371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</row>
    <row r="813" spans="1:60">
      <c r="A813" s="87"/>
      <c r="D813" s="371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</row>
    <row r="814" spans="1:60">
      <c r="A814" s="87"/>
      <c r="D814" s="371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</row>
    <row r="815" spans="1:60">
      <c r="A815" s="87"/>
      <c r="D815" s="371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</row>
    <row r="816" spans="1:60">
      <c r="A816" s="87"/>
      <c r="D816" s="371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</row>
    <row r="817" spans="1:60">
      <c r="A817" s="87"/>
      <c r="D817" s="371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</row>
    <row r="818" spans="1:60">
      <c r="A818" s="87"/>
      <c r="D818" s="371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</row>
    <row r="819" spans="1:60">
      <c r="A819" s="87"/>
      <c r="D819" s="371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</row>
    <row r="820" spans="1:60">
      <c r="A820" s="87"/>
      <c r="D820" s="371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</row>
    <row r="821" spans="1:60">
      <c r="A821" s="87"/>
      <c r="D821" s="371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</row>
    <row r="822" spans="1:60">
      <c r="A822" s="87"/>
      <c r="D822" s="371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</row>
    <row r="823" spans="1:60">
      <c r="A823" s="87"/>
      <c r="D823" s="371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</row>
    <row r="824" spans="1:60">
      <c r="A824" s="87"/>
      <c r="D824" s="371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</row>
    <row r="825" spans="1:60">
      <c r="A825" s="87"/>
      <c r="D825" s="371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</row>
    <row r="826" spans="1:60">
      <c r="A826" s="87"/>
      <c r="D826" s="371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</row>
    <row r="827" spans="1:60">
      <c r="A827" s="87"/>
      <c r="D827" s="371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</row>
    <row r="828" spans="1:60">
      <c r="A828" s="87"/>
      <c r="D828" s="371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</row>
    <row r="829" spans="1:60">
      <c r="A829" s="87"/>
      <c r="D829" s="371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</row>
    <row r="830" spans="1:60">
      <c r="A830" s="87"/>
      <c r="D830" s="371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</row>
    <row r="831" spans="1:60">
      <c r="A831" s="87"/>
      <c r="D831" s="371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</row>
    <row r="832" spans="1:60">
      <c r="A832" s="87"/>
      <c r="D832" s="371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</row>
    <row r="833" spans="1:60">
      <c r="A833" s="87"/>
      <c r="D833" s="371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</row>
    <row r="834" spans="1:60">
      <c r="A834" s="87"/>
      <c r="D834" s="371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</row>
    <row r="835" spans="1:60">
      <c r="A835" s="87"/>
      <c r="D835" s="371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</row>
    <row r="836" spans="1:60">
      <c r="A836" s="87"/>
      <c r="D836" s="371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</row>
    <row r="837" spans="1:60">
      <c r="A837" s="87"/>
      <c r="D837" s="371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</row>
    <row r="838" spans="1:60">
      <c r="A838" s="87"/>
      <c r="D838" s="371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</row>
    <row r="839" spans="1:60">
      <c r="A839" s="87"/>
      <c r="D839" s="371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</row>
    <row r="840" spans="1:60">
      <c r="A840" s="87"/>
      <c r="D840" s="371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</row>
    <row r="841" spans="1:60">
      <c r="A841" s="87"/>
      <c r="D841" s="371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</row>
    <row r="842" spans="1:60">
      <c r="A842" s="87"/>
      <c r="D842" s="371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</row>
    <row r="843" spans="1:60">
      <c r="A843" s="87"/>
      <c r="D843" s="371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</row>
    <row r="844" spans="1:60">
      <c r="A844" s="87"/>
      <c r="D844" s="371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</row>
    <row r="845" spans="1:60">
      <c r="A845" s="87"/>
      <c r="D845" s="371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</row>
    <row r="846" spans="1:60">
      <c r="A846" s="87"/>
      <c r="D846" s="371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</row>
    <row r="847" spans="1:60">
      <c r="A847" s="87"/>
      <c r="D847" s="371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</row>
    <row r="848" spans="1:60">
      <c r="A848" s="87"/>
      <c r="D848" s="371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</row>
    <row r="849" spans="1:60">
      <c r="A849" s="87"/>
      <c r="D849" s="371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</row>
    <row r="850" spans="1:60">
      <c r="A850" s="87"/>
      <c r="D850" s="371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</row>
    <row r="851" spans="1:60">
      <c r="A851" s="87"/>
      <c r="D851" s="371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</row>
    <row r="852" spans="1:60">
      <c r="A852" s="87"/>
      <c r="D852" s="371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</row>
    <row r="853" spans="1:60">
      <c r="A853" s="87"/>
      <c r="D853" s="371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</row>
    <row r="854" spans="1:60">
      <c r="A854" s="87"/>
      <c r="D854" s="371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</row>
    <row r="855" spans="1:60">
      <c r="A855" s="87"/>
      <c r="D855" s="371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</row>
    <row r="856" spans="1:60">
      <c r="A856" s="87"/>
      <c r="D856" s="371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</row>
    <row r="857" spans="1:60">
      <c r="A857" s="87"/>
      <c r="D857" s="371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</row>
    <row r="858" spans="1:60">
      <c r="A858" s="87"/>
      <c r="D858" s="371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</row>
    <row r="859" spans="1:60">
      <c r="A859" s="87"/>
      <c r="D859" s="371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</row>
    <row r="860" spans="1:60">
      <c r="A860" s="87"/>
      <c r="D860" s="371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</row>
    <row r="861" spans="1:60">
      <c r="A861" s="87"/>
      <c r="D861" s="371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</row>
    <row r="862" spans="1:60">
      <c r="A862" s="87"/>
      <c r="D862" s="371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</row>
    <row r="863" spans="1:60">
      <c r="A863" s="87"/>
      <c r="D863" s="371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</row>
    <row r="864" spans="1:60">
      <c r="A864" s="87"/>
      <c r="D864" s="371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</row>
    <row r="865" spans="1:60">
      <c r="A865" s="87"/>
      <c r="D865" s="371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</row>
    <row r="866" spans="1:60">
      <c r="A866" s="87"/>
      <c r="D866" s="371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</row>
    <row r="867" spans="1:60">
      <c r="A867" s="87"/>
      <c r="D867" s="371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</row>
    <row r="868" spans="1:60">
      <c r="A868" s="87"/>
      <c r="D868" s="371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</row>
    <row r="869" spans="1:60">
      <c r="A869" s="87"/>
      <c r="D869" s="371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</row>
    <row r="870" spans="1:60">
      <c r="A870" s="87"/>
      <c r="D870" s="371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</row>
    <row r="871" spans="1:60">
      <c r="A871" s="87"/>
      <c r="D871" s="371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</row>
    <row r="872" spans="1:60">
      <c r="A872" s="87"/>
      <c r="D872" s="371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</row>
    <row r="873" spans="1:60">
      <c r="A873" s="87"/>
      <c r="D873" s="371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</row>
    <row r="874" spans="1:60">
      <c r="A874" s="87"/>
      <c r="D874" s="371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</row>
    <row r="875" spans="1:60">
      <c r="A875" s="87"/>
      <c r="D875" s="371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</row>
    <row r="876" spans="1:60">
      <c r="A876" s="87"/>
      <c r="D876" s="371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</row>
    <row r="877" spans="1:60">
      <c r="A877" s="87"/>
      <c r="D877" s="371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</row>
    <row r="878" spans="1:60">
      <c r="A878" s="87"/>
      <c r="D878" s="371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</row>
    <row r="879" spans="1:60">
      <c r="A879" s="87"/>
      <c r="D879" s="371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</row>
    <row r="880" spans="1:60">
      <c r="A880" s="87"/>
      <c r="D880" s="371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</row>
    <row r="881" spans="1:60">
      <c r="A881" s="87"/>
      <c r="D881" s="371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</row>
    <row r="882" spans="1:60">
      <c r="A882" s="87"/>
      <c r="D882" s="371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</row>
    <row r="883" spans="1:60">
      <c r="A883" s="87"/>
      <c r="D883" s="371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</row>
    <row r="884" spans="1:60">
      <c r="A884" s="87"/>
      <c r="D884" s="371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</row>
    <row r="885" spans="1:60">
      <c r="A885" s="87"/>
      <c r="D885" s="371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</row>
    <row r="886" spans="1:60">
      <c r="A886" s="87"/>
      <c r="D886" s="371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</row>
    <row r="887" spans="1:60">
      <c r="A887" s="87"/>
      <c r="D887" s="371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</row>
    <row r="888" spans="1:60">
      <c r="A888" s="87"/>
      <c r="D888" s="371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</row>
    <row r="889" spans="1:60">
      <c r="A889" s="87"/>
      <c r="D889" s="371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</row>
    <row r="890" spans="1:60">
      <c r="A890" s="87"/>
      <c r="D890" s="371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</row>
    <row r="891" spans="1:60">
      <c r="A891" s="87"/>
      <c r="D891" s="371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</row>
    <row r="892" spans="1:60">
      <c r="A892" s="87"/>
      <c r="D892" s="371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</row>
    <row r="893" spans="1:60">
      <c r="A893" s="87"/>
      <c r="D893" s="371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</row>
    <row r="894" spans="1:60">
      <c r="A894" s="87"/>
      <c r="D894" s="371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</row>
    <row r="895" spans="1:60">
      <c r="A895" s="87"/>
      <c r="D895" s="371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</row>
    <row r="896" spans="1:60">
      <c r="A896" s="87"/>
      <c r="D896" s="371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</row>
    <row r="897" spans="1:60">
      <c r="A897" s="87"/>
      <c r="D897" s="371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</row>
    <row r="898" spans="1:60">
      <c r="A898" s="87"/>
      <c r="D898" s="371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</row>
    <row r="899" spans="1:60">
      <c r="A899" s="87"/>
      <c r="D899" s="371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</row>
    <row r="900" spans="1:60">
      <c r="A900" s="87"/>
      <c r="D900" s="371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</row>
    <row r="901" spans="1:60">
      <c r="A901" s="87"/>
      <c r="D901" s="371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</row>
    <row r="902" spans="1:60">
      <c r="A902" s="87"/>
      <c r="D902" s="371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</row>
    <row r="903" spans="1:60">
      <c r="A903" s="87"/>
      <c r="D903" s="371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</row>
    <row r="904" spans="1:60">
      <c r="A904" s="87"/>
      <c r="D904" s="371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</row>
    <row r="905" spans="1:60">
      <c r="A905" s="87"/>
      <c r="D905" s="371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</row>
    <row r="906" spans="1:60">
      <c r="A906" s="87"/>
      <c r="D906" s="371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</row>
    <row r="907" spans="1:60">
      <c r="A907" s="87"/>
      <c r="D907" s="371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</row>
    <row r="908" spans="1:60">
      <c r="A908" s="87"/>
      <c r="D908" s="371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</row>
    <row r="909" spans="1:60">
      <c r="A909" s="87"/>
      <c r="D909" s="371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</row>
    <row r="910" spans="1:60">
      <c r="A910" s="87"/>
      <c r="D910" s="371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</row>
    <row r="911" spans="1:60">
      <c r="A911" s="87"/>
      <c r="D911" s="371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</row>
    <row r="912" spans="1:60">
      <c r="A912" s="87"/>
      <c r="D912" s="371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</row>
    <row r="913" spans="1:60">
      <c r="A913" s="87"/>
      <c r="D913" s="371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</row>
    <row r="914" spans="1:60">
      <c r="A914" s="87"/>
      <c r="D914" s="371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</row>
    <row r="915" spans="1:60">
      <c r="A915" s="87"/>
      <c r="D915" s="371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</row>
    <row r="916" spans="1:60">
      <c r="A916" s="87"/>
      <c r="D916" s="371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</row>
    <row r="917" spans="1:60">
      <c r="A917" s="87"/>
      <c r="D917" s="371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</row>
    <row r="918" spans="1:60">
      <c r="A918" s="87"/>
      <c r="D918" s="371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</row>
    <row r="919" spans="1:60">
      <c r="A919" s="87"/>
      <c r="D919" s="371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</row>
    <row r="920" spans="1:60">
      <c r="A920" s="87"/>
      <c r="D920" s="371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</row>
    <row r="921" spans="1:60">
      <c r="A921" s="87"/>
      <c r="D921" s="371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</row>
    <row r="922" spans="1:60">
      <c r="A922" s="87"/>
      <c r="D922" s="371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</row>
    <row r="923" spans="1:60">
      <c r="A923" s="87"/>
      <c r="D923" s="371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</row>
    <row r="924" spans="1:60">
      <c r="A924" s="87"/>
      <c r="D924" s="371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</row>
    <row r="925" spans="1:60">
      <c r="A925" s="87"/>
      <c r="D925" s="371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</row>
    <row r="926" spans="1:60">
      <c r="A926" s="87"/>
      <c r="D926" s="371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</row>
    <row r="927" spans="1:60">
      <c r="A927" s="87"/>
      <c r="D927" s="371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</row>
    <row r="928" spans="1:60">
      <c r="A928" s="87"/>
      <c r="D928" s="371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</row>
    <row r="929" spans="1:60">
      <c r="A929" s="87"/>
      <c r="D929" s="371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</row>
    <row r="930" spans="1:60">
      <c r="A930" s="87"/>
      <c r="D930" s="371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</row>
    <row r="931" spans="1:60">
      <c r="A931" s="87"/>
      <c r="D931" s="371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</row>
    <row r="932" spans="1:60">
      <c r="A932" s="87"/>
      <c r="D932" s="371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</row>
    <row r="933" spans="1:60">
      <c r="A933" s="87"/>
      <c r="D933" s="371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</row>
    <row r="934" spans="1:60">
      <c r="A934" s="87"/>
      <c r="D934" s="371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</row>
    <row r="935" spans="1:60">
      <c r="A935" s="87"/>
      <c r="D935" s="371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</row>
    <row r="936" spans="1:60">
      <c r="A936" s="87"/>
      <c r="D936" s="371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</row>
    <row r="937" spans="1:60">
      <c r="A937" s="87"/>
      <c r="D937" s="371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</row>
    <row r="938" spans="1:60">
      <c r="A938" s="87"/>
      <c r="D938" s="371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</row>
    <row r="939" spans="1:60">
      <c r="A939" s="87"/>
      <c r="D939" s="371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</row>
    <row r="940" spans="1:60">
      <c r="A940" s="87"/>
      <c r="D940" s="371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</row>
    <row r="941" spans="1:60">
      <c r="A941" s="87"/>
      <c r="D941" s="371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</row>
    <row r="942" spans="1:60">
      <c r="A942" s="87"/>
      <c r="D942" s="371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</row>
    <row r="943" spans="1:60">
      <c r="A943" s="87"/>
      <c r="D943" s="371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</row>
    <row r="944" spans="1:60">
      <c r="A944" s="87"/>
      <c r="D944" s="371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</row>
    <row r="945" spans="1:60">
      <c r="A945" s="87"/>
      <c r="D945" s="371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</row>
    <row r="946" spans="1:60">
      <c r="A946" s="87"/>
      <c r="D946" s="371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</row>
    <row r="947" spans="1:60">
      <c r="A947" s="87"/>
      <c r="D947" s="371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</row>
    <row r="948" spans="1:60">
      <c r="A948" s="87"/>
      <c r="D948" s="371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</row>
    <row r="949" spans="1:60">
      <c r="A949" s="87"/>
      <c r="D949" s="371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</row>
    <row r="950" spans="1:60">
      <c r="A950" s="87"/>
      <c r="D950" s="371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</row>
    <row r="951" spans="1:60">
      <c r="A951" s="87"/>
      <c r="D951" s="371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</row>
    <row r="952" spans="1:60">
      <c r="A952" s="87"/>
      <c r="D952" s="371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</row>
    <row r="953" spans="1:60">
      <c r="A953" s="87"/>
      <c r="D953" s="371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</row>
    <row r="954" spans="1:60">
      <c r="A954" s="87"/>
      <c r="D954" s="371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</row>
    <row r="955" spans="1:60">
      <c r="A955" s="87"/>
      <c r="D955" s="371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</row>
    <row r="956" spans="1:60">
      <c r="A956" s="87"/>
      <c r="D956" s="371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</row>
    <row r="957" spans="1:60">
      <c r="A957" s="87"/>
      <c r="D957" s="371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</row>
    <row r="958" spans="1:60">
      <c r="A958" s="87"/>
      <c r="D958" s="371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</row>
    <row r="959" spans="1:60">
      <c r="A959" s="87"/>
      <c r="D959" s="371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</row>
    <row r="960" spans="1:60">
      <c r="A960" s="87"/>
      <c r="D960" s="371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</row>
    <row r="961" spans="1:60">
      <c r="A961" s="87"/>
      <c r="D961" s="371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</row>
    <row r="962" spans="1:60">
      <c r="A962" s="87"/>
      <c r="D962" s="371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</row>
    <row r="963" spans="1:60">
      <c r="A963" s="87"/>
      <c r="D963" s="371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</row>
    <row r="964" spans="1:60">
      <c r="A964" s="87"/>
      <c r="D964" s="371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</row>
    <row r="965" spans="1:60">
      <c r="A965" s="87"/>
      <c r="D965" s="371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</row>
    <row r="966" spans="1:60">
      <c r="A966" s="87"/>
      <c r="D966" s="371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</row>
    <row r="967" spans="1:60">
      <c r="A967" s="87"/>
      <c r="D967" s="371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</row>
    <row r="968" spans="1:60">
      <c r="A968" s="87"/>
      <c r="D968" s="371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</row>
    <row r="969" spans="1:60">
      <c r="A969" s="87"/>
      <c r="D969" s="371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</row>
    <row r="970" spans="1:60">
      <c r="A970" s="87"/>
      <c r="D970" s="371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</row>
    <row r="971" spans="1:60">
      <c r="A971" s="87"/>
      <c r="D971" s="371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</row>
    <row r="972" spans="1:60">
      <c r="A972" s="87"/>
      <c r="D972" s="371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</row>
    <row r="973" spans="1:60">
      <c r="A973" s="87"/>
      <c r="D973" s="371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</row>
    <row r="974" spans="1:60">
      <c r="A974" s="87"/>
      <c r="D974" s="371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</row>
    <row r="975" spans="1:60">
      <c r="A975" s="87"/>
      <c r="D975" s="371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</row>
    <row r="976" spans="1:60">
      <c r="A976" s="87"/>
      <c r="D976" s="371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</row>
    <row r="977" spans="1:60">
      <c r="A977" s="87"/>
      <c r="D977" s="371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</row>
    <row r="978" spans="1:60">
      <c r="A978" s="87"/>
      <c r="D978" s="371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</row>
    <row r="979" spans="1:60">
      <c r="A979" s="87"/>
      <c r="D979" s="371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</row>
    <row r="980" spans="1:60">
      <c r="A980" s="87"/>
      <c r="D980" s="371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</row>
    <row r="981" spans="1:60">
      <c r="A981" s="87"/>
      <c r="D981" s="371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</row>
    <row r="982" spans="1:60">
      <c r="A982" s="87"/>
      <c r="D982" s="371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</row>
    <row r="983" spans="1:60">
      <c r="A983" s="87"/>
      <c r="D983" s="371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</row>
    <row r="984" spans="1:60">
      <c r="A984" s="87"/>
      <c r="D984" s="371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</row>
    <row r="985" spans="1:60">
      <c r="A985" s="87"/>
      <c r="D985" s="371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</row>
    <row r="986" spans="1:60">
      <c r="A986" s="87"/>
      <c r="D986" s="371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</row>
    <row r="987" spans="1:60">
      <c r="A987" s="87"/>
      <c r="D987" s="371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</row>
    <row r="988" spans="1:60">
      <c r="A988" s="87"/>
      <c r="D988" s="371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</row>
    <row r="989" spans="1:60">
      <c r="A989" s="87"/>
      <c r="D989" s="371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</row>
    <row r="990" spans="1:60">
      <c r="A990" s="87"/>
      <c r="D990" s="371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</row>
    <row r="991" spans="1:60">
      <c r="A991" s="87"/>
      <c r="D991" s="371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</row>
    <row r="992" spans="1:60">
      <c r="A992" s="87"/>
      <c r="D992" s="371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</row>
    <row r="993" spans="1:60">
      <c r="A993" s="87"/>
      <c r="D993" s="371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</row>
    <row r="994" spans="1:60">
      <c r="A994" s="87"/>
      <c r="D994" s="371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</row>
    <row r="995" spans="1:60">
      <c r="A995" s="87"/>
      <c r="D995" s="371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</row>
    <row r="996" spans="1:60">
      <c r="A996" s="87"/>
      <c r="D996" s="371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  <c r="AC996" s="87"/>
      <c r="AD996" s="87"/>
      <c r="AE996" s="87"/>
      <c r="AF996" s="87"/>
      <c r="AG996" s="87"/>
      <c r="AH996" s="87"/>
      <c r="AI996" s="87"/>
      <c r="AJ996" s="87"/>
      <c r="AK996" s="87"/>
      <c r="AL996" s="87"/>
      <c r="AM996" s="87"/>
      <c r="AN996" s="87"/>
      <c r="AO996" s="87"/>
      <c r="AP996" s="87"/>
      <c r="AQ996" s="87"/>
      <c r="AR996" s="87"/>
      <c r="AS996" s="87"/>
      <c r="AT996" s="87"/>
      <c r="AU996" s="87"/>
      <c r="AV996" s="87"/>
      <c r="AW996" s="87"/>
      <c r="AX996" s="87"/>
      <c r="AY996" s="87"/>
      <c r="AZ996" s="87"/>
      <c r="BA996" s="87"/>
      <c r="BB996" s="87"/>
      <c r="BC996" s="87"/>
      <c r="BD996" s="87"/>
      <c r="BE996" s="87"/>
      <c r="BF996" s="87"/>
      <c r="BG996" s="87"/>
      <c r="BH996" s="87"/>
    </row>
    <row r="997" spans="1:60">
      <c r="A997" s="87"/>
      <c r="D997" s="371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  <c r="AC997" s="87"/>
      <c r="AD997" s="87"/>
      <c r="AE997" s="87"/>
      <c r="AF997" s="87"/>
      <c r="AG997" s="87"/>
      <c r="AH997" s="87"/>
      <c r="AI997" s="87"/>
      <c r="AJ997" s="87"/>
      <c r="AK997" s="87"/>
      <c r="AL997" s="87"/>
      <c r="AM997" s="87"/>
      <c r="AN997" s="87"/>
      <c r="AO997" s="87"/>
      <c r="AP997" s="87"/>
      <c r="AQ997" s="87"/>
      <c r="AR997" s="87"/>
      <c r="AS997" s="87"/>
      <c r="AT997" s="87"/>
      <c r="AU997" s="87"/>
      <c r="AV997" s="87"/>
      <c r="AW997" s="87"/>
      <c r="AX997" s="87"/>
      <c r="AY997" s="87"/>
      <c r="AZ997" s="87"/>
      <c r="BA997" s="87"/>
      <c r="BB997" s="87"/>
      <c r="BC997" s="87"/>
      <c r="BD997" s="87"/>
      <c r="BE997" s="87"/>
      <c r="BF997" s="87"/>
      <c r="BG997" s="87"/>
      <c r="BH997" s="87"/>
    </row>
    <row r="998" spans="1:60">
      <c r="A998" s="87"/>
      <c r="D998" s="371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  <c r="AD998" s="87"/>
      <c r="AE998" s="87"/>
      <c r="AF998" s="87"/>
      <c r="AG998" s="87"/>
      <c r="AH998" s="87"/>
      <c r="AI998" s="87"/>
      <c r="AJ998" s="87"/>
      <c r="AK998" s="87"/>
      <c r="AL998" s="87"/>
      <c r="AM998" s="87"/>
      <c r="AN998" s="87"/>
      <c r="AO998" s="87"/>
      <c r="AP998" s="87"/>
      <c r="AQ998" s="87"/>
      <c r="AR998" s="87"/>
      <c r="AS998" s="87"/>
      <c r="AT998" s="87"/>
      <c r="AU998" s="87"/>
      <c r="AV998" s="87"/>
      <c r="AW998" s="87"/>
      <c r="AX998" s="87"/>
      <c r="AY998" s="87"/>
      <c r="AZ998" s="87"/>
      <c r="BA998" s="87"/>
      <c r="BB998" s="87"/>
      <c r="BC998" s="87"/>
      <c r="BD998" s="87"/>
      <c r="BE998" s="87"/>
      <c r="BF998" s="87"/>
      <c r="BG998" s="87"/>
      <c r="BH998" s="87"/>
    </row>
    <row r="999" spans="1:60">
      <c r="A999" s="87"/>
      <c r="D999" s="371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  <c r="AC999" s="87"/>
      <c r="AD999" s="87"/>
      <c r="AE999" s="87"/>
      <c r="AF999" s="87"/>
      <c r="AG999" s="87"/>
      <c r="AH999" s="87"/>
      <c r="AI999" s="87"/>
      <c r="AJ999" s="87"/>
      <c r="AK999" s="87"/>
      <c r="AL999" s="87"/>
      <c r="AM999" s="87"/>
      <c r="AN999" s="87"/>
      <c r="AO999" s="87"/>
      <c r="AP999" s="87"/>
      <c r="AQ999" s="87"/>
      <c r="AR999" s="87"/>
      <c r="AS999" s="87"/>
      <c r="AT999" s="87"/>
      <c r="AU999" s="87"/>
      <c r="AV999" s="87"/>
      <c r="AW999" s="87"/>
      <c r="AX999" s="87"/>
      <c r="AY999" s="87"/>
      <c r="AZ999" s="87"/>
      <c r="BA999" s="87"/>
      <c r="BB999" s="87"/>
      <c r="BC999" s="87"/>
      <c r="BD999" s="87"/>
      <c r="BE999" s="87"/>
      <c r="BF999" s="87"/>
      <c r="BG999" s="87"/>
      <c r="BH999" s="87"/>
    </row>
    <row r="1000" spans="1:60">
      <c r="A1000" s="87"/>
      <c r="D1000" s="371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87"/>
      <c r="AE1000" s="87"/>
      <c r="AF1000" s="87"/>
      <c r="AG1000" s="87"/>
      <c r="AH1000" s="87"/>
      <c r="AI1000" s="87"/>
      <c r="AJ1000" s="87"/>
      <c r="AK1000" s="87"/>
      <c r="AL1000" s="87"/>
      <c r="AM1000" s="87"/>
      <c r="AN1000" s="87"/>
      <c r="AO1000" s="87"/>
      <c r="AP1000" s="87"/>
      <c r="AQ1000" s="87"/>
      <c r="AR1000" s="87"/>
      <c r="AS1000" s="87"/>
      <c r="AT1000" s="87"/>
      <c r="AU1000" s="87"/>
      <c r="AV1000" s="87"/>
      <c r="AW1000" s="87"/>
      <c r="AX1000" s="87"/>
      <c r="AY1000" s="87"/>
      <c r="AZ1000" s="87"/>
      <c r="BA1000" s="87"/>
      <c r="BB1000" s="87"/>
      <c r="BC1000" s="87"/>
      <c r="BD1000" s="87"/>
      <c r="BE1000" s="87"/>
      <c r="BF1000" s="87"/>
      <c r="BG1000" s="87"/>
      <c r="BH1000" s="87"/>
    </row>
    <row r="1001" spans="1:60">
      <c r="A1001" s="87"/>
      <c r="D1001" s="371"/>
      <c r="E1001" s="87"/>
      <c r="F1001" s="87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87"/>
      <c r="AE1001" s="87"/>
      <c r="AF1001" s="87"/>
      <c r="AG1001" s="87"/>
      <c r="AH1001" s="87"/>
      <c r="AI1001" s="87"/>
      <c r="AJ1001" s="87"/>
      <c r="AK1001" s="87"/>
      <c r="AL1001" s="87"/>
      <c r="AM1001" s="87"/>
      <c r="AN1001" s="87"/>
      <c r="AO1001" s="87"/>
      <c r="AP1001" s="87"/>
      <c r="AQ1001" s="87"/>
      <c r="AR1001" s="87"/>
      <c r="AS1001" s="87"/>
      <c r="AT1001" s="87"/>
      <c r="AU1001" s="87"/>
      <c r="AV1001" s="87"/>
      <c r="AW1001" s="87"/>
      <c r="AX1001" s="87"/>
      <c r="AY1001" s="87"/>
      <c r="AZ1001" s="87"/>
      <c r="BA1001" s="87"/>
      <c r="BB1001" s="87"/>
      <c r="BC1001" s="87"/>
      <c r="BD1001" s="87"/>
      <c r="BE1001" s="87"/>
      <c r="BF1001" s="87"/>
      <c r="BG1001" s="87"/>
      <c r="BH1001" s="87"/>
    </row>
    <row r="1002" spans="1:60">
      <c r="A1002" s="87"/>
      <c r="D1002" s="371"/>
      <c r="E1002" s="87"/>
      <c r="F1002" s="87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87"/>
      <c r="AE1002" s="87"/>
      <c r="AF1002" s="87"/>
      <c r="AG1002" s="87"/>
      <c r="AH1002" s="87"/>
      <c r="AI1002" s="87"/>
      <c r="AJ1002" s="87"/>
      <c r="AK1002" s="87"/>
      <c r="AL1002" s="87"/>
      <c r="AM1002" s="87"/>
      <c r="AN1002" s="87"/>
      <c r="AO1002" s="87"/>
      <c r="AP1002" s="87"/>
      <c r="AQ1002" s="87"/>
      <c r="AR1002" s="87"/>
      <c r="AS1002" s="87"/>
      <c r="AT1002" s="87"/>
      <c r="AU1002" s="87"/>
      <c r="AV1002" s="87"/>
      <c r="AW1002" s="87"/>
      <c r="AX1002" s="87"/>
      <c r="AY1002" s="87"/>
      <c r="AZ1002" s="87"/>
      <c r="BA1002" s="87"/>
      <c r="BB1002" s="87"/>
      <c r="BC1002" s="87"/>
      <c r="BD1002" s="87"/>
      <c r="BE1002" s="87"/>
      <c r="BF1002" s="87"/>
      <c r="BG1002" s="87"/>
      <c r="BH1002" s="87"/>
    </row>
    <row r="1003" spans="1:60">
      <c r="A1003" s="87"/>
      <c r="D1003" s="371"/>
      <c r="E1003" s="87"/>
      <c r="F1003" s="87"/>
      <c r="G1003" s="87"/>
      <c r="H1003" s="87"/>
      <c r="I1003" s="87"/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87"/>
      <c r="AE1003" s="87"/>
      <c r="AF1003" s="87"/>
      <c r="AG1003" s="87"/>
      <c r="AH1003" s="87"/>
      <c r="AI1003" s="87"/>
      <c r="AJ1003" s="87"/>
      <c r="AK1003" s="87"/>
      <c r="AL1003" s="87"/>
      <c r="AM1003" s="87"/>
      <c r="AN1003" s="87"/>
      <c r="AO1003" s="87"/>
      <c r="AP1003" s="87"/>
      <c r="AQ1003" s="87"/>
      <c r="AR1003" s="87"/>
      <c r="AS1003" s="87"/>
      <c r="AT1003" s="87"/>
      <c r="AU1003" s="87"/>
      <c r="AV1003" s="87"/>
      <c r="AW1003" s="87"/>
      <c r="AX1003" s="87"/>
      <c r="AY1003" s="87"/>
      <c r="AZ1003" s="87"/>
      <c r="BA1003" s="87"/>
      <c r="BB1003" s="87"/>
      <c r="BC1003" s="87"/>
      <c r="BD1003" s="87"/>
      <c r="BE1003" s="87"/>
      <c r="BF1003" s="87"/>
      <c r="BG1003" s="87"/>
      <c r="BH1003" s="87"/>
    </row>
    <row r="1004" spans="1:60">
      <c r="A1004" s="87"/>
      <c r="D1004" s="371"/>
      <c r="E1004" s="87"/>
      <c r="F1004" s="87"/>
      <c r="G1004" s="87"/>
      <c r="H1004" s="87"/>
      <c r="I1004" s="87"/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87"/>
      <c r="AE1004" s="87"/>
      <c r="AF1004" s="87"/>
      <c r="AG1004" s="87"/>
      <c r="AH1004" s="87"/>
      <c r="AI1004" s="87"/>
      <c r="AJ1004" s="87"/>
      <c r="AK1004" s="87"/>
      <c r="AL1004" s="87"/>
      <c r="AM1004" s="87"/>
      <c r="AN1004" s="87"/>
      <c r="AO1004" s="87"/>
      <c r="AP1004" s="87"/>
      <c r="AQ1004" s="87"/>
      <c r="AR1004" s="87"/>
      <c r="AS1004" s="87"/>
      <c r="AT1004" s="87"/>
      <c r="AU1004" s="87"/>
      <c r="AV1004" s="87"/>
      <c r="AW1004" s="87"/>
      <c r="AX1004" s="87"/>
      <c r="AY1004" s="87"/>
      <c r="AZ1004" s="87"/>
      <c r="BA1004" s="87"/>
      <c r="BB1004" s="87"/>
      <c r="BC1004" s="87"/>
      <c r="BD1004" s="87"/>
      <c r="BE1004" s="87"/>
      <c r="BF1004" s="87"/>
      <c r="BG1004" s="87"/>
      <c r="BH1004" s="87"/>
    </row>
    <row r="1005" spans="1:60">
      <c r="A1005" s="87"/>
      <c r="D1005" s="371"/>
      <c r="E1005" s="87"/>
      <c r="F1005" s="87"/>
      <c r="G1005" s="87"/>
      <c r="H1005" s="87"/>
      <c r="I1005" s="87"/>
      <c r="J1005" s="87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87"/>
      <c r="AE1005" s="87"/>
      <c r="AF1005" s="87"/>
      <c r="AG1005" s="87"/>
      <c r="AH1005" s="87"/>
      <c r="AI1005" s="87"/>
      <c r="AJ1005" s="87"/>
      <c r="AK1005" s="87"/>
      <c r="AL1005" s="87"/>
      <c r="AM1005" s="87"/>
      <c r="AN1005" s="87"/>
      <c r="AO1005" s="87"/>
      <c r="AP1005" s="87"/>
      <c r="AQ1005" s="87"/>
      <c r="AR1005" s="87"/>
      <c r="AS1005" s="87"/>
      <c r="AT1005" s="87"/>
      <c r="AU1005" s="87"/>
      <c r="AV1005" s="87"/>
      <c r="AW1005" s="87"/>
      <c r="AX1005" s="87"/>
      <c r="AY1005" s="87"/>
      <c r="AZ1005" s="87"/>
      <c r="BA1005" s="87"/>
      <c r="BB1005" s="87"/>
      <c r="BC1005" s="87"/>
      <c r="BD1005" s="87"/>
      <c r="BE1005" s="87"/>
      <c r="BF1005" s="87"/>
      <c r="BG1005" s="87"/>
      <c r="BH1005" s="87"/>
    </row>
    <row r="1006" spans="1:60">
      <c r="A1006" s="87"/>
      <c r="D1006" s="371"/>
      <c r="E1006" s="87"/>
      <c r="F1006" s="87"/>
      <c r="G1006" s="87"/>
      <c r="H1006" s="87"/>
      <c r="I1006" s="87"/>
      <c r="J1006" s="87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  <c r="AK1006" s="87"/>
      <c r="AL1006" s="87"/>
      <c r="AM1006" s="87"/>
      <c r="AN1006" s="87"/>
      <c r="AO1006" s="87"/>
      <c r="AP1006" s="87"/>
      <c r="AQ1006" s="87"/>
      <c r="AR1006" s="87"/>
      <c r="AS1006" s="87"/>
      <c r="AT1006" s="87"/>
      <c r="AU1006" s="87"/>
      <c r="AV1006" s="87"/>
      <c r="AW1006" s="87"/>
      <c r="AX1006" s="87"/>
      <c r="AY1006" s="87"/>
      <c r="AZ1006" s="87"/>
      <c r="BA1006" s="87"/>
      <c r="BB1006" s="87"/>
      <c r="BC1006" s="87"/>
      <c r="BD1006" s="87"/>
      <c r="BE1006" s="87"/>
      <c r="BF1006" s="87"/>
      <c r="BG1006" s="87"/>
      <c r="BH1006" s="87"/>
    </row>
    <row r="1007" spans="1:60">
      <c r="A1007" s="87"/>
      <c r="D1007" s="371"/>
      <c r="E1007" s="87"/>
      <c r="F1007" s="87"/>
      <c r="G1007" s="87"/>
      <c r="H1007" s="87"/>
      <c r="I1007" s="87"/>
      <c r="J1007" s="87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87"/>
      <c r="AE1007" s="87"/>
      <c r="AF1007" s="87"/>
      <c r="AG1007" s="87"/>
      <c r="AH1007" s="87"/>
      <c r="AI1007" s="87"/>
      <c r="AJ1007" s="87"/>
      <c r="AK1007" s="87"/>
      <c r="AL1007" s="87"/>
      <c r="AM1007" s="87"/>
      <c r="AN1007" s="87"/>
      <c r="AO1007" s="87"/>
      <c r="AP1007" s="87"/>
      <c r="AQ1007" s="87"/>
      <c r="AR1007" s="87"/>
      <c r="AS1007" s="87"/>
      <c r="AT1007" s="87"/>
      <c r="AU1007" s="87"/>
      <c r="AV1007" s="87"/>
      <c r="AW1007" s="87"/>
      <c r="AX1007" s="87"/>
      <c r="AY1007" s="87"/>
      <c r="AZ1007" s="87"/>
      <c r="BA1007" s="87"/>
      <c r="BB1007" s="87"/>
      <c r="BC1007" s="87"/>
      <c r="BD1007" s="87"/>
      <c r="BE1007" s="87"/>
      <c r="BF1007" s="87"/>
      <c r="BG1007" s="87"/>
      <c r="BH1007" s="87"/>
    </row>
    <row r="1008" spans="1:60">
      <c r="A1008" s="87"/>
      <c r="D1008" s="371"/>
      <c r="E1008" s="87"/>
      <c r="F1008" s="87"/>
      <c r="G1008" s="87"/>
      <c r="H1008" s="87"/>
      <c r="I1008" s="87"/>
      <c r="J1008" s="87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87"/>
      <c r="AE1008" s="87"/>
      <c r="AF1008" s="87"/>
      <c r="AG1008" s="87"/>
      <c r="AH1008" s="87"/>
      <c r="AI1008" s="87"/>
      <c r="AJ1008" s="87"/>
      <c r="AK1008" s="87"/>
      <c r="AL1008" s="87"/>
      <c r="AM1008" s="87"/>
      <c r="AN1008" s="87"/>
      <c r="AO1008" s="87"/>
      <c r="AP1008" s="87"/>
      <c r="AQ1008" s="87"/>
      <c r="AR1008" s="87"/>
      <c r="AS1008" s="87"/>
      <c r="AT1008" s="87"/>
      <c r="AU1008" s="87"/>
      <c r="AV1008" s="87"/>
      <c r="AW1008" s="87"/>
      <c r="AX1008" s="87"/>
      <c r="AY1008" s="87"/>
      <c r="AZ1008" s="87"/>
      <c r="BA1008" s="87"/>
      <c r="BB1008" s="87"/>
      <c r="BC1008" s="87"/>
      <c r="BD1008" s="87"/>
      <c r="BE1008" s="87"/>
      <c r="BF1008" s="87"/>
      <c r="BG1008" s="87"/>
      <c r="BH1008" s="87"/>
    </row>
    <row r="1009" spans="1:60">
      <c r="A1009" s="87"/>
      <c r="D1009" s="371"/>
      <c r="E1009" s="87"/>
      <c r="F1009" s="87"/>
      <c r="G1009" s="87"/>
      <c r="H1009" s="87"/>
      <c r="I1009" s="87"/>
      <c r="J1009" s="87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87"/>
      <c r="AE1009" s="87"/>
      <c r="AF1009" s="87"/>
      <c r="AG1009" s="87"/>
      <c r="AH1009" s="87"/>
      <c r="AI1009" s="87"/>
      <c r="AJ1009" s="87"/>
      <c r="AK1009" s="87"/>
      <c r="AL1009" s="87"/>
      <c r="AM1009" s="87"/>
      <c r="AN1009" s="87"/>
      <c r="AO1009" s="87"/>
      <c r="AP1009" s="87"/>
      <c r="AQ1009" s="87"/>
      <c r="AR1009" s="87"/>
      <c r="AS1009" s="87"/>
      <c r="AT1009" s="87"/>
      <c r="AU1009" s="87"/>
      <c r="AV1009" s="87"/>
      <c r="AW1009" s="87"/>
      <c r="AX1009" s="87"/>
      <c r="AY1009" s="87"/>
      <c r="AZ1009" s="87"/>
      <c r="BA1009" s="87"/>
      <c r="BB1009" s="87"/>
      <c r="BC1009" s="87"/>
      <c r="BD1009" s="87"/>
      <c r="BE1009" s="87"/>
      <c r="BF1009" s="87"/>
      <c r="BG1009" s="87"/>
      <c r="BH1009" s="87"/>
    </row>
    <row r="1010" spans="1:60">
      <c r="A1010" s="87"/>
      <c r="D1010" s="371"/>
      <c r="E1010" s="87"/>
      <c r="F1010" s="87"/>
      <c r="G1010" s="87"/>
      <c r="H1010" s="87"/>
      <c r="I1010" s="87"/>
      <c r="J1010" s="87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87"/>
      <c r="AE1010" s="87"/>
      <c r="AF1010" s="87"/>
      <c r="AG1010" s="87"/>
      <c r="AH1010" s="87"/>
      <c r="AI1010" s="87"/>
      <c r="AJ1010" s="87"/>
      <c r="AK1010" s="87"/>
      <c r="AL1010" s="87"/>
      <c r="AM1010" s="87"/>
      <c r="AN1010" s="87"/>
      <c r="AO1010" s="87"/>
      <c r="AP1010" s="87"/>
      <c r="AQ1010" s="87"/>
      <c r="AR1010" s="87"/>
      <c r="AS1010" s="87"/>
      <c r="AT1010" s="87"/>
      <c r="AU1010" s="87"/>
      <c r="AV1010" s="87"/>
      <c r="AW1010" s="87"/>
      <c r="AX1010" s="87"/>
      <c r="AY1010" s="87"/>
      <c r="AZ1010" s="87"/>
      <c r="BA1010" s="87"/>
      <c r="BB1010" s="87"/>
      <c r="BC1010" s="87"/>
      <c r="BD1010" s="87"/>
      <c r="BE1010" s="87"/>
      <c r="BF1010" s="87"/>
      <c r="BG1010" s="87"/>
      <c r="BH1010" s="87"/>
    </row>
    <row r="1011" spans="1:60">
      <c r="A1011" s="87"/>
      <c r="D1011" s="371"/>
      <c r="E1011" s="87"/>
      <c r="F1011" s="87"/>
      <c r="G1011" s="87"/>
      <c r="H1011" s="87"/>
      <c r="I1011" s="87"/>
      <c r="J1011" s="87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87"/>
      <c r="AE1011" s="87"/>
      <c r="AF1011" s="87"/>
      <c r="AG1011" s="87"/>
      <c r="AH1011" s="87"/>
      <c r="AI1011" s="87"/>
      <c r="AJ1011" s="87"/>
      <c r="AK1011" s="87"/>
      <c r="AL1011" s="87"/>
      <c r="AM1011" s="87"/>
      <c r="AN1011" s="87"/>
      <c r="AO1011" s="87"/>
      <c r="AP1011" s="87"/>
      <c r="AQ1011" s="87"/>
      <c r="AR1011" s="87"/>
      <c r="AS1011" s="87"/>
      <c r="AT1011" s="87"/>
      <c r="AU1011" s="87"/>
      <c r="AV1011" s="87"/>
      <c r="AW1011" s="87"/>
      <c r="AX1011" s="87"/>
      <c r="AY1011" s="87"/>
      <c r="AZ1011" s="87"/>
      <c r="BA1011" s="87"/>
      <c r="BB1011" s="87"/>
      <c r="BC1011" s="87"/>
      <c r="BD1011" s="87"/>
      <c r="BE1011" s="87"/>
      <c r="BF1011" s="87"/>
      <c r="BG1011" s="87"/>
      <c r="BH1011" s="87"/>
    </row>
    <row r="1012" spans="1:60">
      <c r="A1012" s="87"/>
      <c r="D1012" s="371"/>
      <c r="E1012" s="87"/>
      <c r="F1012" s="87"/>
      <c r="G1012" s="87"/>
      <c r="H1012" s="87"/>
      <c r="I1012" s="87"/>
      <c r="J1012" s="87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87"/>
      <c r="AE1012" s="87"/>
      <c r="AF1012" s="87"/>
      <c r="AG1012" s="87"/>
      <c r="AH1012" s="87"/>
      <c r="AI1012" s="87"/>
      <c r="AJ1012" s="87"/>
      <c r="AK1012" s="87"/>
      <c r="AL1012" s="87"/>
      <c r="AM1012" s="87"/>
      <c r="AN1012" s="87"/>
      <c r="AO1012" s="87"/>
      <c r="AP1012" s="87"/>
      <c r="AQ1012" s="87"/>
      <c r="AR1012" s="87"/>
      <c r="AS1012" s="87"/>
      <c r="AT1012" s="87"/>
      <c r="AU1012" s="87"/>
      <c r="AV1012" s="87"/>
      <c r="AW1012" s="87"/>
      <c r="AX1012" s="87"/>
      <c r="AY1012" s="87"/>
      <c r="AZ1012" s="87"/>
      <c r="BA1012" s="87"/>
      <c r="BB1012" s="87"/>
      <c r="BC1012" s="87"/>
      <c r="BD1012" s="87"/>
      <c r="BE1012" s="87"/>
      <c r="BF1012" s="87"/>
      <c r="BG1012" s="87"/>
      <c r="BH1012" s="87"/>
    </row>
    <row r="1013" spans="1:60">
      <c r="A1013" s="87"/>
      <c r="D1013" s="371"/>
      <c r="E1013" s="87"/>
      <c r="F1013" s="87"/>
      <c r="G1013" s="87"/>
      <c r="H1013" s="87"/>
      <c r="I1013" s="87"/>
      <c r="J1013" s="87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87"/>
      <c r="AE1013" s="87"/>
      <c r="AF1013" s="87"/>
      <c r="AG1013" s="87"/>
      <c r="AH1013" s="87"/>
      <c r="AI1013" s="87"/>
      <c r="AJ1013" s="87"/>
      <c r="AK1013" s="87"/>
      <c r="AL1013" s="87"/>
      <c r="AM1013" s="87"/>
      <c r="AN1013" s="87"/>
      <c r="AO1013" s="87"/>
      <c r="AP1013" s="87"/>
      <c r="AQ1013" s="87"/>
      <c r="AR1013" s="87"/>
      <c r="AS1013" s="87"/>
      <c r="AT1013" s="87"/>
      <c r="AU1013" s="87"/>
      <c r="AV1013" s="87"/>
      <c r="AW1013" s="87"/>
      <c r="AX1013" s="87"/>
      <c r="AY1013" s="87"/>
      <c r="AZ1013" s="87"/>
      <c r="BA1013" s="87"/>
      <c r="BB1013" s="87"/>
      <c r="BC1013" s="87"/>
      <c r="BD1013" s="87"/>
      <c r="BE1013" s="87"/>
      <c r="BF1013" s="87"/>
      <c r="BG1013" s="87"/>
      <c r="BH1013" s="87"/>
    </row>
    <row r="1014" spans="1:60">
      <c r="A1014" s="87"/>
      <c r="D1014" s="371"/>
      <c r="E1014" s="87"/>
      <c r="F1014" s="87"/>
      <c r="G1014" s="87"/>
      <c r="H1014" s="87"/>
      <c r="I1014" s="87"/>
      <c r="J1014" s="87"/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87"/>
      <c r="AE1014" s="87"/>
      <c r="AF1014" s="87"/>
      <c r="AG1014" s="87"/>
      <c r="AH1014" s="87"/>
      <c r="AI1014" s="87"/>
      <c r="AJ1014" s="87"/>
      <c r="AK1014" s="87"/>
      <c r="AL1014" s="87"/>
      <c r="AM1014" s="87"/>
      <c r="AN1014" s="87"/>
      <c r="AO1014" s="87"/>
      <c r="AP1014" s="87"/>
      <c r="AQ1014" s="87"/>
      <c r="AR1014" s="87"/>
      <c r="AS1014" s="87"/>
      <c r="AT1014" s="87"/>
      <c r="AU1014" s="87"/>
      <c r="AV1014" s="87"/>
      <c r="AW1014" s="87"/>
      <c r="AX1014" s="87"/>
      <c r="AY1014" s="87"/>
      <c r="AZ1014" s="87"/>
      <c r="BA1014" s="87"/>
      <c r="BB1014" s="87"/>
      <c r="BC1014" s="87"/>
      <c r="BD1014" s="87"/>
      <c r="BE1014" s="87"/>
      <c r="BF1014" s="87"/>
      <c r="BG1014" s="87"/>
      <c r="BH1014" s="87"/>
    </row>
    <row r="1015" spans="1:60">
      <c r="A1015" s="87"/>
      <c r="D1015" s="371"/>
      <c r="E1015" s="87"/>
      <c r="F1015" s="87"/>
      <c r="G1015" s="87"/>
      <c r="H1015" s="87"/>
      <c r="I1015" s="87"/>
      <c r="J1015" s="87"/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87"/>
      <c r="AE1015" s="87"/>
      <c r="AF1015" s="87"/>
      <c r="AG1015" s="87"/>
      <c r="AH1015" s="87"/>
      <c r="AI1015" s="87"/>
      <c r="AJ1015" s="87"/>
      <c r="AK1015" s="87"/>
      <c r="AL1015" s="87"/>
      <c r="AM1015" s="87"/>
      <c r="AN1015" s="87"/>
      <c r="AO1015" s="87"/>
      <c r="AP1015" s="87"/>
      <c r="AQ1015" s="87"/>
      <c r="AR1015" s="87"/>
      <c r="AS1015" s="87"/>
      <c r="AT1015" s="87"/>
      <c r="AU1015" s="87"/>
      <c r="AV1015" s="87"/>
      <c r="AW1015" s="87"/>
      <c r="AX1015" s="87"/>
      <c r="AY1015" s="87"/>
      <c r="AZ1015" s="87"/>
      <c r="BA1015" s="87"/>
      <c r="BB1015" s="87"/>
      <c r="BC1015" s="87"/>
      <c r="BD1015" s="87"/>
      <c r="BE1015" s="87"/>
      <c r="BF1015" s="87"/>
      <c r="BG1015" s="87"/>
      <c r="BH1015" s="87"/>
    </row>
    <row r="1016" spans="1:60">
      <c r="A1016" s="87"/>
      <c r="D1016" s="371"/>
      <c r="E1016" s="87"/>
      <c r="F1016" s="87"/>
      <c r="G1016" s="87"/>
      <c r="H1016" s="87"/>
      <c r="I1016" s="87"/>
      <c r="J1016" s="87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87"/>
      <c r="AE1016" s="87"/>
      <c r="AF1016" s="87"/>
      <c r="AG1016" s="87"/>
      <c r="AH1016" s="87"/>
      <c r="AI1016" s="87"/>
      <c r="AJ1016" s="87"/>
      <c r="AK1016" s="87"/>
      <c r="AL1016" s="87"/>
      <c r="AM1016" s="87"/>
      <c r="AN1016" s="87"/>
      <c r="AO1016" s="87"/>
      <c r="AP1016" s="87"/>
      <c r="AQ1016" s="87"/>
      <c r="AR1016" s="87"/>
      <c r="AS1016" s="87"/>
      <c r="AT1016" s="87"/>
      <c r="AU1016" s="87"/>
      <c r="AV1016" s="87"/>
      <c r="AW1016" s="87"/>
      <c r="AX1016" s="87"/>
      <c r="AY1016" s="87"/>
      <c r="AZ1016" s="87"/>
      <c r="BA1016" s="87"/>
      <c r="BB1016" s="87"/>
      <c r="BC1016" s="87"/>
      <c r="BD1016" s="87"/>
      <c r="BE1016" s="87"/>
      <c r="BF1016" s="87"/>
      <c r="BG1016" s="87"/>
      <c r="BH1016" s="87"/>
    </row>
    <row r="1017" spans="1:60">
      <c r="A1017" s="87"/>
      <c r="D1017" s="371"/>
      <c r="E1017" s="87"/>
      <c r="F1017" s="87"/>
      <c r="G1017" s="87"/>
      <c r="H1017" s="87"/>
      <c r="I1017" s="87"/>
      <c r="J1017" s="87"/>
      <c r="K1017" s="87"/>
      <c r="L1017" s="87"/>
      <c r="M1017" s="87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  <c r="AA1017" s="87"/>
      <c r="AB1017" s="87"/>
      <c r="AC1017" s="87"/>
      <c r="AD1017" s="87"/>
      <c r="AE1017" s="87"/>
      <c r="AF1017" s="87"/>
      <c r="AG1017" s="87"/>
      <c r="AH1017" s="87"/>
      <c r="AI1017" s="87"/>
      <c r="AJ1017" s="87"/>
      <c r="AK1017" s="87"/>
      <c r="AL1017" s="87"/>
      <c r="AM1017" s="87"/>
      <c r="AN1017" s="87"/>
      <c r="AO1017" s="87"/>
      <c r="AP1017" s="87"/>
      <c r="AQ1017" s="87"/>
      <c r="AR1017" s="87"/>
      <c r="AS1017" s="87"/>
      <c r="AT1017" s="87"/>
      <c r="AU1017" s="87"/>
      <c r="AV1017" s="87"/>
      <c r="AW1017" s="87"/>
      <c r="AX1017" s="87"/>
      <c r="AY1017" s="87"/>
      <c r="AZ1017" s="87"/>
      <c r="BA1017" s="87"/>
      <c r="BB1017" s="87"/>
      <c r="BC1017" s="87"/>
      <c r="BD1017" s="87"/>
      <c r="BE1017" s="87"/>
      <c r="BF1017" s="87"/>
      <c r="BG1017" s="87"/>
      <c r="BH1017" s="87"/>
    </row>
    <row r="1018" spans="1:60">
      <c r="A1018" s="87"/>
      <c r="D1018" s="371"/>
      <c r="E1018" s="87"/>
      <c r="F1018" s="87"/>
      <c r="G1018" s="87"/>
      <c r="H1018" s="87"/>
      <c r="I1018" s="87"/>
      <c r="J1018" s="87"/>
      <c r="K1018" s="87"/>
      <c r="L1018" s="87"/>
      <c r="M1018" s="87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  <c r="AA1018" s="87"/>
      <c r="AB1018" s="87"/>
      <c r="AC1018" s="87"/>
      <c r="AD1018" s="87"/>
      <c r="AE1018" s="87"/>
      <c r="AF1018" s="87"/>
      <c r="AG1018" s="87"/>
      <c r="AH1018" s="87"/>
      <c r="AI1018" s="87"/>
      <c r="AJ1018" s="87"/>
      <c r="AK1018" s="87"/>
      <c r="AL1018" s="87"/>
      <c r="AM1018" s="87"/>
      <c r="AN1018" s="87"/>
      <c r="AO1018" s="87"/>
      <c r="AP1018" s="87"/>
      <c r="AQ1018" s="87"/>
      <c r="AR1018" s="87"/>
      <c r="AS1018" s="87"/>
      <c r="AT1018" s="87"/>
      <c r="AU1018" s="87"/>
      <c r="AV1018" s="87"/>
      <c r="AW1018" s="87"/>
      <c r="AX1018" s="87"/>
      <c r="AY1018" s="87"/>
      <c r="AZ1018" s="87"/>
      <c r="BA1018" s="87"/>
      <c r="BB1018" s="87"/>
      <c r="BC1018" s="87"/>
      <c r="BD1018" s="87"/>
      <c r="BE1018" s="87"/>
      <c r="BF1018" s="87"/>
      <c r="BG1018" s="87"/>
      <c r="BH1018" s="87"/>
    </row>
    <row r="1019" spans="1:60">
      <c r="A1019" s="87"/>
      <c r="D1019" s="371"/>
      <c r="E1019" s="87"/>
      <c r="F1019" s="87"/>
      <c r="G1019" s="87"/>
      <c r="H1019" s="87"/>
      <c r="I1019" s="87"/>
      <c r="J1019" s="87"/>
      <c r="K1019" s="87"/>
      <c r="L1019" s="87"/>
      <c r="M1019" s="87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87"/>
      <c r="AE1019" s="87"/>
      <c r="AF1019" s="87"/>
      <c r="AG1019" s="87"/>
      <c r="AH1019" s="87"/>
      <c r="AI1019" s="87"/>
      <c r="AJ1019" s="87"/>
      <c r="AK1019" s="87"/>
      <c r="AL1019" s="87"/>
      <c r="AM1019" s="87"/>
      <c r="AN1019" s="87"/>
      <c r="AO1019" s="87"/>
      <c r="AP1019" s="87"/>
      <c r="AQ1019" s="87"/>
      <c r="AR1019" s="87"/>
      <c r="AS1019" s="87"/>
      <c r="AT1019" s="87"/>
      <c r="AU1019" s="87"/>
      <c r="AV1019" s="87"/>
      <c r="AW1019" s="87"/>
      <c r="AX1019" s="87"/>
      <c r="AY1019" s="87"/>
      <c r="AZ1019" s="87"/>
      <c r="BA1019" s="87"/>
      <c r="BB1019" s="87"/>
      <c r="BC1019" s="87"/>
      <c r="BD1019" s="87"/>
      <c r="BE1019" s="87"/>
      <c r="BF1019" s="87"/>
      <c r="BG1019" s="87"/>
      <c r="BH1019" s="87"/>
    </row>
    <row r="1020" spans="1:60">
      <c r="A1020" s="87"/>
      <c r="D1020" s="371"/>
      <c r="E1020" s="87"/>
      <c r="F1020" s="87"/>
      <c r="G1020" s="87"/>
      <c r="H1020" s="87"/>
      <c r="I1020" s="87"/>
      <c r="J1020" s="87"/>
      <c r="K1020" s="87"/>
      <c r="L1020" s="87"/>
      <c r="M1020" s="87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  <c r="Y1020" s="87"/>
      <c r="Z1020" s="87"/>
      <c r="AA1020" s="87"/>
      <c r="AB1020" s="87"/>
      <c r="AC1020" s="87"/>
      <c r="AD1020" s="87"/>
      <c r="AE1020" s="87"/>
      <c r="AF1020" s="87"/>
      <c r="AG1020" s="87"/>
      <c r="AH1020" s="87"/>
      <c r="AI1020" s="87"/>
      <c r="AJ1020" s="87"/>
      <c r="AK1020" s="87"/>
      <c r="AL1020" s="87"/>
      <c r="AM1020" s="87"/>
      <c r="AN1020" s="87"/>
      <c r="AO1020" s="87"/>
      <c r="AP1020" s="87"/>
      <c r="AQ1020" s="87"/>
      <c r="AR1020" s="87"/>
      <c r="AS1020" s="87"/>
      <c r="AT1020" s="87"/>
      <c r="AU1020" s="87"/>
      <c r="AV1020" s="87"/>
      <c r="AW1020" s="87"/>
      <c r="AX1020" s="87"/>
      <c r="AY1020" s="87"/>
      <c r="AZ1020" s="87"/>
      <c r="BA1020" s="87"/>
      <c r="BB1020" s="87"/>
      <c r="BC1020" s="87"/>
      <c r="BD1020" s="87"/>
      <c r="BE1020" s="87"/>
      <c r="BF1020" s="87"/>
      <c r="BG1020" s="87"/>
      <c r="BH1020" s="87"/>
    </row>
    <row r="1021" spans="1:60">
      <c r="A1021" s="87"/>
      <c r="D1021" s="371"/>
      <c r="E1021" s="87"/>
      <c r="F1021" s="87"/>
      <c r="G1021" s="87"/>
      <c r="H1021" s="87"/>
      <c r="I1021" s="87"/>
      <c r="J1021" s="87"/>
      <c r="K1021" s="87"/>
      <c r="L1021" s="87"/>
      <c r="M1021" s="87"/>
      <c r="N1021" s="87"/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87"/>
      <c r="Z1021" s="87"/>
      <c r="AA1021" s="87"/>
      <c r="AB1021" s="87"/>
      <c r="AC1021" s="87"/>
      <c r="AD1021" s="87"/>
      <c r="AE1021" s="87"/>
      <c r="AF1021" s="87"/>
      <c r="AG1021" s="87"/>
      <c r="AH1021" s="87"/>
      <c r="AI1021" s="87"/>
      <c r="AJ1021" s="87"/>
      <c r="AK1021" s="87"/>
      <c r="AL1021" s="87"/>
      <c r="AM1021" s="87"/>
      <c r="AN1021" s="87"/>
      <c r="AO1021" s="87"/>
      <c r="AP1021" s="87"/>
      <c r="AQ1021" s="87"/>
      <c r="AR1021" s="87"/>
      <c r="AS1021" s="87"/>
      <c r="AT1021" s="87"/>
      <c r="AU1021" s="87"/>
      <c r="AV1021" s="87"/>
      <c r="AW1021" s="87"/>
      <c r="AX1021" s="87"/>
      <c r="AY1021" s="87"/>
      <c r="AZ1021" s="87"/>
      <c r="BA1021" s="87"/>
      <c r="BB1021" s="87"/>
      <c r="BC1021" s="87"/>
      <c r="BD1021" s="87"/>
      <c r="BE1021" s="87"/>
      <c r="BF1021" s="87"/>
      <c r="BG1021" s="87"/>
      <c r="BH1021" s="87"/>
    </row>
    <row r="1022" spans="1:60">
      <c r="A1022" s="87"/>
      <c r="D1022" s="371"/>
      <c r="E1022" s="87"/>
      <c r="F1022" s="87"/>
      <c r="G1022" s="87"/>
      <c r="H1022" s="87"/>
      <c r="I1022" s="87"/>
      <c r="J1022" s="87"/>
      <c r="K1022" s="87"/>
      <c r="L1022" s="87"/>
      <c r="M1022" s="87"/>
      <c r="N1022" s="87"/>
      <c r="O1022" s="87"/>
      <c r="P1022" s="87"/>
      <c r="Q1022" s="87"/>
      <c r="R1022" s="87"/>
      <c r="S1022" s="87"/>
      <c r="T1022" s="87"/>
      <c r="U1022" s="87"/>
      <c r="V1022" s="87"/>
      <c r="W1022" s="87"/>
      <c r="X1022" s="87"/>
      <c r="Y1022" s="87"/>
      <c r="Z1022" s="87"/>
      <c r="AA1022" s="87"/>
      <c r="AB1022" s="87"/>
      <c r="AC1022" s="87"/>
      <c r="AD1022" s="87"/>
      <c r="AE1022" s="87"/>
      <c r="AF1022" s="87"/>
      <c r="AG1022" s="87"/>
      <c r="AH1022" s="87"/>
      <c r="AI1022" s="87"/>
      <c r="AJ1022" s="87"/>
      <c r="AK1022" s="87"/>
      <c r="AL1022" s="87"/>
      <c r="AM1022" s="87"/>
      <c r="AN1022" s="87"/>
      <c r="AO1022" s="87"/>
      <c r="AP1022" s="87"/>
      <c r="AQ1022" s="87"/>
      <c r="AR1022" s="87"/>
      <c r="AS1022" s="87"/>
      <c r="AT1022" s="87"/>
      <c r="AU1022" s="87"/>
      <c r="AV1022" s="87"/>
      <c r="AW1022" s="87"/>
      <c r="AX1022" s="87"/>
      <c r="AY1022" s="87"/>
      <c r="AZ1022" s="87"/>
      <c r="BA1022" s="87"/>
      <c r="BB1022" s="87"/>
      <c r="BC1022" s="87"/>
      <c r="BD1022" s="87"/>
      <c r="BE1022" s="87"/>
      <c r="BF1022" s="87"/>
      <c r="BG1022" s="87"/>
      <c r="BH1022" s="87"/>
    </row>
    <row r="1023" spans="1:60">
      <c r="A1023" s="87"/>
      <c r="D1023" s="371"/>
      <c r="E1023" s="87"/>
      <c r="F1023" s="87"/>
      <c r="G1023" s="87"/>
      <c r="H1023" s="87"/>
      <c r="I1023" s="87"/>
      <c r="J1023" s="87"/>
      <c r="K1023" s="87"/>
      <c r="L1023" s="87"/>
      <c r="M1023" s="87"/>
      <c r="N1023" s="87"/>
      <c r="O1023" s="87"/>
      <c r="P1023" s="87"/>
      <c r="Q1023" s="87"/>
      <c r="R1023" s="87"/>
      <c r="S1023" s="87"/>
      <c r="T1023" s="87"/>
      <c r="U1023" s="87"/>
      <c r="V1023" s="87"/>
      <c r="W1023" s="87"/>
      <c r="X1023" s="87"/>
      <c r="Y1023" s="87"/>
      <c r="Z1023" s="87"/>
      <c r="AA1023" s="87"/>
      <c r="AB1023" s="87"/>
      <c r="AC1023" s="87"/>
      <c r="AD1023" s="87"/>
      <c r="AE1023" s="87"/>
      <c r="AF1023" s="87"/>
      <c r="AG1023" s="87"/>
      <c r="AH1023" s="87"/>
      <c r="AI1023" s="87"/>
      <c r="AJ1023" s="87"/>
      <c r="AK1023" s="87"/>
      <c r="AL1023" s="87"/>
      <c r="AM1023" s="87"/>
      <c r="AN1023" s="87"/>
      <c r="AO1023" s="87"/>
      <c r="AP1023" s="87"/>
      <c r="AQ1023" s="87"/>
      <c r="AR1023" s="87"/>
      <c r="AS1023" s="87"/>
      <c r="AT1023" s="87"/>
      <c r="AU1023" s="87"/>
      <c r="AV1023" s="87"/>
      <c r="AW1023" s="87"/>
      <c r="AX1023" s="87"/>
      <c r="AY1023" s="87"/>
      <c r="AZ1023" s="87"/>
      <c r="BA1023" s="87"/>
      <c r="BB1023" s="87"/>
      <c r="BC1023" s="87"/>
      <c r="BD1023" s="87"/>
      <c r="BE1023" s="87"/>
      <c r="BF1023" s="87"/>
      <c r="BG1023" s="87"/>
      <c r="BH1023" s="87"/>
    </row>
    <row r="1024" spans="1:60">
      <c r="A1024" s="87"/>
      <c r="D1024" s="371"/>
      <c r="E1024" s="87"/>
      <c r="F1024" s="87"/>
      <c r="G1024" s="87"/>
      <c r="H1024" s="87"/>
      <c r="I1024" s="87"/>
      <c r="J1024" s="87"/>
      <c r="K1024" s="87"/>
      <c r="L1024" s="87"/>
      <c r="M1024" s="87"/>
      <c r="N1024" s="87"/>
      <c r="O1024" s="87"/>
      <c r="P1024" s="87"/>
      <c r="Q1024" s="87"/>
      <c r="R1024" s="87"/>
      <c r="S1024" s="87"/>
      <c r="T1024" s="87"/>
      <c r="U1024" s="87"/>
      <c r="V1024" s="87"/>
      <c r="W1024" s="87"/>
      <c r="X1024" s="87"/>
      <c r="Y1024" s="87"/>
      <c r="Z1024" s="87"/>
      <c r="AA1024" s="87"/>
      <c r="AB1024" s="87"/>
      <c r="AC1024" s="87"/>
      <c r="AD1024" s="87"/>
      <c r="AE1024" s="87"/>
      <c r="AF1024" s="87"/>
      <c r="AG1024" s="87"/>
      <c r="AH1024" s="87"/>
      <c r="AI1024" s="87"/>
      <c r="AJ1024" s="87"/>
      <c r="AK1024" s="87"/>
      <c r="AL1024" s="87"/>
      <c r="AM1024" s="87"/>
      <c r="AN1024" s="87"/>
      <c r="AO1024" s="87"/>
      <c r="AP1024" s="87"/>
      <c r="AQ1024" s="87"/>
      <c r="AR1024" s="87"/>
      <c r="AS1024" s="87"/>
      <c r="AT1024" s="87"/>
      <c r="AU1024" s="87"/>
      <c r="AV1024" s="87"/>
      <c r="AW1024" s="87"/>
      <c r="AX1024" s="87"/>
      <c r="AY1024" s="87"/>
      <c r="AZ1024" s="87"/>
      <c r="BA1024" s="87"/>
      <c r="BB1024" s="87"/>
      <c r="BC1024" s="87"/>
      <c r="BD1024" s="87"/>
      <c r="BE1024" s="87"/>
      <c r="BF1024" s="87"/>
      <c r="BG1024" s="87"/>
      <c r="BH1024" s="87"/>
    </row>
    <row r="1025" spans="1:60">
      <c r="A1025" s="87"/>
      <c r="D1025" s="371"/>
      <c r="E1025" s="87"/>
      <c r="F1025" s="87"/>
      <c r="G1025" s="87"/>
      <c r="H1025" s="87"/>
      <c r="I1025" s="87"/>
      <c r="J1025" s="87"/>
      <c r="K1025" s="87"/>
      <c r="L1025" s="87"/>
      <c r="M1025" s="87"/>
      <c r="N1025" s="87"/>
      <c r="O1025" s="87"/>
      <c r="P1025" s="87"/>
      <c r="Q1025" s="87"/>
      <c r="R1025" s="87"/>
      <c r="S1025" s="87"/>
      <c r="T1025" s="87"/>
      <c r="U1025" s="87"/>
      <c r="V1025" s="87"/>
      <c r="W1025" s="87"/>
      <c r="X1025" s="87"/>
      <c r="Y1025" s="87"/>
      <c r="Z1025" s="87"/>
      <c r="AA1025" s="87"/>
      <c r="AB1025" s="87"/>
      <c r="AC1025" s="87"/>
      <c r="AD1025" s="87"/>
      <c r="AE1025" s="87"/>
      <c r="AF1025" s="87"/>
      <c r="AG1025" s="87"/>
      <c r="AH1025" s="87"/>
      <c r="AI1025" s="87"/>
      <c r="AJ1025" s="87"/>
      <c r="AK1025" s="87"/>
      <c r="AL1025" s="87"/>
      <c r="AM1025" s="87"/>
      <c r="AN1025" s="87"/>
      <c r="AO1025" s="87"/>
      <c r="AP1025" s="87"/>
      <c r="AQ1025" s="87"/>
      <c r="AR1025" s="87"/>
      <c r="AS1025" s="87"/>
      <c r="AT1025" s="87"/>
      <c r="AU1025" s="87"/>
      <c r="AV1025" s="87"/>
      <c r="AW1025" s="87"/>
      <c r="AX1025" s="87"/>
      <c r="AY1025" s="87"/>
      <c r="AZ1025" s="87"/>
      <c r="BA1025" s="87"/>
      <c r="BB1025" s="87"/>
      <c r="BC1025" s="87"/>
      <c r="BD1025" s="87"/>
      <c r="BE1025" s="87"/>
      <c r="BF1025" s="87"/>
      <c r="BG1025" s="87"/>
      <c r="BH1025" s="87"/>
    </row>
    <row r="1026" spans="1:60">
      <c r="A1026" s="87"/>
      <c r="D1026" s="371"/>
      <c r="E1026" s="87"/>
      <c r="F1026" s="87"/>
      <c r="G1026" s="87"/>
      <c r="H1026" s="87"/>
      <c r="I1026" s="87"/>
      <c r="J1026" s="87"/>
      <c r="K1026" s="87"/>
      <c r="L1026" s="87"/>
      <c r="M1026" s="87"/>
      <c r="N1026" s="87"/>
      <c r="O1026" s="87"/>
      <c r="P1026" s="87"/>
      <c r="Q1026" s="87"/>
      <c r="R1026" s="87"/>
      <c r="S1026" s="87"/>
      <c r="T1026" s="87"/>
      <c r="U1026" s="87"/>
      <c r="V1026" s="87"/>
      <c r="W1026" s="87"/>
      <c r="X1026" s="87"/>
      <c r="Y1026" s="87"/>
      <c r="Z1026" s="87"/>
      <c r="AA1026" s="87"/>
      <c r="AB1026" s="87"/>
      <c r="AC1026" s="87"/>
      <c r="AD1026" s="87"/>
      <c r="AE1026" s="87"/>
      <c r="AF1026" s="87"/>
      <c r="AG1026" s="87"/>
      <c r="AH1026" s="87"/>
      <c r="AI1026" s="87"/>
      <c r="AJ1026" s="87"/>
      <c r="AK1026" s="87"/>
      <c r="AL1026" s="87"/>
      <c r="AM1026" s="87"/>
      <c r="AN1026" s="87"/>
      <c r="AO1026" s="87"/>
      <c r="AP1026" s="87"/>
      <c r="AQ1026" s="87"/>
      <c r="AR1026" s="87"/>
      <c r="AS1026" s="87"/>
      <c r="AT1026" s="87"/>
      <c r="AU1026" s="87"/>
      <c r="AV1026" s="87"/>
      <c r="AW1026" s="87"/>
      <c r="AX1026" s="87"/>
      <c r="AY1026" s="87"/>
      <c r="AZ1026" s="87"/>
      <c r="BA1026" s="87"/>
      <c r="BB1026" s="87"/>
      <c r="BC1026" s="87"/>
      <c r="BD1026" s="87"/>
      <c r="BE1026" s="87"/>
      <c r="BF1026" s="87"/>
      <c r="BG1026" s="87"/>
      <c r="BH1026" s="87"/>
    </row>
    <row r="1027" spans="1:60">
      <c r="A1027" s="87"/>
      <c r="D1027" s="371"/>
      <c r="E1027" s="87"/>
      <c r="F1027" s="87"/>
      <c r="G1027" s="87"/>
      <c r="H1027" s="87"/>
      <c r="I1027" s="87"/>
      <c r="J1027" s="87"/>
      <c r="K1027" s="87"/>
      <c r="L1027" s="87"/>
      <c r="M1027" s="87"/>
      <c r="N1027" s="87"/>
      <c r="O1027" s="87"/>
      <c r="P1027" s="87"/>
      <c r="Q1027" s="87"/>
      <c r="R1027" s="87"/>
      <c r="S1027" s="87"/>
      <c r="T1027" s="87"/>
      <c r="U1027" s="87"/>
      <c r="V1027" s="87"/>
      <c r="W1027" s="87"/>
      <c r="X1027" s="87"/>
      <c r="Y1027" s="87"/>
      <c r="Z1027" s="87"/>
      <c r="AA1027" s="87"/>
      <c r="AB1027" s="87"/>
      <c r="AC1027" s="87"/>
      <c r="AD1027" s="87"/>
      <c r="AE1027" s="87"/>
      <c r="AF1027" s="87"/>
      <c r="AG1027" s="87"/>
      <c r="AH1027" s="87"/>
      <c r="AI1027" s="87"/>
      <c r="AJ1027" s="87"/>
      <c r="AK1027" s="87"/>
      <c r="AL1027" s="87"/>
      <c r="AM1027" s="87"/>
      <c r="AN1027" s="87"/>
      <c r="AO1027" s="87"/>
      <c r="AP1027" s="87"/>
      <c r="AQ1027" s="87"/>
      <c r="AR1027" s="87"/>
      <c r="AS1027" s="87"/>
      <c r="AT1027" s="87"/>
      <c r="AU1027" s="87"/>
      <c r="AV1027" s="87"/>
      <c r="AW1027" s="87"/>
      <c r="AX1027" s="87"/>
      <c r="AY1027" s="87"/>
      <c r="AZ1027" s="87"/>
      <c r="BA1027" s="87"/>
      <c r="BB1027" s="87"/>
      <c r="BC1027" s="87"/>
      <c r="BD1027" s="87"/>
      <c r="BE1027" s="87"/>
      <c r="BF1027" s="87"/>
      <c r="BG1027" s="87"/>
      <c r="BH1027" s="87"/>
    </row>
    <row r="1028" spans="1:60">
      <c r="A1028" s="87"/>
      <c r="D1028" s="371"/>
      <c r="E1028" s="87"/>
      <c r="F1028" s="87"/>
      <c r="G1028" s="87"/>
      <c r="H1028" s="87"/>
      <c r="I1028" s="87"/>
      <c r="J1028" s="87"/>
      <c r="K1028" s="87"/>
      <c r="L1028" s="87"/>
      <c r="M1028" s="87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  <c r="Z1028" s="87"/>
      <c r="AA1028" s="87"/>
      <c r="AB1028" s="87"/>
      <c r="AC1028" s="87"/>
      <c r="AD1028" s="87"/>
      <c r="AE1028" s="87"/>
      <c r="AF1028" s="87"/>
      <c r="AG1028" s="87"/>
      <c r="AH1028" s="87"/>
      <c r="AI1028" s="87"/>
      <c r="AJ1028" s="87"/>
      <c r="AK1028" s="87"/>
      <c r="AL1028" s="87"/>
      <c r="AM1028" s="87"/>
      <c r="AN1028" s="87"/>
      <c r="AO1028" s="87"/>
      <c r="AP1028" s="87"/>
      <c r="AQ1028" s="87"/>
      <c r="AR1028" s="87"/>
      <c r="AS1028" s="87"/>
      <c r="AT1028" s="87"/>
      <c r="AU1028" s="87"/>
      <c r="AV1028" s="87"/>
      <c r="AW1028" s="87"/>
      <c r="AX1028" s="87"/>
      <c r="AY1028" s="87"/>
      <c r="AZ1028" s="87"/>
      <c r="BA1028" s="87"/>
      <c r="BB1028" s="87"/>
      <c r="BC1028" s="87"/>
      <c r="BD1028" s="87"/>
      <c r="BE1028" s="87"/>
      <c r="BF1028" s="87"/>
      <c r="BG1028" s="87"/>
      <c r="BH1028" s="87"/>
    </row>
    <row r="1029" spans="1:60">
      <c r="A1029" s="87"/>
      <c r="D1029" s="371"/>
      <c r="E1029" s="87"/>
      <c r="F1029" s="87"/>
      <c r="G1029" s="87"/>
      <c r="H1029" s="87"/>
      <c r="I1029" s="87"/>
      <c r="J1029" s="87"/>
      <c r="K1029" s="87"/>
      <c r="L1029" s="87"/>
      <c r="M1029" s="87"/>
      <c r="N1029" s="87"/>
      <c r="O1029" s="87"/>
      <c r="P1029" s="87"/>
      <c r="Q1029" s="87"/>
      <c r="R1029" s="87"/>
      <c r="S1029" s="87"/>
      <c r="T1029" s="87"/>
      <c r="U1029" s="87"/>
      <c r="V1029" s="87"/>
      <c r="W1029" s="87"/>
      <c r="X1029" s="87"/>
      <c r="Y1029" s="87"/>
      <c r="Z1029" s="87"/>
      <c r="AA1029" s="87"/>
      <c r="AB1029" s="87"/>
      <c r="AC1029" s="87"/>
      <c r="AD1029" s="87"/>
      <c r="AE1029" s="87"/>
      <c r="AF1029" s="87"/>
      <c r="AG1029" s="87"/>
      <c r="AH1029" s="87"/>
      <c r="AI1029" s="87"/>
      <c r="AJ1029" s="87"/>
      <c r="AK1029" s="87"/>
      <c r="AL1029" s="87"/>
      <c r="AM1029" s="87"/>
      <c r="AN1029" s="87"/>
      <c r="AO1029" s="87"/>
      <c r="AP1029" s="87"/>
      <c r="AQ1029" s="87"/>
      <c r="AR1029" s="87"/>
      <c r="AS1029" s="87"/>
      <c r="AT1029" s="87"/>
      <c r="AU1029" s="87"/>
      <c r="AV1029" s="87"/>
      <c r="AW1029" s="87"/>
      <c r="AX1029" s="87"/>
      <c r="AY1029" s="87"/>
      <c r="AZ1029" s="87"/>
      <c r="BA1029" s="87"/>
      <c r="BB1029" s="87"/>
      <c r="BC1029" s="87"/>
      <c r="BD1029" s="87"/>
      <c r="BE1029" s="87"/>
      <c r="BF1029" s="87"/>
      <c r="BG1029" s="87"/>
      <c r="BH1029" s="87"/>
    </row>
    <row r="1030" spans="1:60">
      <c r="A1030" s="87"/>
      <c r="D1030" s="371"/>
      <c r="E1030" s="87"/>
      <c r="F1030" s="87"/>
      <c r="G1030" s="87"/>
      <c r="H1030" s="87"/>
      <c r="I1030" s="87"/>
      <c r="J1030" s="87"/>
      <c r="K1030" s="87"/>
      <c r="L1030" s="87"/>
      <c r="M1030" s="87"/>
      <c r="N1030" s="87"/>
      <c r="O1030" s="87"/>
      <c r="P1030" s="87"/>
      <c r="Q1030" s="87"/>
      <c r="R1030" s="87"/>
      <c r="S1030" s="87"/>
      <c r="T1030" s="87"/>
      <c r="U1030" s="87"/>
      <c r="V1030" s="87"/>
      <c r="W1030" s="87"/>
      <c r="X1030" s="87"/>
      <c r="Y1030" s="87"/>
      <c r="Z1030" s="87"/>
      <c r="AA1030" s="87"/>
      <c r="AB1030" s="87"/>
      <c r="AC1030" s="87"/>
      <c r="AD1030" s="87"/>
      <c r="AE1030" s="87"/>
      <c r="AF1030" s="87"/>
      <c r="AG1030" s="87"/>
      <c r="AH1030" s="87"/>
      <c r="AI1030" s="87"/>
      <c r="AJ1030" s="87"/>
      <c r="AK1030" s="87"/>
      <c r="AL1030" s="87"/>
      <c r="AM1030" s="87"/>
      <c r="AN1030" s="87"/>
      <c r="AO1030" s="87"/>
      <c r="AP1030" s="87"/>
      <c r="AQ1030" s="87"/>
      <c r="AR1030" s="87"/>
      <c r="AS1030" s="87"/>
      <c r="AT1030" s="87"/>
      <c r="AU1030" s="87"/>
      <c r="AV1030" s="87"/>
      <c r="AW1030" s="87"/>
      <c r="AX1030" s="87"/>
      <c r="AY1030" s="87"/>
      <c r="AZ1030" s="87"/>
      <c r="BA1030" s="87"/>
      <c r="BB1030" s="87"/>
      <c r="BC1030" s="87"/>
      <c r="BD1030" s="87"/>
      <c r="BE1030" s="87"/>
      <c r="BF1030" s="87"/>
      <c r="BG1030" s="87"/>
      <c r="BH1030" s="87"/>
    </row>
    <row r="1031" spans="1:60">
      <c r="A1031" s="87"/>
      <c r="D1031" s="371"/>
      <c r="E1031" s="87"/>
      <c r="F1031" s="87"/>
      <c r="G1031" s="87"/>
      <c r="H1031" s="87"/>
      <c r="I1031" s="87"/>
      <c r="J1031" s="87"/>
      <c r="K1031" s="87"/>
      <c r="L1031" s="87"/>
      <c r="M1031" s="87"/>
      <c r="N1031" s="87"/>
      <c r="O1031" s="87"/>
      <c r="P1031" s="87"/>
      <c r="Q1031" s="87"/>
      <c r="R1031" s="87"/>
      <c r="S1031" s="87"/>
      <c r="T1031" s="87"/>
      <c r="U1031" s="87"/>
      <c r="V1031" s="87"/>
      <c r="W1031" s="87"/>
      <c r="X1031" s="87"/>
      <c r="Y1031" s="87"/>
      <c r="Z1031" s="87"/>
      <c r="AA1031" s="87"/>
      <c r="AB1031" s="87"/>
      <c r="AC1031" s="87"/>
      <c r="AD1031" s="87"/>
      <c r="AE1031" s="87"/>
      <c r="AF1031" s="87"/>
      <c r="AG1031" s="87"/>
      <c r="AH1031" s="87"/>
      <c r="AI1031" s="87"/>
      <c r="AJ1031" s="87"/>
      <c r="AK1031" s="87"/>
      <c r="AL1031" s="87"/>
      <c r="AM1031" s="87"/>
      <c r="AN1031" s="87"/>
      <c r="AO1031" s="87"/>
      <c r="AP1031" s="87"/>
      <c r="AQ1031" s="87"/>
      <c r="AR1031" s="87"/>
      <c r="AS1031" s="87"/>
      <c r="AT1031" s="87"/>
      <c r="AU1031" s="87"/>
      <c r="AV1031" s="87"/>
      <c r="AW1031" s="87"/>
      <c r="AX1031" s="87"/>
      <c r="AY1031" s="87"/>
      <c r="AZ1031" s="87"/>
      <c r="BA1031" s="87"/>
      <c r="BB1031" s="87"/>
      <c r="BC1031" s="87"/>
      <c r="BD1031" s="87"/>
      <c r="BE1031" s="87"/>
      <c r="BF1031" s="87"/>
      <c r="BG1031" s="87"/>
      <c r="BH1031" s="87"/>
    </row>
    <row r="1032" spans="1:60">
      <c r="A1032" s="87"/>
      <c r="D1032" s="371"/>
      <c r="E1032" s="87"/>
      <c r="F1032" s="87"/>
      <c r="G1032" s="87"/>
      <c r="H1032" s="87"/>
      <c r="I1032" s="87"/>
      <c r="J1032" s="87"/>
      <c r="K1032" s="87"/>
      <c r="L1032" s="87"/>
      <c r="M1032" s="87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  <c r="AA1032" s="87"/>
      <c r="AB1032" s="87"/>
      <c r="AC1032" s="87"/>
      <c r="AD1032" s="87"/>
      <c r="AE1032" s="87"/>
      <c r="AF1032" s="87"/>
      <c r="AG1032" s="87"/>
      <c r="AH1032" s="87"/>
      <c r="AI1032" s="87"/>
      <c r="AJ1032" s="87"/>
      <c r="AK1032" s="87"/>
      <c r="AL1032" s="87"/>
      <c r="AM1032" s="87"/>
      <c r="AN1032" s="87"/>
      <c r="AO1032" s="87"/>
      <c r="AP1032" s="87"/>
      <c r="AQ1032" s="87"/>
      <c r="AR1032" s="87"/>
      <c r="AS1032" s="87"/>
      <c r="AT1032" s="87"/>
      <c r="AU1032" s="87"/>
      <c r="AV1032" s="87"/>
      <c r="AW1032" s="87"/>
      <c r="AX1032" s="87"/>
      <c r="AY1032" s="87"/>
      <c r="AZ1032" s="87"/>
      <c r="BA1032" s="87"/>
      <c r="BB1032" s="87"/>
      <c r="BC1032" s="87"/>
      <c r="BD1032" s="87"/>
      <c r="BE1032" s="87"/>
      <c r="BF1032" s="87"/>
      <c r="BG1032" s="87"/>
      <c r="BH1032" s="87"/>
    </row>
    <row r="1033" spans="1:60">
      <c r="A1033" s="87"/>
      <c r="D1033" s="371"/>
      <c r="E1033" s="87"/>
      <c r="F1033" s="87"/>
      <c r="G1033" s="87"/>
      <c r="H1033" s="87"/>
      <c r="I1033" s="87"/>
      <c r="J1033" s="87"/>
      <c r="K1033" s="87"/>
      <c r="L1033" s="87"/>
      <c r="M1033" s="87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87"/>
      <c r="Z1033" s="87"/>
      <c r="AA1033" s="87"/>
      <c r="AB1033" s="87"/>
      <c r="AC1033" s="87"/>
      <c r="AD1033" s="87"/>
      <c r="AE1033" s="87"/>
      <c r="AF1033" s="87"/>
      <c r="AG1033" s="87"/>
      <c r="AH1033" s="87"/>
      <c r="AI1033" s="87"/>
      <c r="AJ1033" s="87"/>
      <c r="AK1033" s="87"/>
      <c r="AL1033" s="87"/>
      <c r="AM1033" s="87"/>
      <c r="AN1033" s="87"/>
      <c r="AO1033" s="87"/>
      <c r="AP1033" s="87"/>
      <c r="AQ1033" s="87"/>
      <c r="AR1033" s="87"/>
      <c r="AS1033" s="87"/>
      <c r="AT1033" s="87"/>
      <c r="AU1033" s="87"/>
      <c r="AV1033" s="87"/>
      <c r="AW1033" s="87"/>
      <c r="AX1033" s="87"/>
      <c r="AY1033" s="87"/>
      <c r="AZ1033" s="87"/>
      <c r="BA1033" s="87"/>
      <c r="BB1033" s="87"/>
      <c r="BC1033" s="87"/>
      <c r="BD1033" s="87"/>
      <c r="BE1033" s="87"/>
      <c r="BF1033" s="87"/>
      <c r="BG1033" s="87"/>
      <c r="BH1033" s="87"/>
    </row>
    <row r="1034" spans="1:60">
      <c r="A1034" s="87"/>
      <c r="D1034" s="371"/>
      <c r="E1034" s="87"/>
      <c r="F1034" s="87"/>
      <c r="G1034" s="87"/>
      <c r="H1034" s="87"/>
      <c r="I1034" s="87"/>
      <c r="J1034" s="87"/>
      <c r="K1034" s="87"/>
      <c r="L1034" s="87"/>
      <c r="M1034" s="87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87"/>
      <c r="AA1034" s="87"/>
      <c r="AB1034" s="87"/>
      <c r="AC1034" s="87"/>
      <c r="AD1034" s="87"/>
      <c r="AE1034" s="87"/>
      <c r="AF1034" s="87"/>
      <c r="AG1034" s="87"/>
      <c r="AH1034" s="87"/>
      <c r="AI1034" s="87"/>
      <c r="AJ1034" s="87"/>
      <c r="AK1034" s="87"/>
      <c r="AL1034" s="87"/>
      <c r="AM1034" s="87"/>
      <c r="AN1034" s="87"/>
      <c r="AO1034" s="87"/>
      <c r="AP1034" s="87"/>
      <c r="AQ1034" s="87"/>
      <c r="AR1034" s="87"/>
      <c r="AS1034" s="87"/>
      <c r="AT1034" s="87"/>
      <c r="AU1034" s="87"/>
      <c r="AV1034" s="87"/>
      <c r="AW1034" s="87"/>
      <c r="AX1034" s="87"/>
      <c r="AY1034" s="87"/>
      <c r="AZ1034" s="87"/>
      <c r="BA1034" s="87"/>
      <c r="BB1034" s="87"/>
      <c r="BC1034" s="87"/>
      <c r="BD1034" s="87"/>
      <c r="BE1034" s="87"/>
      <c r="BF1034" s="87"/>
      <c r="BG1034" s="87"/>
      <c r="BH1034" s="87"/>
    </row>
    <row r="1035" spans="1:60">
      <c r="A1035" s="87"/>
      <c r="D1035" s="371"/>
      <c r="E1035" s="87"/>
      <c r="F1035" s="87"/>
      <c r="G1035" s="87"/>
      <c r="H1035" s="87"/>
      <c r="I1035" s="87"/>
      <c r="J1035" s="87"/>
      <c r="K1035" s="87"/>
      <c r="L1035" s="87"/>
      <c r="M1035" s="87"/>
      <c r="N1035" s="87"/>
      <c r="O1035" s="87"/>
      <c r="P1035" s="87"/>
      <c r="Q1035" s="87"/>
      <c r="R1035" s="87"/>
      <c r="S1035" s="87"/>
      <c r="T1035" s="87"/>
      <c r="U1035" s="87"/>
      <c r="V1035" s="87"/>
      <c r="W1035" s="87"/>
      <c r="X1035" s="87"/>
      <c r="Y1035" s="87"/>
      <c r="Z1035" s="87"/>
      <c r="AA1035" s="87"/>
      <c r="AB1035" s="87"/>
      <c r="AC1035" s="87"/>
      <c r="AD1035" s="87"/>
      <c r="AE1035" s="87"/>
      <c r="AF1035" s="87"/>
      <c r="AG1035" s="87"/>
      <c r="AH1035" s="87"/>
      <c r="AI1035" s="87"/>
      <c r="AJ1035" s="87"/>
      <c r="AK1035" s="87"/>
      <c r="AL1035" s="87"/>
      <c r="AM1035" s="87"/>
      <c r="AN1035" s="87"/>
      <c r="AO1035" s="87"/>
      <c r="AP1035" s="87"/>
      <c r="AQ1035" s="87"/>
      <c r="AR1035" s="87"/>
      <c r="AS1035" s="87"/>
      <c r="AT1035" s="87"/>
      <c r="AU1035" s="87"/>
      <c r="AV1035" s="87"/>
      <c r="AW1035" s="87"/>
      <c r="AX1035" s="87"/>
      <c r="AY1035" s="87"/>
      <c r="AZ1035" s="87"/>
      <c r="BA1035" s="87"/>
      <c r="BB1035" s="87"/>
      <c r="BC1035" s="87"/>
      <c r="BD1035" s="87"/>
      <c r="BE1035" s="87"/>
      <c r="BF1035" s="87"/>
      <c r="BG1035" s="87"/>
      <c r="BH1035" s="87"/>
    </row>
    <row r="1036" spans="1:60">
      <c r="A1036" s="87"/>
      <c r="D1036" s="371"/>
      <c r="E1036" s="87"/>
      <c r="F1036" s="87"/>
      <c r="G1036" s="87"/>
      <c r="H1036" s="87"/>
      <c r="I1036" s="87"/>
      <c r="J1036" s="87"/>
      <c r="K1036" s="87"/>
      <c r="L1036" s="87"/>
      <c r="M1036" s="87"/>
      <c r="N1036" s="87"/>
      <c r="O1036" s="87"/>
      <c r="P1036" s="87"/>
      <c r="Q1036" s="87"/>
      <c r="R1036" s="87"/>
      <c r="S1036" s="87"/>
      <c r="T1036" s="87"/>
      <c r="U1036" s="87"/>
      <c r="V1036" s="87"/>
      <c r="W1036" s="87"/>
      <c r="X1036" s="87"/>
      <c r="Y1036" s="87"/>
      <c r="Z1036" s="87"/>
      <c r="AA1036" s="87"/>
      <c r="AB1036" s="87"/>
      <c r="AC1036" s="87"/>
      <c r="AD1036" s="87"/>
      <c r="AE1036" s="87"/>
      <c r="AF1036" s="87"/>
      <c r="AG1036" s="87"/>
      <c r="AH1036" s="87"/>
      <c r="AI1036" s="87"/>
      <c r="AJ1036" s="87"/>
      <c r="AK1036" s="87"/>
      <c r="AL1036" s="87"/>
      <c r="AM1036" s="87"/>
      <c r="AN1036" s="87"/>
      <c r="AO1036" s="87"/>
      <c r="AP1036" s="87"/>
      <c r="AQ1036" s="87"/>
      <c r="AR1036" s="87"/>
      <c r="AS1036" s="87"/>
      <c r="AT1036" s="87"/>
      <c r="AU1036" s="87"/>
      <c r="AV1036" s="87"/>
      <c r="AW1036" s="87"/>
      <c r="AX1036" s="87"/>
      <c r="AY1036" s="87"/>
      <c r="AZ1036" s="87"/>
      <c r="BA1036" s="87"/>
      <c r="BB1036" s="87"/>
      <c r="BC1036" s="87"/>
      <c r="BD1036" s="87"/>
      <c r="BE1036" s="87"/>
      <c r="BF1036" s="87"/>
      <c r="BG1036" s="87"/>
      <c r="BH1036" s="87"/>
    </row>
    <row r="1037" spans="1:60">
      <c r="A1037" s="87"/>
      <c r="D1037" s="371"/>
      <c r="E1037" s="87"/>
      <c r="F1037" s="87"/>
      <c r="G1037" s="87"/>
      <c r="H1037" s="87"/>
      <c r="I1037" s="87"/>
      <c r="J1037" s="87"/>
      <c r="K1037" s="87"/>
      <c r="L1037" s="87"/>
      <c r="M1037" s="87"/>
      <c r="N1037" s="87"/>
      <c r="O1037" s="87"/>
      <c r="P1037" s="87"/>
      <c r="Q1037" s="87"/>
      <c r="R1037" s="87"/>
      <c r="S1037" s="87"/>
      <c r="T1037" s="87"/>
      <c r="U1037" s="87"/>
      <c r="V1037" s="87"/>
      <c r="W1037" s="87"/>
      <c r="X1037" s="87"/>
      <c r="Y1037" s="87"/>
      <c r="Z1037" s="87"/>
      <c r="AA1037" s="87"/>
      <c r="AB1037" s="87"/>
      <c r="AC1037" s="87"/>
      <c r="AD1037" s="87"/>
      <c r="AE1037" s="87"/>
      <c r="AF1037" s="87"/>
      <c r="AG1037" s="87"/>
      <c r="AH1037" s="87"/>
      <c r="AI1037" s="87"/>
      <c r="AJ1037" s="87"/>
      <c r="AK1037" s="87"/>
      <c r="AL1037" s="87"/>
      <c r="AM1037" s="87"/>
      <c r="AN1037" s="87"/>
      <c r="AO1037" s="87"/>
      <c r="AP1037" s="87"/>
      <c r="AQ1037" s="87"/>
      <c r="AR1037" s="87"/>
      <c r="AS1037" s="87"/>
      <c r="AT1037" s="87"/>
      <c r="AU1037" s="87"/>
      <c r="AV1037" s="87"/>
      <c r="AW1037" s="87"/>
      <c r="AX1037" s="87"/>
      <c r="AY1037" s="87"/>
      <c r="AZ1037" s="87"/>
      <c r="BA1037" s="87"/>
      <c r="BB1037" s="87"/>
      <c r="BC1037" s="87"/>
      <c r="BD1037" s="87"/>
      <c r="BE1037" s="87"/>
      <c r="BF1037" s="87"/>
      <c r="BG1037" s="87"/>
      <c r="BH1037" s="87"/>
    </row>
    <row r="1038" spans="1:60">
      <c r="A1038" s="87"/>
      <c r="D1038" s="371"/>
      <c r="E1038" s="87"/>
      <c r="F1038" s="87"/>
      <c r="G1038" s="87"/>
      <c r="H1038" s="87"/>
      <c r="I1038" s="87"/>
      <c r="J1038" s="87"/>
      <c r="K1038" s="87"/>
      <c r="L1038" s="87"/>
      <c r="M1038" s="87"/>
      <c r="N1038" s="87"/>
      <c r="O1038" s="87"/>
      <c r="P1038" s="87"/>
      <c r="Q1038" s="87"/>
      <c r="R1038" s="87"/>
      <c r="S1038" s="87"/>
      <c r="T1038" s="87"/>
      <c r="U1038" s="87"/>
      <c r="V1038" s="87"/>
      <c r="W1038" s="87"/>
      <c r="X1038" s="87"/>
      <c r="Y1038" s="87"/>
      <c r="Z1038" s="87"/>
      <c r="AA1038" s="87"/>
      <c r="AB1038" s="87"/>
      <c r="AC1038" s="87"/>
      <c r="AD1038" s="87"/>
      <c r="AE1038" s="87"/>
      <c r="AF1038" s="87"/>
      <c r="AG1038" s="87"/>
      <c r="AH1038" s="87"/>
      <c r="AI1038" s="87"/>
      <c r="AJ1038" s="87"/>
      <c r="AK1038" s="87"/>
      <c r="AL1038" s="87"/>
      <c r="AM1038" s="87"/>
      <c r="AN1038" s="87"/>
      <c r="AO1038" s="87"/>
      <c r="AP1038" s="87"/>
      <c r="AQ1038" s="87"/>
      <c r="AR1038" s="87"/>
      <c r="AS1038" s="87"/>
      <c r="AT1038" s="87"/>
      <c r="AU1038" s="87"/>
      <c r="AV1038" s="87"/>
      <c r="AW1038" s="87"/>
      <c r="AX1038" s="87"/>
      <c r="AY1038" s="87"/>
      <c r="AZ1038" s="87"/>
      <c r="BA1038" s="87"/>
      <c r="BB1038" s="87"/>
      <c r="BC1038" s="87"/>
      <c r="BD1038" s="87"/>
      <c r="BE1038" s="87"/>
      <c r="BF1038" s="87"/>
      <c r="BG1038" s="87"/>
      <c r="BH1038" s="87"/>
    </row>
    <row r="1039" spans="1:60">
      <c r="A1039" s="87"/>
      <c r="D1039" s="371"/>
      <c r="E1039" s="87"/>
      <c r="F1039" s="87"/>
      <c r="G1039" s="87"/>
      <c r="H1039" s="87"/>
      <c r="I1039" s="87"/>
      <c r="J1039" s="87"/>
      <c r="K1039" s="87"/>
      <c r="L1039" s="87"/>
      <c r="M1039" s="87"/>
      <c r="N1039" s="87"/>
      <c r="O1039" s="87"/>
      <c r="P1039" s="87"/>
      <c r="Q1039" s="87"/>
      <c r="R1039" s="87"/>
      <c r="S1039" s="87"/>
      <c r="T1039" s="87"/>
      <c r="U1039" s="87"/>
      <c r="V1039" s="87"/>
      <c r="W1039" s="87"/>
      <c r="X1039" s="87"/>
      <c r="Y1039" s="87"/>
      <c r="Z1039" s="87"/>
      <c r="AA1039" s="87"/>
      <c r="AB1039" s="87"/>
      <c r="AC1039" s="87"/>
      <c r="AD1039" s="87"/>
      <c r="AE1039" s="87"/>
      <c r="AF1039" s="87"/>
      <c r="AG1039" s="87"/>
      <c r="AH1039" s="87"/>
      <c r="AI1039" s="87"/>
      <c r="AJ1039" s="87"/>
      <c r="AK1039" s="87"/>
      <c r="AL1039" s="87"/>
      <c r="AM1039" s="87"/>
      <c r="AN1039" s="87"/>
      <c r="AO1039" s="87"/>
      <c r="AP1039" s="87"/>
      <c r="AQ1039" s="87"/>
      <c r="AR1039" s="87"/>
      <c r="AS1039" s="87"/>
      <c r="AT1039" s="87"/>
      <c r="AU1039" s="87"/>
      <c r="AV1039" s="87"/>
      <c r="AW1039" s="87"/>
      <c r="AX1039" s="87"/>
      <c r="AY1039" s="87"/>
      <c r="AZ1039" s="87"/>
      <c r="BA1039" s="87"/>
      <c r="BB1039" s="87"/>
      <c r="BC1039" s="87"/>
      <c r="BD1039" s="87"/>
      <c r="BE1039" s="87"/>
      <c r="BF1039" s="87"/>
      <c r="BG1039" s="87"/>
      <c r="BH1039" s="87"/>
    </row>
    <row r="1040" spans="1:60">
      <c r="A1040" s="87"/>
      <c r="D1040" s="371"/>
      <c r="E1040" s="87"/>
      <c r="F1040" s="87"/>
      <c r="G1040" s="87"/>
      <c r="H1040" s="87"/>
      <c r="I1040" s="87"/>
      <c r="J1040" s="87"/>
      <c r="K1040" s="87"/>
      <c r="L1040" s="87"/>
      <c r="M1040" s="87"/>
      <c r="N1040" s="87"/>
      <c r="O1040" s="87"/>
      <c r="P1040" s="87"/>
      <c r="Q1040" s="87"/>
      <c r="R1040" s="87"/>
      <c r="S1040" s="87"/>
      <c r="T1040" s="87"/>
      <c r="U1040" s="87"/>
      <c r="V1040" s="87"/>
      <c r="W1040" s="87"/>
      <c r="X1040" s="87"/>
      <c r="Y1040" s="87"/>
      <c r="Z1040" s="87"/>
      <c r="AA1040" s="87"/>
      <c r="AB1040" s="87"/>
      <c r="AC1040" s="87"/>
      <c r="AD1040" s="87"/>
      <c r="AE1040" s="87"/>
      <c r="AF1040" s="87"/>
      <c r="AG1040" s="87"/>
      <c r="AH1040" s="87"/>
      <c r="AI1040" s="87"/>
      <c r="AJ1040" s="87"/>
      <c r="AK1040" s="87"/>
      <c r="AL1040" s="87"/>
      <c r="AM1040" s="87"/>
      <c r="AN1040" s="87"/>
      <c r="AO1040" s="87"/>
      <c r="AP1040" s="87"/>
      <c r="AQ1040" s="87"/>
      <c r="AR1040" s="87"/>
      <c r="AS1040" s="87"/>
      <c r="AT1040" s="87"/>
      <c r="AU1040" s="87"/>
      <c r="AV1040" s="87"/>
      <c r="AW1040" s="87"/>
      <c r="AX1040" s="87"/>
      <c r="AY1040" s="87"/>
      <c r="AZ1040" s="87"/>
      <c r="BA1040" s="87"/>
      <c r="BB1040" s="87"/>
      <c r="BC1040" s="87"/>
      <c r="BD1040" s="87"/>
      <c r="BE1040" s="87"/>
      <c r="BF1040" s="87"/>
      <c r="BG1040" s="87"/>
      <c r="BH1040" s="87"/>
    </row>
    <row r="1041" spans="1:60">
      <c r="A1041" s="87"/>
      <c r="D1041" s="371"/>
      <c r="E1041" s="87"/>
      <c r="F1041" s="87"/>
      <c r="G1041" s="87"/>
      <c r="H1041" s="87"/>
      <c r="I1041" s="87"/>
      <c r="J1041" s="87"/>
      <c r="K1041" s="87"/>
      <c r="L1041" s="87"/>
      <c r="M1041" s="87"/>
      <c r="N1041" s="87"/>
      <c r="O1041" s="87"/>
      <c r="P1041" s="87"/>
      <c r="Q1041" s="87"/>
      <c r="R1041" s="87"/>
      <c r="S1041" s="87"/>
      <c r="T1041" s="87"/>
      <c r="U1041" s="87"/>
      <c r="V1041" s="87"/>
      <c r="W1041" s="87"/>
      <c r="X1041" s="87"/>
      <c r="Y1041" s="87"/>
      <c r="Z1041" s="87"/>
      <c r="AA1041" s="87"/>
      <c r="AB1041" s="87"/>
      <c r="AC1041" s="87"/>
      <c r="AD1041" s="87"/>
      <c r="AE1041" s="87"/>
      <c r="AF1041" s="87"/>
      <c r="AG1041" s="87"/>
      <c r="AH1041" s="87"/>
      <c r="AI1041" s="87"/>
      <c r="AJ1041" s="87"/>
      <c r="AK1041" s="87"/>
      <c r="AL1041" s="87"/>
      <c r="AM1041" s="87"/>
      <c r="AN1041" s="87"/>
      <c r="AO1041" s="87"/>
      <c r="AP1041" s="87"/>
      <c r="AQ1041" s="87"/>
      <c r="AR1041" s="87"/>
      <c r="AS1041" s="87"/>
      <c r="AT1041" s="87"/>
      <c r="AU1041" s="87"/>
      <c r="AV1041" s="87"/>
      <c r="AW1041" s="87"/>
      <c r="AX1041" s="87"/>
      <c r="AY1041" s="87"/>
      <c r="AZ1041" s="87"/>
      <c r="BA1041" s="87"/>
      <c r="BB1041" s="87"/>
      <c r="BC1041" s="87"/>
      <c r="BD1041" s="87"/>
      <c r="BE1041" s="87"/>
      <c r="BF1041" s="87"/>
      <c r="BG1041" s="87"/>
      <c r="BH1041" s="87"/>
    </row>
    <row r="1042" spans="1:60">
      <c r="A1042" s="87"/>
      <c r="D1042" s="371"/>
      <c r="E1042" s="87"/>
      <c r="F1042" s="87"/>
      <c r="G1042" s="87"/>
      <c r="H1042" s="87"/>
      <c r="I1042" s="87"/>
      <c r="J1042" s="87"/>
      <c r="K1042" s="87"/>
      <c r="L1042" s="87"/>
      <c r="M1042" s="87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  <c r="Y1042" s="87"/>
      <c r="Z1042" s="87"/>
      <c r="AA1042" s="87"/>
      <c r="AB1042" s="87"/>
      <c r="AC1042" s="87"/>
      <c r="AD1042" s="87"/>
      <c r="AE1042" s="87"/>
      <c r="AF1042" s="87"/>
      <c r="AG1042" s="87"/>
      <c r="AH1042" s="87"/>
      <c r="AI1042" s="87"/>
      <c r="AJ1042" s="87"/>
      <c r="AK1042" s="87"/>
      <c r="AL1042" s="87"/>
      <c r="AM1042" s="87"/>
      <c r="AN1042" s="87"/>
      <c r="AO1042" s="87"/>
      <c r="AP1042" s="87"/>
      <c r="AQ1042" s="87"/>
      <c r="AR1042" s="87"/>
      <c r="AS1042" s="87"/>
      <c r="AT1042" s="87"/>
      <c r="AU1042" s="87"/>
      <c r="AV1042" s="87"/>
      <c r="AW1042" s="87"/>
      <c r="AX1042" s="87"/>
      <c r="AY1042" s="87"/>
      <c r="AZ1042" s="87"/>
      <c r="BA1042" s="87"/>
      <c r="BB1042" s="87"/>
      <c r="BC1042" s="87"/>
      <c r="BD1042" s="87"/>
      <c r="BE1042" s="87"/>
      <c r="BF1042" s="87"/>
      <c r="BG1042" s="87"/>
      <c r="BH1042" s="87"/>
    </row>
    <row r="1043" spans="1:60">
      <c r="A1043" s="87"/>
      <c r="D1043" s="371"/>
      <c r="E1043" s="87"/>
      <c r="F1043" s="87"/>
      <c r="G1043" s="87"/>
      <c r="H1043" s="87"/>
      <c r="I1043" s="87"/>
      <c r="J1043" s="87"/>
      <c r="K1043" s="87"/>
      <c r="L1043" s="87"/>
      <c r="M1043" s="87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  <c r="Y1043" s="87"/>
      <c r="Z1043" s="87"/>
      <c r="AA1043" s="87"/>
      <c r="AB1043" s="87"/>
      <c r="AC1043" s="87"/>
      <c r="AD1043" s="87"/>
      <c r="AE1043" s="87"/>
      <c r="AF1043" s="87"/>
      <c r="AG1043" s="87"/>
      <c r="AH1043" s="87"/>
      <c r="AI1043" s="87"/>
      <c r="AJ1043" s="87"/>
      <c r="AK1043" s="87"/>
      <c r="AL1043" s="87"/>
      <c r="AM1043" s="87"/>
      <c r="AN1043" s="87"/>
      <c r="AO1043" s="87"/>
      <c r="AP1043" s="87"/>
      <c r="AQ1043" s="87"/>
      <c r="AR1043" s="87"/>
      <c r="AS1043" s="87"/>
      <c r="AT1043" s="87"/>
      <c r="AU1043" s="87"/>
      <c r="AV1043" s="87"/>
      <c r="AW1043" s="87"/>
      <c r="AX1043" s="87"/>
      <c r="AY1043" s="87"/>
      <c r="AZ1043" s="87"/>
      <c r="BA1043" s="87"/>
      <c r="BB1043" s="87"/>
      <c r="BC1043" s="87"/>
      <c r="BD1043" s="87"/>
      <c r="BE1043" s="87"/>
      <c r="BF1043" s="87"/>
      <c r="BG1043" s="87"/>
      <c r="BH1043" s="87"/>
    </row>
    <row r="1044" spans="1:60">
      <c r="A1044" s="87"/>
      <c r="D1044" s="371"/>
      <c r="E1044" s="87"/>
      <c r="F1044" s="87"/>
      <c r="G1044" s="87"/>
      <c r="H1044" s="87"/>
      <c r="I1044" s="87"/>
      <c r="J1044" s="87"/>
      <c r="K1044" s="87"/>
      <c r="L1044" s="87"/>
      <c r="M1044" s="87"/>
      <c r="N1044" s="87"/>
      <c r="O1044" s="87"/>
      <c r="P1044" s="87"/>
      <c r="Q1044" s="87"/>
      <c r="R1044" s="87"/>
      <c r="S1044" s="87"/>
      <c r="T1044" s="87"/>
      <c r="U1044" s="87"/>
      <c r="V1044" s="87"/>
      <c r="W1044" s="87"/>
      <c r="X1044" s="87"/>
      <c r="Y1044" s="87"/>
      <c r="Z1044" s="87"/>
      <c r="AA1044" s="87"/>
      <c r="AB1044" s="87"/>
      <c r="AC1044" s="87"/>
      <c r="AD1044" s="87"/>
      <c r="AE1044" s="87"/>
      <c r="AF1044" s="87"/>
      <c r="AG1044" s="87"/>
      <c r="AH1044" s="87"/>
      <c r="AI1044" s="87"/>
      <c r="AJ1044" s="87"/>
      <c r="AK1044" s="87"/>
      <c r="AL1044" s="87"/>
      <c r="AM1044" s="87"/>
      <c r="AN1044" s="87"/>
      <c r="AO1044" s="87"/>
      <c r="AP1044" s="87"/>
      <c r="AQ1044" s="87"/>
      <c r="AR1044" s="87"/>
      <c r="AS1044" s="87"/>
      <c r="AT1044" s="87"/>
      <c r="AU1044" s="87"/>
      <c r="AV1044" s="87"/>
      <c r="AW1044" s="87"/>
      <c r="AX1044" s="87"/>
      <c r="AY1044" s="87"/>
      <c r="AZ1044" s="87"/>
      <c r="BA1044" s="87"/>
      <c r="BB1044" s="87"/>
      <c r="BC1044" s="87"/>
      <c r="BD1044" s="87"/>
      <c r="BE1044" s="87"/>
      <c r="BF1044" s="87"/>
      <c r="BG1044" s="87"/>
      <c r="BH1044" s="87"/>
    </row>
    <row r="1045" spans="1:60">
      <c r="A1045" s="87"/>
      <c r="D1045" s="371"/>
      <c r="E1045" s="87"/>
      <c r="F1045" s="87"/>
      <c r="G1045" s="87"/>
      <c r="H1045" s="87"/>
      <c r="I1045" s="87"/>
      <c r="J1045" s="87"/>
      <c r="K1045" s="87"/>
      <c r="L1045" s="87"/>
      <c r="M1045" s="87"/>
      <c r="N1045" s="87"/>
      <c r="O1045" s="87"/>
      <c r="P1045" s="87"/>
      <c r="Q1045" s="87"/>
      <c r="R1045" s="87"/>
      <c r="S1045" s="87"/>
      <c r="T1045" s="87"/>
      <c r="U1045" s="87"/>
      <c r="V1045" s="87"/>
      <c r="W1045" s="87"/>
      <c r="X1045" s="87"/>
      <c r="Y1045" s="87"/>
      <c r="Z1045" s="87"/>
      <c r="AA1045" s="87"/>
      <c r="AB1045" s="87"/>
      <c r="AC1045" s="87"/>
      <c r="AD1045" s="87"/>
      <c r="AE1045" s="87"/>
      <c r="AF1045" s="87"/>
      <c r="AG1045" s="87"/>
      <c r="AH1045" s="87"/>
      <c r="AI1045" s="87"/>
      <c r="AJ1045" s="87"/>
      <c r="AK1045" s="87"/>
      <c r="AL1045" s="87"/>
      <c r="AM1045" s="87"/>
      <c r="AN1045" s="87"/>
      <c r="AO1045" s="87"/>
      <c r="AP1045" s="87"/>
      <c r="AQ1045" s="87"/>
      <c r="AR1045" s="87"/>
      <c r="AS1045" s="87"/>
      <c r="AT1045" s="87"/>
      <c r="AU1045" s="87"/>
      <c r="AV1045" s="87"/>
      <c r="AW1045" s="87"/>
      <c r="AX1045" s="87"/>
      <c r="AY1045" s="87"/>
      <c r="AZ1045" s="87"/>
      <c r="BA1045" s="87"/>
      <c r="BB1045" s="87"/>
      <c r="BC1045" s="87"/>
      <c r="BD1045" s="87"/>
      <c r="BE1045" s="87"/>
      <c r="BF1045" s="87"/>
      <c r="BG1045" s="87"/>
      <c r="BH1045" s="87"/>
    </row>
    <row r="1046" spans="1:60">
      <c r="A1046" s="87"/>
      <c r="D1046" s="371"/>
      <c r="E1046" s="87"/>
      <c r="F1046" s="87"/>
      <c r="G1046" s="87"/>
      <c r="H1046" s="87"/>
      <c r="I1046" s="87"/>
      <c r="J1046" s="87"/>
      <c r="K1046" s="87"/>
      <c r="L1046" s="87"/>
      <c r="M1046" s="87"/>
      <c r="N1046" s="87"/>
      <c r="O1046" s="87"/>
      <c r="P1046" s="87"/>
      <c r="Q1046" s="87"/>
      <c r="R1046" s="87"/>
      <c r="S1046" s="87"/>
      <c r="T1046" s="87"/>
      <c r="U1046" s="87"/>
      <c r="V1046" s="87"/>
      <c r="W1046" s="87"/>
      <c r="X1046" s="87"/>
      <c r="Y1046" s="87"/>
      <c r="Z1046" s="87"/>
      <c r="AA1046" s="87"/>
      <c r="AB1046" s="87"/>
      <c r="AC1046" s="87"/>
      <c r="AD1046" s="87"/>
      <c r="AE1046" s="87"/>
      <c r="AF1046" s="87"/>
      <c r="AG1046" s="87"/>
      <c r="AH1046" s="87"/>
      <c r="AI1046" s="87"/>
      <c r="AJ1046" s="87"/>
      <c r="AK1046" s="87"/>
      <c r="AL1046" s="87"/>
      <c r="AM1046" s="87"/>
      <c r="AN1046" s="87"/>
      <c r="AO1046" s="87"/>
      <c r="AP1046" s="87"/>
      <c r="AQ1046" s="87"/>
      <c r="AR1046" s="87"/>
      <c r="AS1046" s="87"/>
      <c r="AT1046" s="87"/>
      <c r="AU1046" s="87"/>
      <c r="AV1046" s="87"/>
      <c r="AW1046" s="87"/>
      <c r="AX1046" s="87"/>
      <c r="AY1046" s="87"/>
      <c r="AZ1046" s="87"/>
      <c r="BA1046" s="87"/>
      <c r="BB1046" s="87"/>
      <c r="BC1046" s="87"/>
      <c r="BD1046" s="87"/>
      <c r="BE1046" s="87"/>
      <c r="BF1046" s="87"/>
      <c r="BG1046" s="87"/>
      <c r="BH1046" s="87"/>
    </row>
    <row r="1047" spans="1:60">
      <c r="A1047" s="87"/>
      <c r="D1047" s="371"/>
      <c r="E1047" s="87"/>
      <c r="F1047" s="87"/>
      <c r="G1047" s="87"/>
      <c r="H1047" s="87"/>
      <c r="I1047" s="87"/>
      <c r="J1047" s="87"/>
      <c r="K1047" s="87"/>
      <c r="L1047" s="87"/>
      <c r="M1047" s="87"/>
      <c r="N1047" s="87"/>
      <c r="O1047" s="87"/>
      <c r="P1047" s="87"/>
      <c r="Q1047" s="87"/>
      <c r="R1047" s="87"/>
      <c r="S1047" s="87"/>
      <c r="T1047" s="87"/>
      <c r="U1047" s="87"/>
      <c r="V1047" s="87"/>
      <c r="W1047" s="87"/>
      <c r="X1047" s="87"/>
      <c r="Y1047" s="87"/>
      <c r="Z1047" s="87"/>
      <c r="AA1047" s="87"/>
      <c r="AB1047" s="87"/>
      <c r="AC1047" s="87"/>
      <c r="AD1047" s="87"/>
      <c r="AE1047" s="87"/>
      <c r="AF1047" s="87"/>
      <c r="AG1047" s="87"/>
      <c r="AH1047" s="87"/>
      <c r="AI1047" s="87"/>
      <c r="AJ1047" s="87"/>
      <c r="AK1047" s="87"/>
      <c r="AL1047" s="87"/>
      <c r="AM1047" s="87"/>
      <c r="AN1047" s="87"/>
      <c r="AO1047" s="87"/>
      <c r="AP1047" s="87"/>
      <c r="AQ1047" s="87"/>
      <c r="AR1047" s="87"/>
      <c r="AS1047" s="87"/>
      <c r="AT1047" s="87"/>
      <c r="AU1047" s="87"/>
      <c r="AV1047" s="87"/>
      <c r="AW1047" s="87"/>
      <c r="AX1047" s="87"/>
      <c r="AY1047" s="87"/>
      <c r="AZ1047" s="87"/>
      <c r="BA1047" s="87"/>
      <c r="BB1047" s="87"/>
      <c r="BC1047" s="87"/>
      <c r="BD1047" s="87"/>
      <c r="BE1047" s="87"/>
      <c r="BF1047" s="87"/>
      <c r="BG1047" s="87"/>
      <c r="BH1047" s="87"/>
    </row>
    <row r="1048" spans="1:60">
      <c r="A1048" s="87"/>
      <c r="D1048" s="371"/>
      <c r="E1048" s="87"/>
      <c r="F1048" s="87"/>
      <c r="G1048" s="87"/>
      <c r="H1048" s="87"/>
      <c r="I1048" s="87"/>
      <c r="J1048" s="87"/>
      <c r="K1048" s="87"/>
      <c r="L1048" s="87"/>
      <c r="M1048" s="87"/>
      <c r="N1048" s="87"/>
      <c r="O1048" s="87"/>
      <c r="P1048" s="87"/>
      <c r="Q1048" s="87"/>
      <c r="R1048" s="87"/>
      <c r="S1048" s="87"/>
      <c r="T1048" s="87"/>
      <c r="U1048" s="87"/>
      <c r="V1048" s="87"/>
      <c r="W1048" s="87"/>
      <c r="X1048" s="87"/>
      <c r="Y1048" s="87"/>
      <c r="Z1048" s="87"/>
      <c r="AA1048" s="87"/>
      <c r="AB1048" s="87"/>
      <c r="AC1048" s="87"/>
      <c r="AD1048" s="87"/>
      <c r="AE1048" s="87"/>
      <c r="AF1048" s="87"/>
      <c r="AG1048" s="87"/>
      <c r="AH1048" s="87"/>
      <c r="AI1048" s="87"/>
      <c r="AJ1048" s="87"/>
      <c r="AK1048" s="87"/>
      <c r="AL1048" s="87"/>
      <c r="AM1048" s="87"/>
      <c r="AN1048" s="87"/>
      <c r="AO1048" s="87"/>
      <c r="AP1048" s="87"/>
      <c r="AQ1048" s="87"/>
      <c r="AR1048" s="87"/>
      <c r="AS1048" s="87"/>
      <c r="AT1048" s="87"/>
      <c r="AU1048" s="87"/>
      <c r="AV1048" s="87"/>
      <c r="AW1048" s="87"/>
      <c r="AX1048" s="87"/>
      <c r="AY1048" s="87"/>
      <c r="AZ1048" s="87"/>
      <c r="BA1048" s="87"/>
      <c r="BB1048" s="87"/>
      <c r="BC1048" s="87"/>
      <c r="BD1048" s="87"/>
      <c r="BE1048" s="87"/>
      <c r="BF1048" s="87"/>
      <c r="BG1048" s="87"/>
      <c r="BH1048" s="87"/>
    </row>
    <row r="1049" spans="1:60">
      <c r="A1049" s="87"/>
      <c r="D1049" s="371"/>
      <c r="E1049" s="87"/>
      <c r="F1049" s="87"/>
      <c r="G1049" s="87"/>
      <c r="H1049" s="87"/>
      <c r="I1049" s="87"/>
      <c r="J1049" s="87"/>
      <c r="K1049" s="87"/>
      <c r="L1049" s="87"/>
      <c r="M1049" s="87"/>
      <c r="N1049" s="87"/>
      <c r="O1049" s="87"/>
      <c r="P1049" s="87"/>
      <c r="Q1049" s="87"/>
      <c r="R1049" s="87"/>
      <c r="S1049" s="87"/>
      <c r="T1049" s="87"/>
      <c r="U1049" s="87"/>
      <c r="V1049" s="87"/>
      <c r="W1049" s="87"/>
      <c r="X1049" s="87"/>
      <c r="Y1049" s="87"/>
      <c r="Z1049" s="87"/>
      <c r="AA1049" s="87"/>
      <c r="AB1049" s="87"/>
      <c r="AC1049" s="87"/>
      <c r="AD1049" s="87"/>
      <c r="AE1049" s="87"/>
      <c r="AF1049" s="87"/>
      <c r="AG1049" s="87"/>
      <c r="AH1049" s="87"/>
      <c r="AI1049" s="87"/>
      <c r="AJ1049" s="87"/>
      <c r="AK1049" s="87"/>
      <c r="AL1049" s="87"/>
      <c r="AM1049" s="87"/>
      <c r="AN1049" s="87"/>
      <c r="AO1049" s="87"/>
      <c r="AP1049" s="87"/>
      <c r="AQ1049" s="87"/>
      <c r="AR1049" s="87"/>
      <c r="AS1049" s="87"/>
      <c r="AT1049" s="87"/>
      <c r="AU1049" s="87"/>
      <c r="AV1049" s="87"/>
      <c r="AW1049" s="87"/>
      <c r="AX1049" s="87"/>
      <c r="AY1049" s="87"/>
      <c r="AZ1049" s="87"/>
      <c r="BA1049" s="87"/>
      <c r="BB1049" s="87"/>
      <c r="BC1049" s="87"/>
      <c r="BD1049" s="87"/>
      <c r="BE1049" s="87"/>
      <c r="BF1049" s="87"/>
      <c r="BG1049" s="87"/>
      <c r="BH1049" s="87"/>
    </row>
    <row r="1050" spans="1:60">
      <c r="A1050" s="87"/>
      <c r="D1050" s="371"/>
      <c r="E1050" s="87"/>
      <c r="F1050" s="87"/>
      <c r="G1050" s="87"/>
      <c r="H1050" s="87"/>
      <c r="I1050" s="87"/>
      <c r="J1050" s="87"/>
      <c r="K1050" s="87"/>
      <c r="L1050" s="87"/>
      <c r="M1050" s="87"/>
      <c r="N1050" s="87"/>
      <c r="O1050" s="87"/>
      <c r="P1050" s="87"/>
      <c r="Q1050" s="87"/>
      <c r="R1050" s="87"/>
      <c r="S1050" s="87"/>
      <c r="T1050" s="87"/>
      <c r="U1050" s="87"/>
      <c r="V1050" s="87"/>
      <c r="W1050" s="87"/>
      <c r="X1050" s="87"/>
      <c r="Y1050" s="87"/>
      <c r="Z1050" s="87"/>
      <c r="AA1050" s="87"/>
      <c r="AB1050" s="87"/>
      <c r="AC1050" s="87"/>
      <c r="AD1050" s="87"/>
      <c r="AE1050" s="87"/>
      <c r="AF1050" s="87"/>
      <c r="AG1050" s="87"/>
      <c r="AH1050" s="87"/>
      <c r="AI1050" s="87"/>
      <c r="AJ1050" s="87"/>
      <c r="AK1050" s="87"/>
      <c r="AL1050" s="87"/>
      <c r="AM1050" s="87"/>
      <c r="AN1050" s="87"/>
      <c r="AO1050" s="87"/>
      <c r="AP1050" s="87"/>
      <c r="AQ1050" s="87"/>
      <c r="AR1050" s="87"/>
      <c r="AS1050" s="87"/>
      <c r="AT1050" s="87"/>
      <c r="AU1050" s="87"/>
      <c r="AV1050" s="87"/>
      <c r="AW1050" s="87"/>
      <c r="AX1050" s="87"/>
      <c r="AY1050" s="87"/>
      <c r="AZ1050" s="87"/>
      <c r="BA1050" s="87"/>
      <c r="BB1050" s="87"/>
      <c r="BC1050" s="87"/>
      <c r="BD1050" s="87"/>
      <c r="BE1050" s="87"/>
      <c r="BF1050" s="87"/>
      <c r="BG1050" s="87"/>
      <c r="BH1050" s="87"/>
    </row>
    <row r="1051" spans="1:60">
      <c r="A1051" s="87"/>
      <c r="D1051" s="371"/>
      <c r="E1051" s="87"/>
      <c r="F1051" s="87"/>
      <c r="G1051" s="87"/>
      <c r="H1051" s="87"/>
      <c r="I1051" s="87"/>
      <c r="J1051" s="87"/>
      <c r="K1051" s="87"/>
      <c r="L1051" s="87"/>
      <c r="M1051" s="87"/>
      <c r="N1051" s="87"/>
      <c r="O1051" s="87"/>
      <c r="P1051" s="87"/>
      <c r="Q1051" s="87"/>
      <c r="R1051" s="87"/>
      <c r="S1051" s="87"/>
      <c r="T1051" s="87"/>
      <c r="U1051" s="87"/>
      <c r="V1051" s="87"/>
      <c r="W1051" s="87"/>
      <c r="X1051" s="87"/>
      <c r="Y1051" s="87"/>
      <c r="Z1051" s="87"/>
      <c r="AA1051" s="87"/>
      <c r="AB1051" s="87"/>
      <c r="AC1051" s="87"/>
      <c r="AD1051" s="87"/>
      <c r="AE1051" s="87"/>
      <c r="AF1051" s="87"/>
      <c r="AG1051" s="87"/>
      <c r="AH1051" s="87"/>
      <c r="AI1051" s="87"/>
      <c r="AJ1051" s="87"/>
      <c r="AK1051" s="87"/>
      <c r="AL1051" s="87"/>
      <c r="AM1051" s="87"/>
      <c r="AN1051" s="87"/>
      <c r="AO1051" s="87"/>
      <c r="AP1051" s="87"/>
      <c r="AQ1051" s="87"/>
      <c r="AR1051" s="87"/>
      <c r="AS1051" s="87"/>
      <c r="AT1051" s="87"/>
      <c r="AU1051" s="87"/>
      <c r="AV1051" s="87"/>
      <c r="AW1051" s="87"/>
      <c r="AX1051" s="87"/>
      <c r="AY1051" s="87"/>
      <c r="AZ1051" s="87"/>
      <c r="BA1051" s="87"/>
      <c r="BB1051" s="87"/>
      <c r="BC1051" s="87"/>
      <c r="BD1051" s="87"/>
      <c r="BE1051" s="87"/>
      <c r="BF1051" s="87"/>
      <c r="BG1051" s="87"/>
      <c r="BH1051" s="87"/>
    </row>
    <row r="1052" spans="1:60">
      <c r="A1052" s="87"/>
      <c r="D1052" s="371"/>
      <c r="E1052" s="87"/>
      <c r="F1052" s="87"/>
      <c r="G1052" s="87"/>
      <c r="H1052" s="87"/>
      <c r="I1052" s="87"/>
      <c r="J1052" s="87"/>
      <c r="K1052" s="87"/>
      <c r="L1052" s="87"/>
      <c r="M1052" s="87"/>
      <c r="N1052" s="87"/>
      <c r="O1052" s="87"/>
      <c r="P1052" s="87"/>
      <c r="Q1052" s="87"/>
      <c r="R1052" s="87"/>
      <c r="S1052" s="87"/>
      <c r="T1052" s="87"/>
      <c r="U1052" s="87"/>
      <c r="V1052" s="87"/>
      <c r="W1052" s="87"/>
      <c r="X1052" s="87"/>
      <c r="Y1052" s="87"/>
      <c r="Z1052" s="87"/>
      <c r="AA1052" s="87"/>
      <c r="AB1052" s="87"/>
      <c r="AC1052" s="87"/>
      <c r="AD1052" s="87"/>
      <c r="AE1052" s="87"/>
      <c r="AF1052" s="87"/>
      <c r="AG1052" s="87"/>
      <c r="AH1052" s="87"/>
      <c r="AI1052" s="87"/>
      <c r="AJ1052" s="87"/>
      <c r="AK1052" s="87"/>
      <c r="AL1052" s="87"/>
      <c r="AM1052" s="87"/>
      <c r="AN1052" s="87"/>
      <c r="AO1052" s="87"/>
      <c r="AP1052" s="87"/>
      <c r="AQ1052" s="87"/>
      <c r="AR1052" s="87"/>
      <c r="AS1052" s="87"/>
      <c r="AT1052" s="87"/>
      <c r="AU1052" s="87"/>
      <c r="AV1052" s="87"/>
      <c r="AW1052" s="87"/>
      <c r="AX1052" s="87"/>
      <c r="AY1052" s="87"/>
      <c r="AZ1052" s="87"/>
      <c r="BA1052" s="87"/>
      <c r="BB1052" s="87"/>
      <c r="BC1052" s="87"/>
      <c r="BD1052" s="87"/>
      <c r="BE1052" s="87"/>
      <c r="BF1052" s="87"/>
      <c r="BG1052" s="87"/>
      <c r="BH1052" s="87"/>
    </row>
    <row r="1053" spans="1:60">
      <c r="A1053" s="87"/>
      <c r="D1053" s="371"/>
      <c r="E1053" s="87"/>
      <c r="F1053" s="87"/>
      <c r="G1053" s="87"/>
      <c r="H1053" s="87"/>
      <c r="I1053" s="87"/>
      <c r="J1053" s="87"/>
      <c r="K1053" s="87"/>
      <c r="L1053" s="87"/>
      <c r="M1053" s="87"/>
      <c r="N1053" s="87"/>
      <c r="O1053" s="87"/>
      <c r="P1053" s="87"/>
      <c r="Q1053" s="87"/>
      <c r="R1053" s="87"/>
      <c r="S1053" s="87"/>
      <c r="T1053" s="87"/>
      <c r="U1053" s="87"/>
      <c r="V1053" s="87"/>
      <c r="W1053" s="87"/>
      <c r="X1053" s="87"/>
      <c r="Y1053" s="87"/>
      <c r="Z1053" s="87"/>
      <c r="AA1053" s="87"/>
      <c r="AB1053" s="87"/>
      <c r="AC1053" s="87"/>
      <c r="AD1053" s="87"/>
      <c r="AE1053" s="87"/>
      <c r="AF1053" s="87"/>
      <c r="AG1053" s="87"/>
      <c r="AH1053" s="87"/>
      <c r="AI1053" s="87"/>
      <c r="AJ1053" s="87"/>
      <c r="AK1053" s="87"/>
      <c r="AL1053" s="87"/>
      <c r="AM1053" s="87"/>
      <c r="AN1053" s="87"/>
      <c r="AO1053" s="87"/>
      <c r="AP1053" s="87"/>
      <c r="AQ1053" s="87"/>
      <c r="AR1053" s="87"/>
      <c r="AS1053" s="87"/>
      <c r="AT1053" s="87"/>
      <c r="AU1053" s="87"/>
      <c r="AV1053" s="87"/>
      <c r="AW1053" s="87"/>
      <c r="AX1053" s="87"/>
      <c r="AY1053" s="87"/>
      <c r="AZ1053" s="87"/>
      <c r="BA1053" s="87"/>
      <c r="BB1053" s="87"/>
      <c r="BC1053" s="87"/>
      <c r="BD1053" s="87"/>
      <c r="BE1053" s="87"/>
      <c r="BF1053" s="87"/>
      <c r="BG1053" s="87"/>
      <c r="BH1053" s="87"/>
    </row>
    <row r="1054" spans="1:60">
      <c r="A1054" s="87"/>
      <c r="D1054" s="371"/>
      <c r="E1054" s="87"/>
      <c r="F1054" s="87"/>
      <c r="G1054" s="87"/>
      <c r="H1054" s="87"/>
      <c r="I1054" s="87"/>
      <c r="J1054" s="87"/>
      <c r="K1054" s="87"/>
      <c r="L1054" s="87"/>
      <c r="M1054" s="87"/>
      <c r="N1054" s="87"/>
      <c r="O1054" s="87"/>
      <c r="P1054" s="87"/>
      <c r="Q1054" s="87"/>
      <c r="R1054" s="87"/>
      <c r="S1054" s="87"/>
      <c r="T1054" s="87"/>
      <c r="U1054" s="87"/>
      <c r="V1054" s="87"/>
      <c r="W1054" s="87"/>
      <c r="X1054" s="87"/>
      <c r="Y1054" s="87"/>
      <c r="Z1054" s="87"/>
      <c r="AA1054" s="87"/>
      <c r="AB1054" s="87"/>
      <c r="AC1054" s="87"/>
      <c r="AD1054" s="87"/>
      <c r="AE1054" s="87"/>
      <c r="AF1054" s="87"/>
      <c r="AG1054" s="87"/>
      <c r="AH1054" s="87"/>
      <c r="AI1054" s="87"/>
      <c r="AJ1054" s="87"/>
      <c r="AK1054" s="87"/>
      <c r="AL1054" s="87"/>
      <c r="AM1054" s="87"/>
      <c r="AN1054" s="87"/>
      <c r="AO1054" s="87"/>
      <c r="AP1054" s="87"/>
      <c r="AQ1054" s="87"/>
      <c r="AR1054" s="87"/>
      <c r="AS1054" s="87"/>
      <c r="AT1054" s="87"/>
      <c r="AU1054" s="87"/>
      <c r="AV1054" s="87"/>
      <c r="AW1054" s="87"/>
      <c r="AX1054" s="87"/>
      <c r="AY1054" s="87"/>
      <c r="AZ1054" s="87"/>
      <c r="BA1054" s="87"/>
      <c r="BB1054" s="87"/>
      <c r="BC1054" s="87"/>
      <c r="BD1054" s="87"/>
      <c r="BE1054" s="87"/>
      <c r="BF1054" s="87"/>
      <c r="BG1054" s="87"/>
      <c r="BH1054" s="87"/>
    </row>
    <row r="1055" spans="1:60">
      <c r="A1055" s="87"/>
      <c r="D1055" s="371"/>
      <c r="E1055" s="87"/>
      <c r="F1055" s="87"/>
      <c r="G1055" s="87"/>
      <c r="H1055" s="87"/>
      <c r="I1055" s="87"/>
      <c r="J1055" s="87"/>
      <c r="K1055" s="87"/>
      <c r="L1055" s="87"/>
      <c r="M1055" s="87"/>
      <c r="N1055" s="87"/>
      <c r="O1055" s="87"/>
      <c r="P1055" s="87"/>
      <c r="Q1055" s="87"/>
      <c r="R1055" s="87"/>
      <c r="S1055" s="87"/>
      <c r="T1055" s="87"/>
      <c r="U1055" s="87"/>
      <c r="V1055" s="87"/>
      <c r="W1055" s="87"/>
      <c r="X1055" s="87"/>
      <c r="Y1055" s="87"/>
      <c r="Z1055" s="87"/>
      <c r="AA1055" s="87"/>
      <c r="AB1055" s="87"/>
      <c r="AC1055" s="87"/>
      <c r="AD1055" s="87"/>
      <c r="AE1055" s="87"/>
      <c r="AF1055" s="87"/>
      <c r="AG1055" s="87"/>
      <c r="AH1055" s="87"/>
      <c r="AI1055" s="87"/>
      <c r="AJ1055" s="87"/>
      <c r="AK1055" s="87"/>
      <c r="AL1055" s="87"/>
      <c r="AM1055" s="87"/>
      <c r="AN1055" s="87"/>
      <c r="AO1055" s="87"/>
      <c r="AP1055" s="87"/>
      <c r="AQ1055" s="87"/>
      <c r="AR1055" s="87"/>
      <c r="AS1055" s="87"/>
      <c r="AT1055" s="87"/>
      <c r="AU1055" s="87"/>
      <c r="AV1055" s="87"/>
      <c r="AW1055" s="87"/>
      <c r="AX1055" s="87"/>
      <c r="AY1055" s="87"/>
      <c r="AZ1055" s="87"/>
      <c r="BA1055" s="87"/>
      <c r="BB1055" s="87"/>
      <c r="BC1055" s="87"/>
      <c r="BD1055" s="87"/>
      <c r="BE1055" s="87"/>
      <c r="BF1055" s="87"/>
      <c r="BG1055" s="87"/>
      <c r="BH1055" s="87"/>
    </row>
    <row r="1056" spans="1:60">
      <c r="A1056" s="87"/>
      <c r="D1056" s="371"/>
      <c r="E1056" s="87"/>
      <c r="F1056" s="87"/>
      <c r="G1056" s="87"/>
      <c r="H1056" s="87"/>
      <c r="I1056" s="87"/>
      <c r="J1056" s="87"/>
      <c r="K1056" s="87"/>
      <c r="L1056" s="87"/>
      <c r="M1056" s="87"/>
      <c r="N1056" s="87"/>
      <c r="O1056" s="87"/>
      <c r="P1056" s="87"/>
      <c r="Q1056" s="87"/>
      <c r="R1056" s="87"/>
      <c r="S1056" s="87"/>
      <c r="T1056" s="87"/>
      <c r="U1056" s="87"/>
      <c r="V1056" s="87"/>
      <c r="W1056" s="87"/>
      <c r="X1056" s="87"/>
      <c r="Y1056" s="87"/>
      <c r="Z1056" s="87"/>
      <c r="AA1056" s="87"/>
      <c r="AB1056" s="87"/>
      <c r="AC1056" s="87"/>
      <c r="AD1056" s="87"/>
      <c r="AE1056" s="87"/>
      <c r="AF1056" s="87"/>
      <c r="AG1056" s="87"/>
      <c r="AH1056" s="87"/>
      <c r="AI1056" s="87"/>
      <c r="AJ1056" s="87"/>
      <c r="AK1056" s="87"/>
      <c r="AL1056" s="87"/>
      <c r="AM1056" s="87"/>
      <c r="AN1056" s="87"/>
      <c r="AO1056" s="87"/>
      <c r="AP1056" s="87"/>
      <c r="AQ1056" s="87"/>
      <c r="AR1056" s="87"/>
      <c r="AS1056" s="87"/>
      <c r="AT1056" s="87"/>
      <c r="AU1056" s="87"/>
      <c r="AV1056" s="87"/>
      <c r="AW1056" s="87"/>
      <c r="AX1056" s="87"/>
      <c r="AY1056" s="87"/>
      <c r="AZ1056" s="87"/>
      <c r="BA1056" s="87"/>
      <c r="BB1056" s="87"/>
      <c r="BC1056" s="87"/>
      <c r="BD1056" s="87"/>
      <c r="BE1056" s="87"/>
      <c r="BF1056" s="87"/>
      <c r="BG1056" s="87"/>
      <c r="BH1056" s="87"/>
    </row>
    <row r="1057" spans="1:60">
      <c r="A1057" s="87"/>
      <c r="D1057" s="371"/>
      <c r="E1057" s="87"/>
      <c r="F1057" s="87"/>
      <c r="G1057" s="87"/>
      <c r="H1057" s="87"/>
      <c r="I1057" s="87"/>
      <c r="J1057" s="87"/>
      <c r="K1057" s="87"/>
      <c r="L1057" s="87"/>
      <c r="M1057" s="87"/>
      <c r="N1057" s="87"/>
      <c r="O1057" s="87"/>
      <c r="P1057" s="87"/>
      <c r="Q1057" s="87"/>
      <c r="R1057" s="87"/>
      <c r="S1057" s="87"/>
      <c r="T1057" s="87"/>
      <c r="U1057" s="87"/>
      <c r="V1057" s="87"/>
      <c r="W1057" s="87"/>
      <c r="X1057" s="87"/>
      <c r="Y1057" s="87"/>
      <c r="Z1057" s="87"/>
      <c r="AA1057" s="87"/>
      <c r="AB1057" s="87"/>
      <c r="AC1057" s="87"/>
      <c r="AD1057" s="87"/>
      <c r="AE1057" s="87"/>
      <c r="AF1057" s="87"/>
      <c r="AG1057" s="87"/>
      <c r="AH1057" s="87"/>
      <c r="AI1057" s="87"/>
      <c r="AJ1057" s="87"/>
      <c r="AK1057" s="87"/>
      <c r="AL1057" s="87"/>
      <c r="AM1057" s="87"/>
      <c r="AN1057" s="87"/>
      <c r="AO1057" s="87"/>
      <c r="AP1057" s="87"/>
      <c r="AQ1057" s="87"/>
      <c r="AR1057" s="87"/>
      <c r="AS1057" s="87"/>
      <c r="AT1057" s="87"/>
      <c r="AU1057" s="87"/>
      <c r="AV1057" s="87"/>
      <c r="AW1057" s="87"/>
      <c r="AX1057" s="87"/>
      <c r="AY1057" s="87"/>
      <c r="AZ1057" s="87"/>
      <c r="BA1057" s="87"/>
      <c r="BB1057" s="87"/>
      <c r="BC1057" s="87"/>
      <c r="BD1057" s="87"/>
      <c r="BE1057" s="87"/>
      <c r="BF1057" s="87"/>
      <c r="BG1057" s="87"/>
      <c r="BH1057" s="87"/>
    </row>
    <row r="1058" spans="1:60">
      <c r="A1058" s="87"/>
      <c r="D1058" s="371"/>
      <c r="E1058" s="87"/>
      <c r="F1058" s="87"/>
      <c r="G1058" s="87"/>
      <c r="H1058" s="87"/>
      <c r="I1058" s="87"/>
      <c r="J1058" s="87"/>
      <c r="K1058" s="87"/>
      <c r="L1058" s="87"/>
      <c r="M1058" s="87"/>
      <c r="N1058" s="87"/>
      <c r="O1058" s="87"/>
      <c r="P1058" s="87"/>
      <c r="Q1058" s="87"/>
      <c r="R1058" s="87"/>
      <c r="S1058" s="87"/>
      <c r="T1058" s="87"/>
      <c r="U1058" s="87"/>
      <c r="V1058" s="87"/>
      <c r="W1058" s="87"/>
      <c r="X1058" s="87"/>
      <c r="Y1058" s="87"/>
      <c r="Z1058" s="87"/>
      <c r="AA1058" s="87"/>
      <c r="AB1058" s="87"/>
      <c r="AC1058" s="87"/>
      <c r="AD1058" s="87"/>
      <c r="AE1058" s="87"/>
      <c r="AF1058" s="87"/>
      <c r="AG1058" s="87"/>
      <c r="AH1058" s="87"/>
      <c r="AI1058" s="87"/>
      <c r="AJ1058" s="87"/>
      <c r="AK1058" s="87"/>
      <c r="AL1058" s="87"/>
      <c r="AM1058" s="87"/>
      <c r="AN1058" s="87"/>
      <c r="AO1058" s="87"/>
      <c r="AP1058" s="87"/>
      <c r="AQ1058" s="87"/>
      <c r="AR1058" s="87"/>
      <c r="AS1058" s="87"/>
      <c r="AT1058" s="87"/>
      <c r="AU1058" s="87"/>
      <c r="AV1058" s="87"/>
      <c r="AW1058" s="87"/>
      <c r="AX1058" s="87"/>
      <c r="AY1058" s="87"/>
      <c r="AZ1058" s="87"/>
      <c r="BA1058" s="87"/>
      <c r="BB1058" s="87"/>
      <c r="BC1058" s="87"/>
      <c r="BD1058" s="87"/>
      <c r="BE1058" s="87"/>
      <c r="BF1058" s="87"/>
      <c r="BG1058" s="87"/>
      <c r="BH1058" s="87"/>
    </row>
    <row r="1059" spans="1:60">
      <c r="A1059" s="87"/>
      <c r="D1059" s="371"/>
      <c r="E1059" s="87"/>
      <c r="F1059" s="87"/>
      <c r="G1059" s="87"/>
      <c r="H1059" s="87"/>
      <c r="I1059" s="87"/>
      <c r="J1059" s="87"/>
      <c r="K1059" s="87"/>
      <c r="L1059" s="87"/>
      <c r="M1059" s="87"/>
      <c r="N1059" s="87"/>
      <c r="O1059" s="87"/>
      <c r="P1059" s="87"/>
      <c r="Q1059" s="87"/>
      <c r="R1059" s="87"/>
      <c r="S1059" s="87"/>
      <c r="T1059" s="87"/>
      <c r="U1059" s="87"/>
      <c r="V1059" s="87"/>
      <c r="W1059" s="87"/>
      <c r="X1059" s="87"/>
      <c r="Y1059" s="87"/>
      <c r="Z1059" s="87"/>
      <c r="AA1059" s="87"/>
      <c r="AB1059" s="87"/>
      <c r="AC1059" s="87"/>
      <c r="AD1059" s="87"/>
      <c r="AE1059" s="87"/>
      <c r="AF1059" s="87"/>
      <c r="AG1059" s="87"/>
      <c r="AH1059" s="87"/>
      <c r="AI1059" s="87"/>
      <c r="AJ1059" s="87"/>
      <c r="AK1059" s="87"/>
      <c r="AL1059" s="87"/>
      <c r="AM1059" s="87"/>
      <c r="AN1059" s="87"/>
      <c r="AO1059" s="87"/>
      <c r="AP1059" s="87"/>
      <c r="AQ1059" s="87"/>
      <c r="AR1059" s="87"/>
      <c r="AS1059" s="87"/>
      <c r="AT1059" s="87"/>
      <c r="AU1059" s="87"/>
      <c r="AV1059" s="87"/>
      <c r="AW1059" s="87"/>
      <c r="AX1059" s="87"/>
      <c r="AY1059" s="87"/>
      <c r="AZ1059" s="87"/>
      <c r="BA1059" s="87"/>
      <c r="BB1059" s="87"/>
      <c r="BC1059" s="87"/>
      <c r="BD1059" s="87"/>
      <c r="BE1059" s="87"/>
      <c r="BF1059" s="87"/>
      <c r="BG1059" s="87"/>
      <c r="BH1059" s="87"/>
    </row>
    <row r="1060" spans="1:60">
      <c r="A1060" s="87"/>
      <c r="D1060" s="371"/>
      <c r="E1060" s="87"/>
      <c r="F1060" s="87"/>
      <c r="G1060" s="87"/>
      <c r="H1060" s="87"/>
      <c r="I1060" s="87"/>
      <c r="J1060" s="87"/>
      <c r="K1060" s="87"/>
      <c r="L1060" s="87"/>
      <c r="M1060" s="87"/>
      <c r="N1060" s="87"/>
      <c r="O1060" s="87"/>
      <c r="P1060" s="87"/>
      <c r="Q1060" s="87"/>
      <c r="R1060" s="87"/>
      <c r="S1060" s="87"/>
      <c r="T1060" s="87"/>
      <c r="U1060" s="87"/>
      <c r="V1060" s="87"/>
      <c r="W1060" s="87"/>
      <c r="X1060" s="87"/>
      <c r="Y1060" s="87"/>
      <c r="Z1060" s="87"/>
      <c r="AA1060" s="87"/>
      <c r="AB1060" s="87"/>
      <c r="AC1060" s="87"/>
      <c r="AD1060" s="87"/>
      <c r="AE1060" s="87"/>
      <c r="AF1060" s="87"/>
      <c r="AG1060" s="87"/>
      <c r="AH1060" s="87"/>
      <c r="AI1060" s="87"/>
      <c r="AJ1060" s="87"/>
      <c r="AK1060" s="87"/>
      <c r="AL1060" s="87"/>
      <c r="AM1060" s="87"/>
      <c r="AN1060" s="87"/>
      <c r="AO1060" s="87"/>
      <c r="AP1060" s="87"/>
      <c r="AQ1060" s="87"/>
      <c r="AR1060" s="87"/>
      <c r="AS1060" s="87"/>
      <c r="AT1060" s="87"/>
      <c r="AU1060" s="87"/>
      <c r="AV1060" s="87"/>
      <c r="AW1060" s="87"/>
      <c r="AX1060" s="87"/>
      <c r="AY1060" s="87"/>
      <c r="AZ1060" s="87"/>
      <c r="BA1060" s="87"/>
      <c r="BB1060" s="87"/>
      <c r="BC1060" s="87"/>
      <c r="BD1060" s="87"/>
      <c r="BE1060" s="87"/>
      <c r="BF1060" s="87"/>
      <c r="BG1060" s="87"/>
      <c r="BH1060" s="87"/>
    </row>
    <row r="1061" spans="1:60">
      <c r="A1061" s="87"/>
      <c r="D1061" s="371"/>
      <c r="E1061" s="87"/>
      <c r="F1061" s="87"/>
      <c r="G1061" s="87"/>
      <c r="H1061" s="87"/>
      <c r="I1061" s="87"/>
      <c r="J1061" s="87"/>
      <c r="K1061" s="87"/>
      <c r="L1061" s="87"/>
      <c r="M1061" s="87"/>
      <c r="N1061" s="87"/>
      <c r="O1061" s="87"/>
      <c r="P1061" s="87"/>
      <c r="Q1061" s="87"/>
      <c r="R1061" s="87"/>
      <c r="S1061" s="87"/>
      <c r="T1061" s="87"/>
      <c r="U1061" s="87"/>
      <c r="V1061" s="87"/>
      <c r="W1061" s="87"/>
      <c r="X1061" s="87"/>
      <c r="Y1061" s="87"/>
      <c r="Z1061" s="87"/>
      <c r="AA1061" s="87"/>
      <c r="AB1061" s="87"/>
      <c r="AC1061" s="87"/>
      <c r="AD1061" s="87"/>
      <c r="AE1061" s="87"/>
      <c r="AF1061" s="87"/>
      <c r="AG1061" s="87"/>
      <c r="AH1061" s="87"/>
      <c r="AI1061" s="87"/>
      <c r="AJ1061" s="87"/>
      <c r="AK1061" s="87"/>
      <c r="AL1061" s="87"/>
      <c r="AM1061" s="87"/>
      <c r="AN1061" s="87"/>
      <c r="AO1061" s="87"/>
      <c r="AP1061" s="87"/>
      <c r="AQ1061" s="87"/>
      <c r="AR1061" s="87"/>
      <c r="AS1061" s="87"/>
      <c r="AT1061" s="87"/>
      <c r="AU1061" s="87"/>
      <c r="AV1061" s="87"/>
      <c r="AW1061" s="87"/>
      <c r="AX1061" s="87"/>
      <c r="AY1061" s="87"/>
      <c r="AZ1061" s="87"/>
      <c r="BA1061" s="87"/>
      <c r="BB1061" s="87"/>
      <c r="BC1061" s="87"/>
      <c r="BD1061" s="87"/>
      <c r="BE1061" s="87"/>
      <c r="BF1061" s="87"/>
      <c r="BG1061" s="87"/>
      <c r="BH1061" s="87"/>
    </row>
    <row r="1062" spans="1:60">
      <c r="A1062" s="87"/>
      <c r="D1062" s="371"/>
      <c r="E1062" s="87"/>
      <c r="F1062" s="87"/>
      <c r="G1062" s="87"/>
      <c r="H1062" s="87"/>
      <c r="I1062" s="87"/>
      <c r="J1062" s="87"/>
      <c r="K1062" s="87"/>
      <c r="L1062" s="87"/>
      <c r="M1062" s="87"/>
      <c r="N1062" s="87"/>
      <c r="O1062" s="87"/>
      <c r="P1062" s="87"/>
      <c r="Q1062" s="87"/>
      <c r="R1062" s="87"/>
      <c r="S1062" s="87"/>
      <c r="T1062" s="87"/>
      <c r="U1062" s="87"/>
      <c r="V1062" s="87"/>
      <c r="W1062" s="87"/>
      <c r="X1062" s="87"/>
      <c r="Y1062" s="87"/>
      <c r="Z1062" s="87"/>
      <c r="AA1062" s="87"/>
      <c r="AB1062" s="87"/>
      <c r="AC1062" s="87"/>
      <c r="AD1062" s="87"/>
      <c r="AE1062" s="87"/>
      <c r="AF1062" s="87"/>
      <c r="AG1062" s="87"/>
      <c r="AH1062" s="87"/>
      <c r="AI1062" s="87"/>
      <c r="AJ1062" s="87"/>
      <c r="AK1062" s="87"/>
      <c r="AL1062" s="87"/>
      <c r="AM1062" s="87"/>
      <c r="AN1062" s="87"/>
      <c r="AO1062" s="87"/>
      <c r="AP1062" s="87"/>
      <c r="AQ1062" s="87"/>
      <c r="AR1062" s="87"/>
      <c r="AS1062" s="87"/>
      <c r="AT1062" s="87"/>
      <c r="AU1062" s="87"/>
      <c r="AV1062" s="87"/>
      <c r="AW1062" s="87"/>
      <c r="AX1062" s="87"/>
      <c r="AY1062" s="87"/>
      <c r="AZ1062" s="87"/>
      <c r="BA1062" s="87"/>
      <c r="BB1062" s="87"/>
      <c r="BC1062" s="87"/>
      <c r="BD1062" s="87"/>
      <c r="BE1062" s="87"/>
      <c r="BF1062" s="87"/>
      <c r="BG1062" s="87"/>
      <c r="BH1062" s="87"/>
    </row>
    <row r="1063" spans="1:60">
      <c r="A1063" s="87"/>
      <c r="D1063" s="371"/>
      <c r="E1063" s="87"/>
      <c r="F1063" s="87"/>
      <c r="G1063" s="87"/>
      <c r="H1063" s="87"/>
      <c r="I1063" s="87"/>
      <c r="J1063" s="87"/>
      <c r="K1063" s="87"/>
      <c r="L1063" s="87"/>
      <c r="M1063" s="87"/>
      <c r="N1063" s="87"/>
      <c r="O1063" s="87"/>
      <c r="P1063" s="87"/>
      <c r="Q1063" s="87"/>
      <c r="R1063" s="87"/>
      <c r="S1063" s="87"/>
      <c r="T1063" s="87"/>
      <c r="U1063" s="87"/>
      <c r="V1063" s="87"/>
      <c r="W1063" s="87"/>
      <c r="X1063" s="87"/>
      <c r="Y1063" s="87"/>
      <c r="Z1063" s="87"/>
      <c r="AA1063" s="87"/>
      <c r="AB1063" s="87"/>
      <c r="AC1063" s="87"/>
      <c r="AD1063" s="87"/>
      <c r="AE1063" s="87"/>
      <c r="AF1063" s="87"/>
      <c r="AG1063" s="87"/>
      <c r="AH1063" s="87"/>
      <c r="AI1063" s="87"/>
      <c r="AJ1063" s="87"/>
      <c r="AK1063" s="87"/>
      <c r="AL1063" s="87"/>
      <c r="AM1063" s="87"/>
      <c r="AN1063" s="87"/>
      <c r="AO1063" s="87"/>
      <c r="AP1063" s="87"/>
      <c r="AQ1063" s="87"/>
      <c r="AR1063" s="87"/>
      <c r="AS1063" s="87"/>
      <c r="AT1063" s="87"/>
      <c r="AU1063" s="87"/>
      <c r="AV1063" s="87"/>
      <c r="AW1063" s="87"/>
      <c r="AX1063" s="87"/>
      <c r="AY1063" s="87"/>
      <c r="AZ1063" s="87"/>
      <c r="BA1063" s="87"/>
      <c r="BB1063" s="87"/>
      <c r="BC1063" s="87"/>
      <c r="BD1063" s="87"/>
      <c r="BE1063" s="87"/>
      <c r="BF1063" s="87"/>
      <c r="BG1063" s="87"/>
      <c r="BH1063" s="87"/>
    </row>
    <row r="1064" spans="1:60">
      <c r="A1064" s="87"/>
      <c r="D1064" s="371"/>
      <c r="E1064" s="87"/>
      <c r="F1064" s="87"/>
      <c r="G1064" s="87"/>
      <c r="H1064" s="87"/>
      <c r="I1064" s="87"/>
      <c r="J1064" s="87"/>
      <c r="K1064" s="87"/>
      <c r="L1064" s="87"/>
      <c r="M1064" s="87"/>
      <c r="N1064" s="87"/>
      <c r="O1064" s="87"/>
      <c r="P1064" s="87"/>
      <c r="Q1064" s="87"/>
      <c r="R1064" s="87"/>
      <c r="S1064" s="87"/>
      <c r="T1064" s="87"/>
      <c r="U1064" s="87"/>
      <c r="V1064" s="87"/>
      <c r="W1064" s="87"/>
      <c r="X1064" s="87"/>
      <c r="Y1064" s="87"/>
      <c r="Z1064" s="87"/>
      <c r="AA1064" s="87"/>
      <c r="AB1064" s="87"/>
      <c r="AC1064" s="87"/>
      <c r="AD1064" s="87"/>
      <c r="AE1064" s="87"/>
      <c r="AF1064" s="87"/>
      <c r="AG1064" s="87"/>
      <c r="AH1064" s="87"/>
      <c r="AI1064" s="87"/>
      <c r="AJ1064" s="87"/>
      <c r="AK1064" s="87"/>
      <c r="AL1064" s="87"/>
      <c r="AM1064" s="87"/>
      <c r="AN1064" s="87"/>
      <c r="AO1064" s="87"/>
      <c r="AP1064" s="87"/>
      <c r="AQ1064" s="87"/>
      <c r="AR1064" s="87"/>
      <c r="AS1064" s="87"/>
      <c r="AT1064" s="87"/>
      <c r="AU1064" s="87"/>
      <c r="AV1064" s="87"/>
      <c r="AW1064" s="87"/>
      <c r="AX1064" s="87"/>
      <c r="AY1064" s="87"/>
      <c r="AZ1064" s="87"/>
      <c r="BA1064" s="87"/>
      <c r="BB1064" s="87"/>
      <c r="BC1064" s="87"/>
      <c r="BD1064" s="87"/>
      <c r="BE1064" s="87"/>
      <c r="BF1064" s="87"/>
      <c r="BG1064" s="87"/>
      <c r="BH1064" s="87"/>
    </row>
    <row r="1065" spans="1:60">
      <c r="A1065" s="87"/>
      <c r="D1065" s="371"/>
      <c r="E1065" s="87"/>
      <c r="F1065" s="87"/>
      <c r="G1065" s="87"/>
      <c r="H1065" s="87"/>
      <c r="I1065" s="87"/>
      <c r="J1065" s="87"/>
      <c r="K1065" s="87"/>
      <c r="L1065" s="87"/>
      <c r="M1065" s="87"/>
      <c r="N1065" s="87"/>
      <c r="O1065" s="87"/>
      <c r="P1065" s="87"/>
      <c r="Q1065" s="87"/>
      <c r="R1065" s="87"/>
      <c r="S1065" s="87"/>
      <c r="T1065" s="87"/>
      <c r="U1065" s="87"/>
      <c r="V1065" s="87"/>
      <c r="W1065" s="87"/>
      <c r="X1065" s="87"/>
      <c r="Y1065" s="87"/>
      <c r="Z1065" s="87"/>
      <c r="AA1065" s="87"/>
      <c r="AB1065" s="87"/>
      <c r="AC1065" s="87"/>
      <c r="AD1065" s="87"/>
      <c r="AE1065" s="87"/>
      <c r="AF1065" s="87"/>
      <c r="AG1065" s="87"/>
      <c r="AH1065" s="87"/>
      <c r="AI1065" s="87"/>
      <c r="AJ1065" s="87"/>
      <c r="AK1065" s="87"/>
      <c r="AL1065" s="87"/>
      <c r="AM1065" s="87"/>
      <c r="AN1065" s="87"/>
      <c r="AO1065" s="87"/>
      <c r="AP1065" s="87"/>
      <c r="AQ1065" s="87"/>
      <c r="AR1065" s="87"/>
      <c r="AS1065" s="87"/>
      <c r="AT1065" s="87"/>
      <c r="AU1065" s="87"/>
      <c r="AV1065" s="87"/>
      <c r="AW1065" s="87"/>
      <c r="AX1065" s="87"/>
      <c r="AY1065" s="87"/>
      <c r="AZ1065" s="87"/>
      <c r="BA1065" s="87"/>
      <c r="BB1065" s="87"/>
      <c r="BC1065" s="87"/>
      <c r="BD1065" s="87"/>
      <c r="BE1065" s="87"/>
      <c r="BF1065" s="87"/>
      <c r="BG1065" s="87"/>
      <c r="BH1065" s="87"/>
    </row>
    <row r="1066" spans="1:60">
      <c r="A1066" s="87"/>
      <c r="D1066" s="371"/>
      <c r="E1066" s="87"/>
      <c r="F1066" s="87"/>
      <c r="G1066" s="87"/>
      <c r="H1066" s="87"/>
      <c r="I1066" s="87"/>
      <c r="J1066" s="87"/>
      <c r="K1066" s="87"/>
      <c r="L1066" s="87"/>
      <c r="M1066" s="87"/>
      <c r="N1066" s="87"/>
      <c r="O1066" s="87"/>
      <c r="P1066" s="87"/>
      <c r="Q1066" s="87"/>
      <c r="R1066" s="87"/>
      <c r="S1066" s="87"/>
      <c r="T1066" s="87"/>
      <c r="U1066" s="87"/>
      <c r="V1066" s="87"/>
      <c r="W1066" s="87"/>
      <c r="X1066" s="87"/>
      <c r="Y1066" s="87"/>
      <c r="Z1066" s="87"/>
      <c r="AA1066" s="87"/>
      <c r="AB1066" s="87"/>
      <c r="AC1066" s="87"/>
      <c r="AD1066" s="87"/>
      <c r="AE1066" s="87"/>
      <c r="AF1066" s="87"/>
      <c r="AG1066" s="87"/>
      <c r="AH1066" s="87"/>
      <c r="AI1066" s="87"/>
      <c r="AJ1066" s="87"/>
      <c r="AK1066" s="87"/>
      <c r="AL1066" s="87"/>
      <c r="AM1066" s="87"/>
      <c r="AN1066" s="87"/>
      <c r="AO1066" s="87"/>
      <c r="AP1066" s="87"/>
      <c r="AQ1066" s="87"/>
      <c r="AR1066" s="87"/>
      <c r="AS1066" s="87"/>
      <c r="AT1066" s="87"/>
      <c r="AU1066" s="87"/>
      <c r="AV1066" s="87"/>
      <c r="AW1066" s="87"/>
      <c r="AX1066" s="87"/>
      <c r="AY1066" s="87"/>
      <c r="AZ1066" s="87"/>
      <c r="BA1066" s="87"/>
      <c r="BB1066" s="87"/>
      <c r="BC1066" s="87"/>
      <c r="BD1066" s="87"/>
      <c r="BE1066" s="87"/>
      <c r="BF1066" s="87"/>
      <c r="BG1066" s="87"/>
      <c r="BH1066" s="87"/>
    </row>
    <row r="1067" spans="1:60">
      <c r="A1067" s="87"/>
      <c r="D1067" s="371"/>
      <c r="E1067" s="87"/>
      <c r="F1067" s="87"/>
      <c r="G1067" s="87"/>
      <c r="H1067" s="87"/>
      <c r="I1067" s="87"/>
      <c r="J1067" s="87"/>
      <c r="K1067" s="87"/>
      <c r="L1067" s="87"/>
      <c r="M1067" s="87"/>
      <c r="N1067" s="87"/>
      <c r="O1067" s="87"/>
      <c r="P1067" s="87"/>
      <c r="Q1067" s="87"/>
      <c r="R1067" s="87"/>
      <c r="S1067" s="87"/>
      <c r="T1067" s="87"/>
      <c r="U1067" s="87"/>
      <c r="V1067" s="87"/>
      <c r="W1067" s="87"/>
      <c r="X1067" s="87"/>
      <c r="Y1067" s="87"/>
      <c r="Z1067" s="87"/>
      <c r="AA1067" s="87"/>
      <c r="AB1067" s="87"/>
      <c r="AC1067" s="87"/>
      <c r="AD1067" s="87"/>
      <c r="AE1067" s="87"/>
      <c r="AF1067" s="87"/>
      <c r="AG1067" s="87"/>
      <c r="AH1067" s="87"/>
      <c r="AI1067" s="87"/>
      <c r="AJ1067" s="87"/>
      <c r="AK1067" s="87"/>
      <c r="AL1067" s="87"/>
      <c r="AM1067" s="87"/>
      <c r="AN1067" s="87"/>
      <c r="AO1067" s="87"/>
      <c r="AP1067" s="87"/>
      <c r="AQ1067" s="87"/>
      <c r="AR1067" s="87"/>
      <c r="AS1067" s="87"/>
      <c r="AT1067" s="87"/>
      <c r="AU1067" s="87"/>
      <c r="AV1067" s="87"/>
      <c r="AW1067" s="87"/>
      <c r="AX1067" s="87"/>
      <c r="AY1067" s="87"/>
      <c r="AZ1067" s="87"/>
      <c r="BA1067" s="87"/>
      <c r="BB1067" s="87"/>
      <c r="BC1067" s="87"/>
      <c r="BD1067" s="87"/>
      <c r="BE1067" s="87"/>
      <c r="BF1067" s="87"/>
      <c r="BG1067" s="87"/>
      <c r="BH1067" s="87"/>
    </row>
    <row r="1068" spans="1:60">
      <c r="A1068" s="87"/>
      <c r="D1068" s="371"/>
      <c r="E1068" s="87"/>
      <c r="F1068" s="87"/>
      <c r="G1068" s="87"/>
      <c r="H1068" s="87"/>
      <c r="I1068" s="87"/>
      <c r="J1068" s="87"/>
      <c r="K1068" s="87"/>
      <c r="L1068" s="87"/>
      <c r="M1068" s="87"/>
      <c r="N1068" s="87"/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  <c r="Y1068" s="87"/>
      <c r="Z1068" s="87"/>
      <c r="AA1068" s="87"/>
      <c r="AB1068" s="87"/>
      <c r="AC1068" s="87"/>
      <c r="AD1068" s="87"/>
      <c r="AE1068" s="87"/>
      <c r="AF1068" s="87"/>
      <c r="AG1068" s="87"/>
      <c r="AH1068" s="87"/>
      <c r="AI1068" s="87"/>
      <c r="AJ1068" s="87"/>
      <c r="AK1068" s="87"/>
      <c r="AL1068" s="87"/>
      <c r="AM1068" s="87"/>
      <c r="AN1068" s="87"/>
      <c r="AO1068" s="87"/>
      <c r="AP1068" s="87"/>
      <c r="AQ1068" s="87"/>
      <c r="AR1068" s="87"/>
      <c r="AS1068" s="87"/>
      <c r="AT1068" s="87"/>
      <c r="AU1068" s="87"/>
      <c r="AV1068" s="87"/>
      <c r="AW1068" s="87"/>
      <c r="AX1068" s="87"/>
      <c r="AY1068" s="87"/>
      <c r="AZ1068" s="87"/>
      <c r="BA1068" s="87"/>
      <c r="BB1068" s="87"/>
      <c r="BC1068" s="87"/>
      <c r="BD1068" s="87"/>
      <c r="BE1068" s="87"/>
      <c r="BF1068" s="87"/>
      <c r="BG1068" s="87"/>
      <c r="BH1068" s="87"/>
    </row>
    <row r="1069" spans="1:60">
      <c r="A1069" s="87"/>
      <c r="D1069" s="371"/>
      <c r="E1069" s="87"/>
      <c r="F1069" s="87"/>
      <c r="G1069" s="87"/>
      <c r="H1069" s="87"/>
      <c r="I1069" s="87"/>
      <c r="J1069" s="87"/>
      <c r="K1069" s="87"/>
      <c r="L1069" s="87"/>
      <c r="M1069" s="87"/>
      <c r="N1069" s="87"/>
      <c r="O1069" s="87"/>
      <c r="P1069" s="87"/>
      <c r="Q1069" s="87"/>
      <c r="R1069" s="87"/>
      <c r="S1069" s="87"/>
      <c r="T1069" s="87"/>
      <c r="U1069" s="87"/>
      <c r="V1069" s="87"/>
      <c r="W1069" s="87"/>
      <c r="X1069" s="87"/>
      <c r="Y1069" s="87"/>
      <c r="Z1069" s="87"/>
      <c r="AA1069" s="87"/>
      <c r="AB1069" s="87"/>
      <c r="AC1069" s="87"/>
      <c r="AD1069" s="87"/>
      <c r="AE1069" s="87"/>
      <c r="AF1069" s="87"/>
      <c r="AG1069" s="87"/>
      <c r="AH1069" s="87"/>
      <c r="AI1069" s="87"/>
      <c r="AJ1069" s="87"/>
      <c r="AK1069" s="87"/>
      <c r="AL1069" s="87"/>
      <c r="AM1069" s="87"/>
      <c r="AN1069" s="87"/>
      <c r="AO1069" s="87"/>
      <c r="AP1069" s="87"/>
      <c r="AQ1069" s="87"/>
      <c r="AR1069" s="87"/>
      <c r="AS1069" s="87"/>
      <c r="AT1069" s="87"/>
      <c r="AU1069" s="87"/>
      <c r="AV1069" s="87"/>
      <c r="AW1069" s="87"/>
      <c r="AX1069" s="87"/>
      <c r="AY1069" s="87"/>
      <c r="AZ1069" s="87"/>
      <c r="BA1069" s="87"/>
      <c r="BB1069" s="87"/>
      <c r="BC1069" s="87"/>
      <c r="BD1069" s="87"/>
      <c r="BE1069" s="87"/>
      <c r="BF1069" s="87"/>
      <c r="BG1069" s="87"/>
      <c r="BH1069" s="87"/>
    </row>
    <row r="1070" spans="1:60">
      <c r="A1070" s="87"/>
      <c r="D1070" s="371"/>
      <c r="E1070" s="87"/>
      <c r="F1070" s="87"/>
      <c r="G1070" s="87"/>
      <c r="H1070" s="87"/>
      <c r="I1070" s="87"/>
      <c r="J1070" s="87"/>
      <c r="K1070" s="87"/>
      <c r="L1070" s="87"/>
      <c r="M1070" s="87"/>
      <c r="N1070" s="87"/>
      <c r="O1070" s="87"/>
      <c r="P1070" s="87"/>
      <c r="Q1070" s="87"/>
      <c r="R1070" s="87"/>
      <c r="S1070" s="87"/>
      <c r="T1070" s="87"/>
      <c r="U1070" s="87"/>
      <c r="V1070" s="87"/>
      <c r="W1070" s="87"/>
      <c r="X1070" s="87"/>
      <c r="Y1070" s="87"/>
      <c r="Z1070" s="87"/>
      <c r="AA1070" s="87"/>
      <c r="AB1070" s="87"/>
      <c r="AC1070" s="87"/>
      <c r="AD1070" s="87"/>
      <c r="AE1070" s="87"/>
      <c r="AF1070" s="87"/>
      <c r="AG1070" s="87"/>
      <c r="AH1070" s="87"/>
      <c r="AI1070" s="87"/>
      <c r="AJ1070" s="87"/>
      <c r="AK1070" s="87"/>
      <c r="AL1070" s="87"/>
      <c r="AM1070" s="87"/>
      <c r="AN1070" s="87"/>
      <c r="AO1070" s="87"/>
      <c r="AP1070" s="87"/>
      <c r="AQ1070" s="87"/>
      <c r="AR1070" s="87"/>
      <c r="AS1070" s="87"/>
      <c r="AT1070" s="87"/>
      <c r="AU1070" s="87"/>
      <c r="AV1070" s="87"/>
      <c r="AW1070" s="87"/>
      <c r="AX1070" s="87"/>
      <c r="AY1070" s="87"/>
      <c r="AZ1070" s="87"/>
      <c r="BA1070" s="87"/>
      <c r="BB1070" s="87"/>
      <c r="BC1070" s="87"/>
      <c r="BD1070" s="87"/>
      <c r="BE1070" s="87"/>
      <c r="BF1070" s="87"/>
      <c r="BG1070" s="87"/>
      <c r="BH1070" s="87"/>
    </row>
    <row r="1071" spans="1:60">
      <c r="A1071" s="87"/>
      <c r="D1071" s="371"/>
      <c r="E1071" s="87"/>
      <c r="F1071" s="87"/>
      <c r="G1071" s="87"/>
      <c r="H1071" s="87"/>
      <c r="I1071" s="87"/>
      <c r="J1071" s="87"/>
      <c r="K1071" s="87"/>
      <c r="L1071" s="87"/>
      <c r="M1071" s="87"/>
      <c r="N1071" s="87"/>
      <c r="O1071" s="87"/>
      <c r="P1071" s="87"/>
      <c r="Q1071" s="87"/>
      <c r="R1071" s="87"/>
      <c r="S1071" s="87"/>
      <c r="T1071" s="87"/>
      <c r="U1071" s="87"/>
      <c r="V1071" s="87"/>
      <c r="W1071" s="87"/>
      <c r="X1071" s="87"/>
      <c r="Y1071" s="87"/>
      <c r="Z1071" s="87"/>
      <c r="AA1071" s="87"/>
      <c r="AB1071" s="87"/>
      <c r="AC1071" s="87"/>
      <c r="AD1071" s="87"/>
      <c r="AE1071" s="87"/>
      <c r="AF1071" s="87"/>
      <c r="AG1071" s="87"/>
      <c r="AH1071" s="87"/>
      <c r="AI1071" s="87"/>
      <c r="AJ1071" s="87"/>
      <c r="AK1071" s="87"/>
      <c r="AL1071" s="87"/>
      <c r="AM1071" s="87"/>
      <c r="AN1071" s="87"/>
      <c r="AO1071" s="87"/>
      <c r="AP1071" s="87"/>
      <c r="AQ1071" s="87"/>
      <c r="AR1071" s="87"/>
      <c r="AS1071" s="87"/>
      <c r="AT1071" s="87"/>
      <c r="AU1071" s="87"/>
      <c r="AV1071" s="87"/>
      <c r="AW1071" s="87"/>
      <c r="AX1071" s="87"/>
      <c r="AY1071" s="87"/>
      <c r="AZ1071" s="87"/>
      <c r="BA1071" s="87"/>
      <c r="BB1071" s="87"/>
      <c r="BC1071" s="87"/>
      <c r="BD1071" s="87"/>
      <c r="BE1071" s="87"/>
      <c r="BF1071" s="87"/>
      <c r="BG1071" s="87"/>
      <c r="BH1071" s="87"/>
    </row>
    <row r="1072" spans="1:60">
      <c r="A1072" s="87"/>
      <c r="D1072" s="371"/>
      <c r="E1072" s="87"/>
      <c r="F1072" s="87"/>
      <c r="G1072" s="87"/>
      <c r="H1072" s="87"/>
      <c r="I1072" s="87"/>
      <c r="J1072" s="87"/>
      <c r="K1072" s="87"/>
      <c r="L1072" s="87"/>
      <c r="M1072" s="87"/>
      <c r="N1072" s="87"/>
      <c r="O1072" s="87"/>
      <c r="P1072" s="87"/>
      <c r="Q1072" s="87"/>
      <c r="R1072" s="87"/>
      <c r="S1072" s="87"/>
      <c r="T1072" s="87"/>
      <c r="U1072" s="87"/>
      <c r="V1072" s="87"/>
      <c r="W1072" s="87"/>
      <c r="X1072" s="87"/>
      <c r="Y1072" s="87"/>
      <c r="Z1072" s="87"/>
      <c r="AA1072" s="87"/>
      <c r="AB1072" s="87"/>
      <c r="AC1072" s="87"/>
      <c r="AD1072" s="87"/>
      <c r="AE1072" s="87"/>
      <c r="AF1072" s="87"/>
      <c r="AG1072" s="87"/>
      <c r="AH1072" s="87"/>
      <c r="AI1072" s="87"/>
      <c r="AJ1072" s="87"/>
      <c r="AK1072" s="87"/>
      <c r="AL1072" s="87"/>
      <c r="AM1072" s="87"/>
      <c r="AN1072" s="87"/>
      <c r="AO1072" s="87"/>
      <c r="AP1072" s="87"/>
      <c r="AQ1072" s="87"/>
      <c r="AR1072" s="87"/>
      <c r="AS1072" s="87"/>
      <c r="AT1072" s="87"/>
      <c r="AU1072" s="87"/>
      <c r="AV1072" s="87"/>
      <c r="AW1072" s="87"/>
      <c r="AX1072" s="87"/>
      <c r="AY1072" s="87"/>
      <c r="AZ1072" s="87"/>
      <c r="BA1072" s="87"/>
      <c r="BB1072" s="87"/>
      <c r="BC1072" s="87"/>
      <c r="BD1072" s="87"/>
      <c r="BE1072" s="87"/>
      <c r="BF1072" s="87"/>
      <c r="BG1072" s="87"/>
      <c r="BH1072" s="87"/>
    </row>
    <row r="1073" spans="1:60">
      <c r="A1073" s="87"/>
      <c r="D1073" s="371"/>
      <c r="E1073" s="87"/>
      <c r="F1073" s="87"/>
      <c r="G1073" s="87"/>
      <c r="H1073" s="87"/>
      <c r="I1073" s="87"/>
      <c r="J1073" s="87"/>
      <c r="K1073" s="87"/>
      <c r="L1073" s="87"/>
      <c r="M1073" s="87"/>
      <c r="N1073" s="87"/>
      <c r="O1073" s="87"/>
      <c r="P1073" s="87"/>
      <c r="Q1073" s="87"/>
      <c r="R1073" s="87"/>
      <c r="S1073" s="87"/>
      <c r="T1073" s="87"/>
      <c r="U1073" s="87"/>
      <c r="V1073" s="87"/>
      <c r="W1073" s="87"/>
      <c r="X1073" s="87"/>
      <c r="Y1073" s="87"/>
      <c r="Z1073" s="87"/>
      <c r="AA1073" s="87"/>
      <c r="AB1073" s="87"/>
      <c r="AC1073" s="87"/>
      <c r="AD1073" s="87"/>
      <c r="AE1073" s="87"/>
      <c r="AF1073" s="87"/>
      <c r="AG1073" s="87"/>
      <c r="AH1073" s="87"/>
      <c r="AI1073" s="87"/>
      <c r="AJ1073" s="87"/>
      <c r="AK1073" s="87"/>
      <c r="AL1073" s="87"/>
      <c r="AM1073" s="87"/>
      <c r="AN1073" s="87"/>
      <c r="AO1073" s="87"/>
      <c r="AP1073" s="87"/>
      <c r="AQ1073" s="87"/>
      <c r="AR1073" s="87"/>
      <c r="AS1073" s="87"/>
      <c r="AT1073" s="87"/>
      <c r="AU1073" s="87"/>
      <c r="AV1073" s="87"/>
      <c r="AW1073" s="87"/>
      <c r="AX1073" s="87"/>
      <c r="AY1073" s="87"/>
      <c r="AZ1073" s="87"/>
      <c r="BA1073" s="87"/>
      <c r="BB1073" s="87"/>
      <c r="BC1073" s="87"/>
      <c r="BD1073" s="87"/>
      <c r="BE1073" s="87"/>
      <c r="BF1073" s="87"/>
      <c r="BG1073" s="87"/>
      <c r="BH1073" s="87"/>
    </row>
    <row r="1074" spans="1:60">
      <c r="A1074" s="87"/>
      <c r="D1074" s="371"/>
      <c r="E1074" s="87"/>
      <c r="F1074" s="87"/>
      <c r="G1074" s="87"/>
      <c r="H1074" s="87"/>
      <c r="I1074" s="87"/>
      <c r="J1074" s="87"/>
      <c r="K1074" s="87"/>
      <c r="L1074" s="87"/>
      <c r="M1074" s="87"/>
      <c r="N1074" s="87"/>
      <c r="O1074" s="87"/>
      <c r="P1074" s="87"/>
      <c r="Q1074" s="87"/>
      <c r="R1074" s="87"/>
      <c r="S1074" s="87"/>
      <c r="T1074" s="87"/>
      <c r="U1074" s="87"/>
      <c r="V1074" s="87"/>
      <c r="W1074" s="87"/>
      <c r="X1074" s="87"/>
      <c r="Y1074" s="87"/>
      <c r="Z1074" s="87"/>
      <c r="AA1074" s="87"/>
      <c r="AB1074" s="87"/>
      <c r="AC1074" s="87"/>
      <c r="AD1074" s="87"/>
      <c r="AE1074" s="87"/>
      <c r="AF1074" s="87"/>
      <c r="AG1074" s="87"/>
      <c r="AH1074" s="87"/>
      <c r="AI1074" s="87"/>
      <c r="AJ1074" s="87"/>
      <c r="AK1074" s="87"/>
      <c r="AL1074" s="87"/>
      <c r="AM1074" s="87"/>
      <c r="AN1074" s="87"/>
      <c r="AO1074" s="87"/>
      <c r="AP1074" s="87"/>
      <c r="AQ1074" s="87"/>
      <c r="AR1074" s="87"/>
      <c r="AS1074" s="87"/>
      <c r="AT1074" s="87"/>
      <c r="AU1074" s="87"/>
      <c r="AV1074" s="87"/>
      <c r="AW1074" s="87"/>
      <c r="AX1074" s="87"/>
      <c r="AY1074" s="87"/>
      <c r="AZ1074" s="87"/>
      <c r="BA1074" s="87"/>
      <c r="BB1074" s="87"/>
      <c r="BC1074" s="87"/>
      <c r="BD1074" s="87"/>
      <c r="BE1074" s="87"/>
      <c r="BF1074" s="87"/>
      <c r="BG1074" s="87"/>
      <c r="BH1074" s="87"/>
    </row>
    <row r="1075" spans="1:60">
      <c r="A1075" s="87"/>
      <c r="D1075" s="371"/>
      <c r="E1075" s="87"/>
      <c r="F1075" s="87"/>
      <c r="G1075" s="87"/>
      <c r="H1075" s="87"/>
      <c r="I1075" s="87"/>
      <c r="J1075" s="87"/>
      <c r="K1075" s="87"/>
      <c r="L1075" s="87"/>
      <c r="M1075" s="87"/>
      <c r="N1075" s="87"/>
      <c r="O1075" s="87"/>
      <c r="P1075" s="87"/>
      <c r="Q1075" s="87"/>
      <c r="R1075" s="87"/>
      <c r="S1075" s="87"/>
      <c r="T1075" s="87"/>
      <c r="U1075" s="87"/>
      <c r="V1075" s="87"/>
      <c r="W1075" s="87"/>
      <c r="X1075" s="87"/>
      <c r="Y1075" s="87"/>
      <c r="Z1075" s="87"/>
      <c r="AA1075" s="87"/>
      <c r="AB1075" s="87"/>
      <c r="AC1075" s="87"/>
      <c r="AD1075" s="87"/>
      <c r="AE1075" s="87"/>
      <c r="AF1075" s="87"/>
      <c r="AG1075" s="87"/>
      <c r="AH1075" s="87"/>
      <c r="AI1075" s="87"/>
      <c r="AJ1075" s="87"/>
      <c r="AK1075" s="87"/>
      <c r="AL1075" s="87"/>
      <c r="AM1075" s="87"/>
      <c r="AN1075" s="87"/>
      <c r="AO1075" s="87"/>
      <c r="AP1075" s="87"/>
      <c r="AQ1075" s="87"/>
      <c r="AR1075" s="87"/>
      <c r="AS1075" s="87"/>
      <c r="AT1075" s="87"/>
      <c r="AU1075" s="87"/>
      <c r="AV1075" s="87"/>
      <c r="AW1075" s="87"/>
      <c r="AX1075" s="87"/>
      <c r="AY1075" s="87"/>
      <c r="AZ1075" s="87"/>
      <c r="BA1075" s="87"/>
      <c r="BB1075" s="87"/>
      <c r="BC1075" s="87"/>
      <c r="BD1075" s="87"/>
      <c r="BE1075" s="87"/>
      <c r="BF1075" s="87"/>
      <c r="BG1075" s="87"/>
      <c r="BH1075" s="87"/>
    </row>
    <row r="1076" spans="1:60">
      <c r="A1076" s="87"/>
      <c r="D1076" s="371"/>
      <c r="E1076" s="87"/>
      <c r="F1076" s="87"/>
      <c r="G1076" s="87"/>
      <c r="H1076" s="87"/>
      <c r="I1076" s="87"/>
      <c r="J1076" s="87"/>
      <c r="K1076" s="87"/>
      <c r="L1076" s="87"/>
      <c r="M1076" s="87"/>
      <c r="N1076" s="87"/>
      <c r="O1076" s="87"/>
      <c r="P1076" s="87"/>
      <c r="Q1076" s="87"/>
      <c r="R1076" s="87"/>
      <c r="S1076" s="87"/>
      <c r="T1076" s="87"/>
      <c r="U1076" s="87"/>
      <c r="V1076" s="87"/>
      <c r="W1076" s="87"/>
      <c r="X1076" s="87"/>
      <c r="Y1076" s="87"/>
      <c r="Z1076" s="87"/>
      <c r="AA1076" s="87"/>
      <c r="AB1076" s="87"/>
      <c r="AC1076" s="87"/>
      <c r="AD1076" s="87"/>
      <c r="AE1076" s="87"/>
      <c r="AF1076" s="87"/>
      <c r="AG1076" s="87"/>
      <c r="AH1076" s="87"/>
      <c r="AI1076" s="87"/>
      <c r="AJ1076" s="87"/>
      <c r="AK1076" s="87"/>
      <c r="AL1076" s="87"/>
      <c r="AM1076" s="87"/>
      <c r="AN1076" s="87"/>
      <c r="AO1076" s="87"/>
      <c r="AP1076" s="87"/>
      <c r="AQ1076" s="87"/>
      <c r="AR1076" s="87"/>
      <c r="AS1076" s="87"/>
      <c r="AT1076" s="87"/>
      <c r="AU1076" s="87"/>
      <c r="AV1076" s="87"/>
      <c r="AW1076" s="87"/>
      <c r="AX1076" s="87"/>
      <c r="AY1076" s="87"/>
      <c r="AZ1076" s="87"/>
      <c r="BA1076" s="87"/>
      <c r="BB1076" s="87"/>
      <c r="BC1076" s="87"/>
      <c r="BD1076" s="87"/>
      <c r="BE1076" s="87"/>
      <c r="BF1076" s="87"/>
      <c r="BG1076" s="87"/>
      <c r="BH1076" s="87"/>
    </row>
    <row r="1077" spans="1:60">
      <c r="A1077" s="87"/>
      <c r="D1077" s="371"/>
      <c r="E1077" s="87"/>
      <c r="F1077" s="87"/>
      <c r="G1077" s="87"/>
      <c r="H1077" s="87"/>
      <c r="I1077" s="87"/>
      <c r="J1077" s="87"/>
      <c r="K1077" s="87"/>
      <c r="L1077" s="87"/>
      <c r="M1077" s="87"/>
      <c r="N1077" s="87"/>
      <c r="O1077" s="87"/>
      <c r="P1077" s="87"/>
      <c r="Q1077" s="87"/>
      <c r="R1077" s="87"/>
      <c r="S1077" s="87"/>
      <c r="T1077" s="87"/>
      <c r="U1077" s="87"/>
      <c r="V1077" s="87"/>
      <c r="W1077" s="87"/>
      <c r="X1077" s="87"/>
      <c r="Y1077" s="87"/>
      <c r="Z1077" s="87"/>
      <c r="AA1077" s="87"/>
      <c r="AB1077" s="87"/>
      <c r="AC1077" s="87"/>
      <c r="AD1077" s="87"/>
      <c r="AE1077" s="87"/>
      <c r="AF1077" s="87"/>
      <c r="AG1077" s="87"/>
      <c r="AH1077" s="87"/>
      <c r="AI1077" s="87"/>
      <c r="AJ1077" s="87"/>
      <c r="AK1077" s="87"/>
      <c r="AL1077" s="87"/>
      <c r="AM1077" s="87"/>
      <c r="AN1077" s="87"/>
      <c r="AO1077" s="87"/>
      <c r="AP1077" s="87"/>
      <c r="AQ1077" s="87"/>
      <c r="AR1077" s="87"/>
      <c r="AS1077" s="87"/>
      <c r="AT1077" s="87"/>
      <c r="AU1077" s="87"/>
      <c r="AV1077" s="87"/>
      <c r="AW1077" s="87"/>
      <c r="AX1077" s="87"/>
      <c r="AY1077" s="87"/>
      <c r="AZ1077" s="87"/>
      <c r="BA1077" s="87"/>
      <c r="BB1077" s="87"/>
      <c r="BC1077" s="87"/>
      <c r="BD1077" s="87"/>
      <c r="BE1077" s="87"/>
      <c r="BF1077" s="87"/>
      <c r="BG1077" s="87"/>
      <c r="BH1077" s="87"/>
    </row>
    <row r="1078" spans="1:60">
      <c r="A1078" s="87"/>
      <c r="D1078" s="371"/>
      <c r="E1078" s="87"/>
      <c r="F1078" s="87"/>
      <c r="G1078" s="87"/>
      <c r="H1078" s="87"/>
      <c r="I1078" s="87"/>
      <c r="J1078" s="87"/>
      <c r="K1078" s="87"/>
      <c r="L1078" s="87"/>
      <c r="M1078" s="87"/>
      <c r="N1078" s="87"/>
      <c r="O1078" s="87"/>
      <c r="P1078" s="87"/>
      <c r="Q1078" s="87"/>
      <c r="R1078" s="87"/>
      <c r="S1078" s="87"/>
      <c r="T1078" s="87"/>
      <c r="U1078" s="87"/>
      <c r="V1078" s="87"/>
      <c r="W1078" s="87"/>
      <c r="X1078" s="87"/>
      <c r="Y1078" s="87"/>
      <c r="Z1078" s="87"/>
      <c r="AA1078" s="87"/>
      <c r="AB1078" s="87"/>
      <c r="AC1078" s="87"/>
      <c r="AD1078" s="87"/>
      <c r="AE1078" s="87"/>
      <c r="AF1078" s="87"/>
      <c r="AG1078" s="87"/>
      <c r="AH1078" s="87"/>
      <c r="AI1078" s="87"/>
      <c r="AJ1078" s="87"/>
      <c r="AK1078" s="87"/>
      <c r="AL1078" s="87"/>
      <c r="AM1078" s="87"/>
      <c r="AN1078" s="87"/>
      <c r="AO1078" s="87"/>
      <c r="AP1078" s="87"/>
      <c r="AQ1078" s="87"/>
      <c r="AR1078" s="87"/>
      <c r="AS1078" s="87"/>
      <c r="AT1078" s="87"/>
      <c r="AU1078" s="87"/>
      <c r="AV1078" s="87"/>
      <c r="AW1078" s="87"/>
      <c r="AX1078" s="87"/>
      <c r="AY1078" s="87"/>
      <c r="AZ1078" s="87"/>
      <c r="BA1078" s="87"/>
      <c r="BB1078" s="87"/>
      <c r="BC1078" s="87"/>
      <c r="BD1078" s="87"/>
      <c r="BE1078" s="87"/>
      <c r="BF1078" s="87"/>
      <c r="BG1078" s="87"/>
      <c r="BH1078" s="87"/>
    </row>
    <row r="1079" spans="1:60">
      <c r="A1079" s="87"/>
      <c r="D1079" s="371"/>
      <c r="E1079" s="87"/>
      <c r="F1079" s="87"/>
      <c r="G1079" s="87"/>
      <c r="H1079" s="87"/>
      <c r="I1079" s="87"/>
      <c r="J1079" s="87"/>
      <c r="K1079" s="87"/>
      <c r="L1079" s="87"/>
      <c r="M1079" s="87"/>
      <c r="N1079" s="87"/>
      <c r="O1079" s="87"/>
      <c r="P1079" s="87"/>
      <c r="Q1079" s="87"/>
      <c r="R1079" s="87"/>
      <c r="S1079" s="87"/>
      <c r="T1079" s="87"/>
      <c r="U1079" s="87"/>
      <c r="V1079" s="87"/>
      <c r="W1079" s="87"/>
      <c r="X1079" s="87"/>
      <c r="Y1079" s="87"/>
      <c r="Z1079" s="87"/>
      <c r="AA1079" s="87"/>
      <c r="AB1079" s="87"/>
      <c r="AC1079" s="87"/>
      <c r="AD1079" s="87"/>
      <c r="AE1079" s="87"/>
      <c r="AF1079" s="87"/>
      <c r="AG1079" s="87"/>
      <c r="AH1079" s="87"/>
      <c r="AI1079" s="87"/>
      <c r="AJ1079" s="87"/>
      <c r="AK1079" s="87"/>
      <c r="AL1079" s="87"/>
      <c r="AM1079" s="87"/>
      <c r="AN1079" s="87"/>
      <c r="AO1079" s="87"/>
      <c r="AP1079" s="87"/>
      <c r="AQ1079" s="87"/>
      <c r="AR1079" s="87"/>
      <c r="AS1079" s="87"/>
      <c r="AT1079" s="87"/>
      <c r="AU1079" s="87"/>
      <c r="AV1079" s="87"/>
      <c r="AW1079" s="87"/>
      <c r="AX1079" s="87"/>
      <c r="AY1079" s="87"/>
      <c r="AZ1079" s="87"/>
      <c r="BA1079" s="87"/>
      <c r="BB1079" s="87"/>
      <c r="BC1079" s="87"/>
      <c r="BD1079" s="87"/>
      <c r="BE1079" s="87"/>
      <c r="BF1079" s="87"/>
      <c r="BG1079" s="87"/>
      <c r="BH1079" s="87"/>
    </row>
    <row r="1080" spans="1:60">
      <c r="A1080" s="87"/>
      <c r="D1080" s="371"/>
      <c r="E1080" s="87"/>
      <c r="F1080" s="87"/>
      <c r="G1080" s="87"/>
      <c r="H1080" s="87"/>
      <c r="I1080" s="87"/>
      <c r="J1080" s="87"/>
      <c r="K1080" s="87"/>
      <c r="L1080" s="87"/>
      <c r="M1080" s="87"/>
      <c r="N1080" s="87"/>
      <c r="O1080" s="87"/>
      <c r="P1080" s="87"/>
      <c r="Q1080" s="87"/>
      <c r="R1080" s="87"/>
      <c r="S1080" s="87"/>
      <c r="T1080" s="87"/>
      <c r="U1080" s="87"/>
      <c r="V1080" s="87"/>
      <c r="W1080" s="87"/>
      <c r="X1080" s="87"/>
      <c r="Y1080" s="87"/>
      <c r="Z1080" s="87"/>
      <c r="AA1080" s="87"/>
      <c r="AB1080" s="87"/>
      <c r="AC1080" s="87"/>
      <c r="AD1080" s="87"/>
      <c r="AE1080" s="87"/>
      <c r="AF1080" s="87"/>
      <c r="AG1080" s="87"/>
      <c r="AH1080" s="87"/>
      <c r="AI1080" s="87"/>
      <c r="AJ1080" s="87"/>
      <c r="AK1080" s="87"/>
      <c r="AL1080" s="87"/>
      <c r="AM1080" s="87"/>
      <c r="AN1080" s="87"/>
      <c r="AO1080" s="87"/>
      <c r="AP1080" s="87"/>
      <c r="AQ1080" s="87"/>
      <c r="AR1080" s="87"/>
      <c r="AS1080" s="87"/>
      <c r="AT1080" s="87"/>
      <c r="AU1080" s="87"/>
      <c r="AV1080" s="87"/>
      <c r="AW1080" s="87"/>
      <c r="AX1080" s="87"/>
      <c r="AY1080" s="87"/>
      <c r="AZ1080" s="87"/>
      <c r="BA1080" s="87"/>
      <c r="BB1080" s="87"/>
      <c r="BC1080" s="87"/>
      <c r="BD1080" s="87"/>
      <c r="BE1080" s="87"/>
      <c r="BF1080" s="87"/>
      <c r="BG1080" s="87"/>
      <c r="BH1080" s="87"/>
    </row>
    <row r="1081" spans="1:60">
      <c r="A1081" s="87"/>
      <c r="D1081" s="371"/>
      <c r="E1081" s="87"/>
      <c r="F1081" s="87"/>
      <c r="G1081" s="87"/>
      <c r="H1081" s="87"/>
      <c r="I1081" s="87"/>
      <c r="J1081" s="87"/>
      <c r="K1081" s="87"/>
      <c r="L1081" s="87"/>
      <c r="M1081" s="87"/>
      <c r="N1081" s="87"/>
      <c r="O1081" s="87"/>
      <c r="P1081" s="87"/>
      <c r="Q1081" s="87"/>
      <c r="R1081" s="87"/>
      <c r="S1081" s="87"/>
      <c r="T1081" s="87"/>
      <c r="U1081" s="87"/>
      <c r="V1081" s="87"/>
      <c r="W1081" s="87"/>
      <c r="X1081" s="87"/>
      <c r="Y1081" s="87"/>
      <c r="Z1081" s="87"/>
      <c r="AA1081" s="87"/>
      <c r="AB1081" s="87"/>
      <c r="AC1081" s="87"/>
      <c r="AD1081" s="87"/>
      <c r="AE1081" s="87"/>
      <c r="AF1081" s="87"/>
      <c r="AG1081" s="87"/>
      <c r="AH1081" s="87"/>
      <c r="AI1081" s="87"/>
      <c r="AJ1081" s="87"/>
      <c r="AK1081" s="87"/>
      <c r="AL1081" s="87"/>
      <c r="AM1081" s="87"/>
      <c r="AN1081" s="87"/>
      <c r="AO1081" s="87"/>
      <c r="AP1081" s="87"/>
      <c r="AQ1081" s="87"/>
      <c r="AR1081" s="87"/>
      <c r="AS1081" s="87"/>
      <c r="AT1081" s="87"/>
      <c r="AU1081" s="87"/>
      <c r="AV1081" s="87"/>
      <c r="AW1081" s="87"/>
      <c r="AX1081" s="87"/>
      <c r="AY1081" s="87"/>
      <c r="AZ1081" s="87"/>
      <c r="BA1081" s="87"/>
      <c r="BB1081" s="87"/>
      <c r="BC1081" s="87"/>
      <c r="BD1081" s="87"/>
      <c r="BE1081" s="87"/>
      <c r="BF1081" s="87"/>
      <c r="BG1081" s="87"/>
      <c r="BH1081" s="87"/>
    </row>
    <row r="1082" spans="1:60">
      <c r="A1082" s="87"/>
      <c r="D1082" s="371"/>
      <c r="E1082" s="87"/>
      <c r="F1082" s="87"/>
      <c r="G1082" s="87"/>
      <c r="H1082" s="87"/>
      <c r="I1082" s="87"/>
      <c r="J1082" s="87"/>
      <c r="K1082" s="87"/>
      <c r="L1082" s="87"/>
      <c r="M1082" s="87"/>
      <c r="N1082" s="87"/>
      <c r="O1082" s="87"/>
      <c r="P1082" s="87"/>
      <c r="Q1082" s="87"/>
      <c r="R1082" s="87"/>
      <c r="S1082" s="87"/>
      <c r="T1082" s="87"/>
      <c r="U1082" s="87"/>
      <c r="V1082" s="87"/>
      <c r="W1082" s="87"/>
      <c r="X1082" s="87"/>
      <c r="Y1082" s="87"/>
      <c r="Z1082" s="87"/>
      <c r="AA1082" s="87"/>
      <c r="AB1082" s="87"/>
      <c r="AC1082" s="87"/>
      <c r="AD1082" s="87"/>
      <c r="AE1082" s="87"/>
      <c r="AF1082" s="87"/>
      <c r="AG1082" s="87"/>
      <c r="AH1082" s="87"/>
      <c r="AI1082" s="87"/>
      <c r="AJ1082" s="87"/>
      <c r="AK1082" s="87"/>
      <c r="AL1082" s="87"/>
      <c r="AM1082" s="87"/>
      <c r="AN1082" s="87"/>
      <c r="AO1082" s="87"/>
      <c r="AP1082" s="87"/>
      <c r="AQ1082" s="87"/>
      <c r="AR1082" s="87"/>
      <c r="AS1082" s="87"/>
      <c r="AT1082" s="87"/>
      <c r="AU1082" s="87"/>
      <c r="AV1082" s="87"/>
      <c r="AW1082" s="87"/>
      <c r="AX1082" s="87"/>
      <c r="AY1082" s="87"/>
      <c r="AZ1082" s="87"/>
      <c r="BA1082" s="87"/>
      <c r="BB1082" s="87"/>
      <c r="BC1082" s="87"/>
      <c r="BD1082" s="87"/>
      <c r="BE1082" s="87"/>
      <c r="BF1082" s="87"/>
      <c r="BG1082" s="87"/>
      <c r="BH1082" s="87"/>
    </row>
    <row r="1083" spans="1:60">
      <c r="A1083" s="87"/>
      <c r="D1083" s="371"/>
      <c r="E1083" s="87"/>
      <c r="F1083" s="87"/>
      <c r="G1083" s="87"/>
      <c r="H1083" s="87"/>
      <c r="I1083" s="87"/>
      <c r="J1083" s="87"/>
      <c r="K1083" s="87"/>
      <c r="L1083" s="87"/>
      <c r="M1083" s="87"/>
      <c r="N1083" s="87"/>
      <c r="O1083" s="87"/>
      <c r="P1083" s="87"/>
      <c r="Q1083" s="87"/>
      <c r="R1083" s="87"/>
      <c r="S1083" s="87"/>
      <c r="T1083" s="87"/>
      <c r="U1083" s="87"/>
      <c r="V1083" s="87"/>
      <c r="W1083" s="87"/>
      <c r="X1083" s="87"/>
      <c r="Y1083" s="87"/>
      <c r="Z1083" s="87"/>
      <c r="AA1083" s="87"/>
      <c r="AB1083" s="87"/>
      <c r="AC1083" s="87"/>
      <c r="AD1083" s="87"/>
      <c r="AE1083" s="87"/>
      <c r="AF1083" s="87"/>
      <c r="AG1083" s="87"/>
      <c r="AH1083" s="87"/>
      <c r="AI1083" s="87"/>
      <c r="AJ1083" s="87"/>
      <c r="AK1083" s="87"/>
      <c r="AL1083" s="87"/>
      <c r="AM1083" s="87"/>
      <c r="AN1083" s="87"/>
      <c r="AO1083" s="87"/>
      <c r="AP1083" s="87"/>
      <c r="AQ1083" s="87"/>
      <c r="AR1083" s="87"/>
      <c r="AS1083" s="87"/>
      <c r="AT1083" s="87"/>
      <c r="AU1083" s="87"/>
      <c r="AV1083" s="87"/>
      <c r="AW1083" s="87"/>
      <c r="AX1083" s="87"/>
      <c r="AY1083" s="87"/>
      <c r="AZ1083" s="87"/>
      <c r="BA1083" s="87"/>
      <c r="BB1083" s="87"/>
      <c r="BC1083" s="87"/>
      <c r="BD1083" s="87"/>
      <c r="BE1083" s="87"/>
      <c r="BF1083" s="87"/>
      <c r="BG1083" s="87"/>
      <c r="BH1083" s="87"/>
    </row>
    <row r="1084" spans="1:60">
      <c r="A1084" s="87"/>
      <c r="D1084" s="371"/>
      <c r="E1084" s="87"/>
      <c r="F1084" s="87"/>
      <c r="G1084" s="87"/>
      <c r="H1084" s="87"/>
      <c r="I1084" s="87"/>
      <c r="J1084" s="87"/>
      <c r="K1084" s="87"/>
      <c r="L1084" s="87"/>
      <c r="M1084" s="87"/>
      <c r="N1084" s="87"/>
      <c r="O1084" s="87"/>
      <c r="P1084" s="87"/>
      <c r="Q1084" s="87"/>
      <c r="R1084" s="87"/>
      <c r="S1084" s="87"/>
      <c r="T1084" s="87"/>
      <c r="U1084" s="87"/>
      <c r="V1084" s="87"/>
      <c r="W1084" s="87"/>
      <c r="X1084" s="87"/>
      <c r="Y1084" s="87"/>
      <c r="Z1084" s="87"/>
      <c r="AA1084" s="87"/>
      <c r="AB1084" s="87"/>
      <c r="AC1084" s="87"/>
      <c r="AD1084" s="87"/>
      <c r="AE1084" s="87"/>
      <c r="AF1084" s="87"/>
      <c r="AG1084" s="87"/>
      <c r="AH1084" s="87"/>
      <c r="AI1084" s="87"/>
      <c r="AJ1084" s="87"/>
      <c r="AK1084" s="87"/>
      <c r="AL1084" s="87"/>
      <c r="AM1084" s="87"/>
      <c r="AN1084" s="87"/>
      <c r="AO1084" s="87"/>
      <c r="AP1084" s="87"/>
      <c r="AQ1084" s="87"/>
      <c r="AR1084" s="87"/>
      <c r="AS1084" s="87"/>
      <c r="AT1084" s="87"/>
      <c r="AU1084" s="87"/>
      <c r="AV1084" s="87"/>
      <c r="AW1084" s="87"/>
      <c r="AX1084" s="87"/>
      <c r="AY1084" s="87"/>
      <c r="AZ1084" s="87"/>
      <c r="BA1084" s="87"/>
      <c r="BB1084" s="87"/>
      <c r="BC1084" s="87"/>
      <c r="BD1084" s="87"/>
      <c r="BE1084" s="87"/>
      <c r="BF1084" s="87"/>
      <c r="BG1084" s="87"/>
      <c r="BH1084" s="87"/>
    </row>
    <row r="1085" spans="1:60">
      <c r="A1085" s="87"/>
      <c r="D1085" s="371"/>
      <c r="E1085" s="87"/>
      <c r="F1085" s="87"/>
      <c r="G1085" s="87"/>
      <c r="H1085" s="87"/>
      <c r="I1085" s="87"/>
      <c r="J1085" s="87"/>
      <c r="K1085" s="87"/>
      <c r="L1085" s="87"/>
      <c r="M1085" s="87"/>
      <c r="N1085" s="87"/>
      <c r="O1085" s="87"/>
      <c r="P1085" s="87"/>
      <c r="Q1085" s="87"/>
      <c r="R1085" s="87"/>
      <c r="S1085" s="87"/>
      <c r="T1085" s="87"/>
      <c r="U1085" s="87"/>
      <c r="V1085" s="87"/>
      <c r="W1085" s="87"/>
      <c r="X1085" s="87"/>
      <c r="Y1085" s="87"/>
      <c r="Z1085" s="87"/>
      <c r="AA1085" s="87"/>
      <c r="AB1085" s="87"/>
      <c r="AC1085" s="87"/>
      <c r="AD1085" s="87"/>
      <c r="AE1085" s="87"/>
      <c r="AF1085" s="87"/>
      <c r="AG1085" s="87"/>
      <c r="AH1085" s="87"/>
      <c r="AI1085" s="87"/>
      <c r="AJ1085" s="87"/>
      <c r="AK1085" s="87"/>
      <c r="AL1085" s="87"/>
      <c r="AM1085" s="87"/>
      <c r="AN1085" s="87"/>
      <c r="AO1085" s="87"/>
      <c r="AP1085" s="87"/>
      <c r="AQ1085" s="87"/>
      <c r="AR1085" s="87"/>
      <c r="AS1085" s="87"/>
      <c r="AT1085" s="87"/>
      <c r="AU1085" s="87"/>
      <c r="AV1085" s="87"/>
      <c r="AW1085" s="87"/>
      <c r="AX1085" s="87"/>
      <c r="AY1085" s="87"/>
      <c r="AZ1085" s="87"/>
      <c r="BA1085" s="87"/>
      <c r="BB1085" s="87"/>
      <c r="BC1085" s="87"/>
      <c r="BD1085" s="87"/>
      <c r="BE1085" s="87"/>
      <c r="BF1085" s="87"/>
      <c r="BG1085" s="87"/>
      <c r="BH1085" s="87"/>
    </row>
    <row r="1086" spans="1:60">
      <c r="A1086" s="87"/>
      <c r="D1086" s="371"/>
      <c r="E1086" s="87"/>
      <c r="F1086" s="87"/>
      <c r="G1086" s="87"/>
      <c r="H1086" s="87"/>
      <c r="I1086" s="87"/>
      <c r="J1086" s="87"/>
      <c r="K1086" s="87"/>
      <c r="L1086" s="87"/>
      <c r="M1086" s="87"/>
      <c r="N1086" s="87"/>
      <c r="O1086" s="87"/>
      <c r="P1086" s="87"/>
      <c r="Q1086" s="87"/>
      <c r="R1086" s="87"/>
      <c r="S1086" s="87"/>
      <c r="T1086" s="87"/>
      <c r="U1086" s="87"/>
      <c r="V1086" s="87"/>
      <c r="W1086" s="87"/>
      <c r="X1086" s="87"/>
      <c r="Y1086" s="87"/>
      <c r="Z1086" s="87"/>
      <c r="AA1086" s="87"/>
      <c r="AB1086" s="87"/>
      <c r="AC1086" s="87"/>
      <c r="AD1086" s="87"/>
      <c r="AE1086" s="87"/>
      <c r="AF1086" s="87"/>
      <c r="AG1086" s="87"/>
      <c r="AH1086" s="87"/>
      <c r="AI1086" s="87"/>
      <c r="AJ1086" s="87"/>
      <c r="AK1086" s="87"/>
      <c r="AL1086" s="87"/>
      <c r="AM1086" s="87"/>
      <c r="AN1086" s="87"/>
      <c r="AO1086" s="87"/>
      <c r="AP1086" s="87"/>
      <c r="AQ1086" s="87"/>
      <c r="AR1086" s="87"/>
      <c r="AS1086" s="87"/>
      <c r="AT1086" s="87"/>
      <c r="AU1086" s="87"/>
      <c r="AV1086" s="87"/>
      <c r="AW1086" s="87"/>
      <c r="AX1086" s="87"/>
      <c r="AY1086" s="87"/>
      <c r="AZ1086" s="87"/>
      <c r="BA1086" s="87"/>
      <c r="BB1086" s="87"/>
      <c r="BC1086" s="87"/>
      <c r="BD1086" s="87"/>
      <c r="BE1086" s="87"/>
      <c r="BF1086" s="87"/>
      <c r="BG1086" s="87"/>
      <c r="BH1086" s="87"/>
    </row>
    <row r="1087" spans="1:60">
      <c r="A1087" s="87"/>
      <c r="D1087" s="371"/>
      <c r="E1087" s="87"/>
      <c r="F1087" s="87"/>
      <c r="G1087" s="87"/>
      <c r="H1087" s="87"/>
      <c r="I1087" s="87"/>
      <c r="J1087" s="87"/>
      <c r="K1087" s="87"/>
      <c r="L1087" s="87"/>
      <c r="M1087" s="87"/>
      <c r="N1087" s="87"/>
      <c r="O1087" s="87"/>
      <c r="P1087" s="87"/>
      <c r="Q1087" s="87"/>
      <c r="R1087" s="87"/>
      <c r="S1087" s="87"/>
      <c r="T1087" s="87"/>
      <c r="U1087" s="87"/>
      <c r="V1087" s="87"/>
      <c r="W1087" s="87"/>
      <c r="X1087" s="87"/>
      <c r="Y1087" s="87"/>
      <c r="Z1087" s="87"/>
      <c r="AA1087" s="87"/>
      <c r="AB1087" s="87"/>
      <c r="AC1087" s="87"/>
      <c r="AD1087" s="87"/>
      <c r="AE1087" s="87"/>
      <c r="AF1087" s="87"/>
      <c r="AG1087" s="87"/>
      <c r="AH1087" s="87"/>
      <c r="AI1087" s="87"/>
      <c r="AJ1087" s="87"/>
      <c r="AK1087" s="87"/>
      <c r="AL1087" s="87"/>
      <c r="AM1087" s="87"/>
      <c r="AN1087" s="87"/>
      <c r="AO1087" s="87"/>
      <c r="AP1087" s="87"/>
      <c r="AQ1087" s="87"/>
      <c r="AR1087" s="87"/>
      <c r="AS1087" s="87"/>
      <c r="AT1087" s="87"/>
      <c r="AU1087" s="87"/>
      <c r="AV1087" s="87"/>
      <c r="AW1087" s="87"/>
      <c r="AX1087" s="87"/>
      <c r="AY1087" s="87"/>
      <c r="AZ1087" s="87"/>
      <c r="BA1087" s="87"/>
      <c r="BB1087" s="87"/>
      <c r="BC1087" s="87"/>
      <c r="BD1087" s="87"/>
      <c r="BE1087" s="87"/>
      <c r="BF1087" s="87"/>
      <c r="BG1087" s="87"/>
      <c r="BH1087" s="87"/>
    </row>
    <row r="1088" spans="1:60">
      <c r="A1088" s="87"/>
      <c r="D1088" s="371"/>
      <c r="E1088" s="87"/>
      <c r="F1088" s="87"/>
      <c r="G1088" s="87"/>
      <c r="H1088" s="87"/>
      <c r="I1088" s="87"/>
      <c r="J1088" s="87"/>
      <c r="K1088" s="87"/>
      <c r="L1088" s="87"/>
      <c r="M1088" s="87"/>
      <c r="N1088" s="87"/>
      <c r="O1088" s="87"/>
      <c r="P1088" s="87"/>
      <c r="Q1088" s="87"/>
      <c r="R1088" s="87"/>
      <c r="S1088" s="87"/>
      <c r="T1088" s="87"/>
      <c r="U1088" s="87"/>
      <c r="V1088" s="87"/>
      <c r="W1088" s="87"/>
      <c r="X1088" s="87"/>
      <c r="Y1088" s="87"/>
      <c r="Z1088" s="87"/>
      <c r="AA1088" s="87"/>
      <c r="AB1088" s="87"/>
      <c r="AC1088" s="87"/>
      <c r="AD1088" s="87"/>
      <c r="AE1088" s="87"/>
      <c r="AF1088" s="87"/>
      <c r="AG1088" s="87"/>
      <c r="AH1088" s="87"/>
      <c r="AI1088" s="87"/>
      <c r="AJ1088" s="87"/>
      <c r="AK1088" s="87"/>
      <c r="AL1088" s="87"/>
      <c r="AM1088" s="87"/>
      <c r="AN1088" s="87"/>
      <c r="AO1088" s="87"/>
      <c r="AP1088" s="87"/>
      <c r="AQ1088" s="87"/>
      <c r="AR1088" s="87"/>
      <c r="AS1088" s="87"/>
      <c r="AT1088" s="87"/>
      <c r="AU1088" s="87"/>
      <c r="AV1088" s="87"/>
      <c r="AW1088" s="87"/>
      <c r="AX1088" s="87"/>
      <c r="AY1088" s="87"/>
      <c r="AZ1088" s="87"/>
      <c r="BA1088" s="87"/>
      <c r="BB1088" s="87"/>
      <c r="BC1088" s="87"/>
      <c r="BD1088" s="87"/>
      <c r="BE1088" s="87"/>
      <c r="BF1088" s="87"/>
      <c r="BG1088" s="87"/>
      <c r="BH1088" s="87"/>
    </row>
    <row r="1089" spans="1:60">
      <c r="A1089" s="87"/>
      <c r="D1089" s="371"/>
      <c r="E1089" s="87"/>
      <c r="F1089" s="87"/>
      <c r="G1089" s="87"/>
      <c r="H1089" s="87"/>
      <c r="I1089" s="87"/>
      <c r="J1089" s="87"/>
      <c r="K1089" s="87"/>
      <c r="L1089" s="87"/>
      <c r="M1089" s="87"/>
      <c r="N1089" s="87"/>
      <c r="O1089" s="87"/>
      <c r="P1089" s="87"/>
      <c r="Q1089" s="87"/>
      <c r="R1089" s="87"/>
      <c r="S1089" s="87"/>
      <c r="T1089" s="87"/>
      <c r="U1089" s="87"/>
      <c r="V1089" s="87"/>
      <c r="W1089" s="87"/>
      <c r="X1089" s="87"/>
      <c r="Y1089" s="87"/>
      <c r="Z1089" s="87"/>
      <c r="AA1089" s="87"/>
      <c r="AB1089" s="87"/>
      <c r="AC1089" s="87"/>
      <c r="AD1089" s="87"/>
      <c r="AE1089" s="87"/>
      <c r="AF1089" s="87"/>
      <c r="AG1089" s="87"/>
      <c r="AH1089" s="87"/>
      <c r="AI1089" s="87"/>
      <c r="AJ1089" s="87"/>
      <c r="AK1089" s="87"/>
      <c r="AL1089" s="87"/>
      <c r="AM1089" s="87"/>
      <c r="AN1089" s="87"/>
      <c r="AO1089" s="87"/>
      <c r="AP1089" s="87"/>
      <c r="AQ1089" s="87"/>
      <c r="AR1089" s="87"/>
      <c r="AS1089" s="87"/>
      <c r="AT1089" s="87"/>
      <c r="AU1089" s="87"/>
      <c r="AV1089" s="87"/>
      <c r="AW1089" s="87"/>
      <c r="AX1089" s="87"/>
      <c r="AY1089" s="87"/>
      <c r="AZ1089" s="87"/>
      <c r="BA1089" s="87"/>
      <c r="BB1089" s="87"/>
      <c r="BC1089" s="87"/>
      <c r="BD1089" s="87"/>
      <c r="BE1089" s="87"/>
      <c r="BF1089" s="87"/>
      <c r="BG1089" s="87"/>
      <c r="BH1089" s="87"/>
    </row>
    <row r="1090" spans="1:60">
      <c r="A1090" s="87"/>
      <c r="D1090" s="371"/>
      <c r="E1090" s="87"/>
      <c r="F1090" s="87"/>
      <c r="G1090" s="87"/>
      <c r="H1090" s="87"/>
      <c r="I1090" s="87"/>
      <c r="J1090" s="87"/>
      <c r="K1090" s="87"/>
      <c r="L1090" s="87"/>
      <c r="M1090" s="87"/>
      <c r="N1090" s="87"/>
      <c r="O1090" s="87"/>
      <c r="P1090" s="87"/>
      <c r="Q1090" s="87"/>
      <c r="R1090" s="87"/>
      <c r="S1090" s="87"/>
      <c r="T1090" s="87"/>
      <c r="U1090" s="87"/>
      <c r="V1090" s="87"/>
      <c r="W1090" s="87"/>
      <c r="X1090" s="87"/>
      <c r="Y1090" s="87"/>
      <c r="Z1090" s="87"/>
      <c r="AA1090" s="87"/>
      <c r="AB1090" s="87"/>
      <c r="AC1090" s="87"/>
      <c r="AD1090" s="87"/>
      <c r="AE1090" s="87"/>
      <c r="AF1090" s="87"/>
      <c r="AG1090" s="87"/>
      <c r="AH1090" s="87"/>
      <c r="AI1090" s="87"/>
      <c r="AJ1090" s="87"/>
      <c r="AK1090" s="87"/>
      <c r="AL1090" s="87"/>
      <c r="AM1090" s="87"/>
      <c r="AN1090" s="87"/>
      <c r="AO1090" s="87"/>
      <c r="AP1090" s="87"/>
      <c r="AQ1090" s="87"/>
      <c r="AR1090" s="87"/>
      <c r="AS1090" s="87"/>
      <c r="AT1090" s="87"/>
      <c r="AU1090" s="87"/>
      <c r="AV1090" s="87"/>
      <c r="AW1090" s="87"/>
      <c r="AX1090" s="87"/>
      <c r="AY1090" s="87"/>
      <c r="AZ1090" s="87"/>
      <c r="BA1090" s="87"/>
      <c r="BB1090" s="87"/>
      <c r="BC1090" s="87"/>
      <c r="BD1090" s="87"/>
      <c r="BE1090" s="87"/>
      <c r="BF1090" s="87"/>
      <c r="BG1090" s="87"/>
      <c r="BH1090" s="87"/>
    </row>
    <row r="1091" spans="1:60">
      <c r="A1091" s="87"/>
      <c r="D1091" s="371"/>
      <c r="E1091" s="87"/>
      <c r="F1091" s="87"/>
      <c r="G1091" s="87"/>
      <c r="H1091" s="87"/>
      <c r="I1091" s="87"/>
      <c r="J1091" s="87"/>
      <c r="K1091" s="87"/>
      <c r="L1091" s="87"/>
      <c r="M1091" s="87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  <c r="Y1091" s="87"/>
      <c r="Z1091" s="87"/>
      <c r="AA1091" s="87"/>
      <c r="AB1091" s="87"/>
      <c r="AC1091" s="87"/>
      <c r="AD1091" s="87"/>
      <c r="AE1091" s="87"/>
      <c r="AF1091" s="87"/>
      <c r="AG1091" s="87"/>
      <c r="AH1091" s="87"/>
      <c r="AI1091" s="87"/>
      <c r="AJ1091" s="87"/>
      <c r="AK1091" s="87"/>
      <c r="AL1091" s="87"/>
      <c r="AM1091" s="87"/>
      <c r="AN1091" s="87"/>
      <c r="AO1091" s="87"/>
      <c r="AP1091" s="87"/>
      <c r="AQ1091" s="87"/>
      <c r="AR1091" s="87"/>
      <c r="AS1091" s="87"/>
      <c r="AT1091" s="87"/>
      <c r="AU1091" s="87"/>
      <c r="AV1091" s="87"/>
      <c r="AW1091" s="87"/>
      <c r="AX1091" s="87"/>
      <c r="AY1091" s="87"/>
      <c r="AZ1091" s="87"/>
      <c r="BA1091" s="87"/>
      <c r="BB1091" s="87"/>
      <c r="BC1091" s="87"/>
      <c r="BD1091" s="87"/>
      <c r="BE1091" s="87"/>
      <c r="BF1091" s="87"/>
      <c r="BG1091" s="87"/>
      <c r="BH1091" s="87"/>
    </row>
    <row r="1092" spans="1:60">
      <c r="A1092" s="87"/>
      <c r="D1092" s="371"/>
      <c r="E1092" s="87"/>
      <c r="F1092" s="87"/>
      <c r="G1092" s="87"/>
      <c r="H1092" s="87"/>
      <c r="I1092" s="87"/>
      <c r="J1092" s="87"/>
      <c r="K1092" s="87"/>
      <c r="L1092" s="87"/>
      <c r="M1092" s="87"/>
      <c r="N1092" s="87"/>
      <c r="O1092" s="87"/>
      <c r="P1092" s="87"/>
      <c r="Q1092" s="87"/>
      <c r="R1092" s="87"/>
      <c r="S1092" s="87"/>
      <c r="T1092" s="87"/>
      <c r="U1092" s="87"/>
      <c r="V1092" s="87"/>
      <c r="W1092" s="87"/>
      <c r="X1092" s="87"/>
      <c r="Y1092" s="87"/>
      <c r="Z1092" s="87"/>
      <c r="AA1092" s="87"/>
      <c r="AB1092" s="87"/>
      <c r="AC1092" s="87"/>
      <c r="AD1092" s="87"/>
      <c r="AE1092" s="87"/>
      <c r="AF1092" s="87"/>
      <c r="AG1092" s="87"/>
      <c r="AH1092" s="87"/>
      <c r="AI1092" s="87"/>
      <c r="AJ1092" s="87"/>
      <c r="AK1092" s="87"/>
      <c r="AL1092" s="87"/>
      <c r="AM1092" s="87"/>
      <c r="AN1092" s="87"/>
      <c r="AO1092" s="87"/>
      <c r="AP1092" s="87"/>
      <c r="AQ1092" s="87"/>
      <c r="AR1092" s="87"/>
      <c r="AS1092" s="87"/>
      <c r="AT1092" s="87"/>
      <c r="AU1092" s="87"/>
      <c r="AV1092" s="87"/>
      <c r="AW1092" s="87"/>
      <c r="AX1092" s="87"/>
      <c r="AY1092" s="87"/>
      <c r="AZ1092" s="87"/>
      <c r="BA1092" s="87"/>
      <c r="BB1092" s="87"/>
      <c r="BC1092" s="87"/>
      <c r="BD1092" s="87"/>
      <c r="BE1092" s="87"/>
      <c r="BF1092" s="87"/>
      <c r="BG1092" s="87"/>
      <c r="BH1092" s="87"/>
    </row>
    <row r="1093" spans="1:60">
      <c r="A1093" s="87"/>
      <c r="D1093" s="371"/>
      <c r="E1093" s="87"/>
      <c r="F1093" s="87"/>
      <c r="G1093" s="87"/>
      <c r="H1093" s="87"/>
      <c r="I1093" s="87"/>
      <c r="J1093" s="87"/>
      <c r="K1093" s="87"/>
      <c r="L1093" s="87"/>
      <c r="M1093" s="87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  <c r="Y1093" s="87"/>
      <c r="Z1093" s="87"/>
      <c r="AA1093" s="87"/>
      <c r="AB1093" s="87"/>
      <c r="AC1093" s="87"/>
      <c r="AD1093" s="87"/>
      <c r="AE1093" s="87"/>
      <c r="AF1093" s="87"/>
      <c r="AG1093" s="87"/>
      <c r="AH1093" s="87"/>
      <c r="AI1093" s="87"/>
      <c r="AJ1093" s="87"/>
      <c r="AK1093" s="87"/>
      <c r="AL1093" s="87"/>
      <c r="AM1093" s="87"/>
      <c r="AN1093" s="87"/>
      <c r="AO1093" s="87"/>
      <c r="AP1093" s="87"/>
      <c r="AQ1093" s="87"/>
      <c r="AR1093" s="87"/>
      <c r="AS1093" s="87"/>
      <c r="AT1093" s="87"/>
      <c r="AU1093" s="87"/>
      <c r="AV1093" s="87"/>
      <c r="AW1093" s="87"/>
      <c r="AX1093" s="87"/>
      <c r="AY1093" s="87"/>
      <c r="AZ1093" s="87"/>
      <c r="BA1093" s="87"/>
      <c r="BB1093" s="87"/>
      <c r="BC1093" s="87"/>
      <c r="BD1093" s="87"/>
      <c r="BE1093" s="87"/>
      <c r="BF1093" s="87"/>
      <c r="BG1093" s="87"/>
      <c r="BH1093" s="87"/>
    </row>
    <row r="1094" spans="1:60">
      <c r="A1094" s="87"/>
      <c r="D1094" s="371"/>
      <c r="E1094" s="87"/>
      <c r="F1094" s="87"/>
      <c r="G1094" s="87"/>
      <c r="H1094" s="87"/>
      <c r="I1094" s="87"/>
      <c r="J1094" s="87"/>
      <c r="K1094" s="87"/>
      <c r="L1094" s="87"/>
      <c r="M1094" s="87"/>
      <c r="N1094" s="87"/>
      <c r="O1094" s="87"/>
      <c r="P1094" s="87"/>
      <c r="Q1094" s="87"/>
      <c r="R1094" s="87"/>
      <c r="S1094" s="87"/>
      <c r="T1094" s="87"/>
      <c r="U1094" s="87"/>
      <c r="V1094" s="87"/>
      <c r="W1094" s="87"/>
      <c r="X1094" s="87"/>
      <c r="Y1094" s="87"/>
      <c r="Z1094" s="87"/>
      <c r="AA1094" s="87"/>
      <c r="AB1094" s="87"/>
      <c r="AC1094" s="87"/>
      <c r="AD1094" s="87"/>
      <c r="AE1094" s="87"/>
      <c r="AF1094" s="87"/>
      <c r="AG1094" s="87"/>
      <c r="AH1094" s="87"/>
      <c r="AI1094" s="87"/>
      <c r="AJ1094" s="87"/>
      <c r="AK1094" s="87"/>
      <c r="AL1094" s="87"/>
      <c r="AM1094" s="87"/>
      <c r="AN1094" s="87"/>
      <c r="AO1094" s="87"/>
      <c r="AP1094" s="87"/>
      <c r="AQ1094" s="87"/>
      <c r="AR1094" s="87"/>
      <c r="AS1094" s="87"/>
      <c r="AT1094" s="87"/>
      <c r="AU1094" s="87"/>
      <c r="AV1094" s="87"/>
      <c r="AW1094" s="87"/>
      <c r="AX1094" s="87"/>
      <c r="AY1094" s="87"/>
      <c r="AZ1094" s="87"/>
      <c r="BA1094" s="87"/>
      <c r="BB1094" s="87"/>
      <c r="BC1094" s="87"/>
      <c r="BD1094" s="87"/>
      <c r="BE1094" s="87"/>
      <c r="BF1094" s="87"/>
      <c r="BG1094" s="87"/>
      <c r="BH1094" s="87"/>
    </row>
    <row r="1095" spans="1:60">
      <c r="A1095" s="87"/>
      <c r="D1095" s="371"/>
      <c r="E1095" s="87"/>
      <c r="F1095" s="87"/>
      <c r="G1095" s="87"/>
      <c r="H1095" s="87"/>
      <c r="I1095" s="87"/>
      <c r="J1095" s="87"/>
      <c r="K1095" s="87"/>
      <c r="L1095" s="87"/>
      <c r="M1095" s="87"/>
      <c r="N1095" s="87"/>
      <c r="O1095" s="87"/>
      <c r="P1095" s="87"/>
      <c r="Q1095" s="87"/>
      <c r="R1095" s="87"/>
      <c r="S1095" s="87"/>
      <c r="T1095" s="87"/>
      <c r="U1095" s="87"/>
      <c r="V1095" s="87"/>
      <c r="W1095" s="87"/>
      <c r="X1095" s="87"/>
      <c r="Y1095" s="87"/>
      <c r="Z1095" s="87"/>
      <c r="AA1095" s="87"/>
      <c r="AB1095" s="87"/>
      <c r="AC1095" s="87"/>
      <c r="AD1095" s="87"/>
      <c r="AE1095" s="87"/>
      <c r="AF1095" s="87"/>
      <c r="AG1095" s="87"/>
      <c r="AH1095" s="87"/>
      <c r="AI1095" s="87"/>
      <c r="AJ1095" s="87"/>
      <c r="AK1095" s="87"/>
      <c r="AL1095" s="87"/>
      <c r="AM1095" s="87"/>
      <c r="AN1095" s="87"/>
      <c r="AO1095" s="87"/>
      <c r="AP1095" s="87"/>
      <c r="AQ1095" s="87"/>
      <c r="AR1095" s="87"/>
      <c r="AS1095" s="87"/>
      <c r="AT1095" s="87"/>
      <c r="AU1095" s="87"/>
      <c r="AV1095" s="87"/>
      <c r="AW1095" s="87"/>
      <c r="AX1095" s="87"/>
      <c r="AY1095" s="87"/>
      <c r="AZ1095" s="87"/>
      <c r="BA1095" s="87"/>
      <c r="BB1095" s="87"/>
      <c r="BC1095" s="87"/>
      <c r="BD1095" s="87"/>
      <c r="BE1095" s="87"/>
      <c r="BF1095" s="87"/>
      <c r="BG1095" s="87"/>
      <c r="BH1095" s="87"/>
    </row>
    <row r="1096" spans="1:60">
      <c r="A1096" s="87"/>
      <c r="D1096" s="371"/>
      <c r="E1096" s="87"/>
      <c r="F1096" s="87"/>
      <c r="G1096" s="87"/>
      <c r="H1096" s="87"/>
      <c r="I1096" s="87"/>
      <c r="J1096" s="87"/>
      <c r="K1096" s="87"/>
      <c r="L1096" s="87"/>
      <c r="M1096" s="87"/>
      <c r="N1096" s="87"/>
      <c r="O1096" s="87"/>
      <c r="P1096" s="87"/>
      <c r="Q1096" s="87"/>
      <c r="R1096" s="87"/>
      <c r="S1096" s="87"/>
      <c r="T1096" s="87"/>
      <c r="U1096" s="87"/>
      <c r="V1096" s="87"/>
      <c r="W1096" s="87"/>
      <c r="X1096" s="87"/>
      <c r="Y1096" s="87"/>
      <c r="Z1096" s="87"/>
      <c r="AA1096" s="87"/>
      <c r="AB1096" s="87"/>
      <c r="AC1096" s="87"/>
      <c r="AD1096" s="87"/>
      <c r="AE1096" s="87"/>
      <c r="AF1096" s="87"/>
      <c r="AG1096" s="87"/>
      <c r="AH1096" s="87"/>
      <c r="AI1096" s="87"/>
      <c r="AJ1096" s="87"/>
      <c r="AK1096" s="87"/>
      <c r="AL1096" s="87"/>
      <c r="AM1096" s="87"/>
      <c r="AN1096" s="87"/>
      <c r="AO1096" s="87"/>
      <c r="AP1096" s="87"/>
      <c r="AQ1096" s="87"/>
      <c r="AR1096" s="87"/>
      <c r="AS1096" s="87"/>
      <c r="AT1096" s="87"/>
      <c r="AU1096" s="87"/>
      <c r="AV1096" s="87"/>
      <c r="AW1096" s="87"/>
      <c r="AX1096" s="87"/>
      <c r="AY1096" s="87"/>
      <c r="AZ1096" s="87"/>
      <c r="BA1096" s="87"/>
      <c r="BB1096" s="87"/>
      <c r="BC1096" s="87"/>
      <c r="BD1096" s="87"/>
      <c r="BE1096" s="87"/>
      <c r="BF1096" s="87"/>
      <c r="BG1096" s="87"/>
      <c r="BH1096" s="87"/>
    </row>
    <row r="1097" spans="1:60">
      <c r="A1097" s="87"/>
      <c r="D1097" s="371"/>
      <c r="E1097" s="87"/>
      <c r="F1097" s="87"/>
      <c r="G1097" s="87"/>
      <c r="H1097" s="87"/>
      <c r="I1097" s="87"/>
      <c r="J1097" s="87"/>
      <c r="K1097" s="87"/>
      <c r="L1097" s="87"/>
      <c r="M1097" s="87"/>
      <c r="N1097" s="87"/>
      <c r="O1097" s="87"/>
      <c r="P1097" s="87"/>
      <c r="Q1097" s="87"/>
      <c r="R1097" s="87"/>
      <c r="S1097" s="87"/>
      <c r="T1097" s="87"/>
      <c r="U1097" s="87"/>
      <c r="V1097" s="87"/>
      <c r="W1097" s="87"/>
      <c r="X1097" s="87"/>
      <c r="Y1097" s="87"/>
      <c r="Z1097" s="87"/>
      <c r="AA1097" s="87"/>
      <c r="AB1097" s="87"/>
      <c r="AC1097" s="87"/>
      <c r="AD1097" s="87"/>
      <c r="AE1097" s="87"/>
      <c r="AF1097" s="87"/>
      <c r="AG1097" s="87"/>
      <c r="AH1097" s="87"/>
      <c r="AI1097" s="87"/>
      <c r="AJ1097" s="87"/>
      <c r="AK1097" s="87"/>
      <c r="AL1097" s="87"/>
      <c r="AM1097" s="87"/>
      <c r="AN1097" s="87"/>
      <c r="AO1097" s="87"/>
      <c r="AP1097" s="87"/>
      <c r="AQ1097" s="87"/>
      <c r="AR1097" s="87"/>
      <c r="AS1097" s="87"/>
      <c r="AT1097" s="87"/>
      <c r="AU1097" s="87"/>
      <c r="AV1097" s="87"/>
      <c r="AW1097" s="87"/>
      <c r="AX1097" s="87"/>
      <c r="AY1097" s="87"/>
      <c r="AZ1097" s="87"/>
      <c r="BA1097" s="87"/>
      <c r="BB1097" s="87"/>
      <c r="BC1097" s="87"/>
      <c r="BD1097" s="87"/>
      <c r="BE1097" s="87"/>
      <c r="BF1097" s="87"/>
      <c r="BG1097" s="87"/>
      <c r="BH1097" s="87"/>
    </row>
    <row r="1098" spans="1:60">
      <c r="A1098" s="87"/>
      <c r="D1098" s="371"/>
      <c r="E1098" s="87"/>
      <c r="F1098" s="87"/>
      <c r="G1098" s="87"/>
      <c r="H1098" s="87"/>
      <c r="I1098" s="87"/>
      <c r="J1098" s="87"/>
      <c r="K1098" s="87"/>
      <c r="L1098" s="87"/>
      <c r="M1098" s="87"/>
      <c r="N1098" s="87"/>
      <c r="O1098" s="87"/>
      <c r="P1098" s="87"/>
      <c r="Q1098" s="87"/>
      <c r="R1098" s="87"/>
      <c r="S1098" s="87"/>
      <c r="T1098" s="87"/>
      <c r="U1098" s="87"/>
      <c r="V1098" s="87"/>
      <c r="W1098" s="87"/>
      <c r="X1098" s="87"/>
      <c r="Y1098" s="87"/>
      <c r="Z1098" s="87"/>
      <c r="AA1098" s="87"/>
      <c r="AB1098" s="87"/>
      <c r="AC1098" s="87"/>
      <c r="AD1098" s="87"/>
      <c r="AE1098" s="87"/>
      <c r="AF1098" s="87"/>
      <c r="AG1098" s="87"/>
      <c r="AH1098" s="87"/>
      <c r="AI1098" s="87"/>
      <c r="AJ1098" s="87"/>
      <c r="AK1098" s="87"/>
      <c r="AL1098" s="87"/>
      <c r="AM1098" s="87"/>
      <c r="AN1098" s="87"/>
      <c r="AO1098" s="87"/>
      <c r="AP1098" s="87"/>
      <c r="AQ1098" s="87"/>
      <c r="AR1098" s="87"/>
      <c r="AS1098" s="87"/>
      <c r="AT1098" s="87"/>
      <c r="AU1098" s="87"/>
      <c r="AV1098" s="87"/>
      <c r="AW1098" s="87"/>
      <c r="AX1098" s="87"/>
      <c r="AY1098" s="87"/>
      <c r="AZ1098" s="87"/>
      <c r="BA1098" s="87"/>
      <c r="BB1098" s="87"/>
      <c r="BC1098" s="87"/>
      <c r="BD1098" s="87"/>
      <c r="BE1098" s="87"/>
      <c r="BF1098" s="87"/>
      <c r="BG1098" s="87"/>
      <c r="BH1098" s="87"/>
    </row>
    <row r="1099" spans="1:60">
      <c r="A1099" s="87"/>
      <c r="D1099" s="371"/>
      <c r="E1099" s="87"/>
      <c r="F1099" s="87"/>
      <c r="G1099" s="87"/>
      <c r="H1099" s="87"/>
      <c r="I1099" s="87"/>
      <c r="J1099" s="87"/>
      <c r="K1099" s="87"/>
      <c r="L1099" s="87"/>
      <c r="M1099" s="87"/>
      <c r="N1099" s="87"/>
      <c r="O1099" s="87"/>
      <c r="P1099" s="87"/>
      <c r="Q1099" s="87"/>
      <c r="R1099" s="87"/>
      <c r="S1099" s="87"/>
      <c r="T1099" s="87"/>
      <c r="U1099" s="87"/>
      <c r="V1099" s="87"/>
      <c r="W1099" s="87"/>
      <c r="X1099" s="87"/>
      <c r="Y1099" s="87"/>
      <c r="Z1099" s="87"/>
      <c r="AA1099" s="87"/>
      <c r="AB1099" s="87"/>
      <c r="AC1099" s="87"/>
      <c r="AD1099" s="87"/>
      <c r="AE1099" s="87"/>
      <c r="AF1099" s="87"/>
      <c r="AG1099" s="87"/>
      <c r="AH1099" s="87"/>
      <c r="AI1099" s="87"/>
      <c r="AJ1099" s="87"/>
      <c r="AK1099" s="87"/>
      <c r="AL1099" s="87"/>
      <c r="AM1099" s="87"/>
      <c r="AN1099" s="87"/>
      <c r="AO1099" s="87"/>
      <c r="AP1099" s="87"/>
      <c r="AQ1099" s="87"/>
      <c r="AR1099" s="87"/>
      <c r="AS1099" s="87"/>
      <c r="AT1099" s="87"/>
      <c r="AU1099" s="87"/>
      <c r="AV1099" s="87"/>
      <c r="AW1099" s="87"/>
      <c r="AX1099" s="87"/>
      <c r="AY1099" s="87"/>
      <c r="AZ1099" s="87"/>
      <c r="BA1099" s="87"/>
      <c r="BB1099" s="87"/>
      <c r="BC1099" s="87"/>
      <c r="BD1099" s="87"/>
      <c r="BE1099" s="87"/>
      <c r="BF1099" s="87"/>
      <c r="BG1099" s="87"/>
      <c r="BH1099" s="87"/>
    </row>
    <row r="1100" spans="1:60">
      <c r="A1100" s="87"/>
      <c r="D1100" s="371"/>
      <c r="E1100" s="87"/>
      <c r="F1100" s="87"/>
      <c r="G1100" s="87"/>
      <c r="H1100" s="87"/>
      <c r="I1100" s="87"/>
      <c r="J1100" s="87"/>
      <c r="K1100" s="87"/>
      <c r="L1100" s="87"/>
      <c r="M1100" s="87"/>
      <c r="N1100" s="87"/>
      <c r="O1100" s="87"/>
      <c r="P1100" s="87"/>
      <c r="Q1100" s="87"/>
      <c r="R1100" s="87"/>
      <c r="S1100" s="87"/>
      <c r="T1100" s="87"/>
      <c r="U1100" s="87"/>
      <c r="V1100" s="87"/>
      <c r="W1100" s="87"/>
      <c r="X1100" s="87"/>
      <c r="Y1100" s="87"/>
      <c r="Z1100" s="87"/>
      <c r="AA1100" s="87"/>
      <c r="AB1100" s="87"/>
      <c r="AC1100" s="87"/>
      <c r="AD1100" s="87"/>
      <c r="AE1100" s="87"/>
      <c r="AF1100" s="87"/>
      <c r="AG1100" s="87"/>
      <c r="AH1100" s="87"/>
      <c r="AI1100" s="87"/>
      <c r="AJ1100" s="87"/>
      <c r="AK1100" s="87"/>
      <c r="AL1100" s="87"/>
      <c r="AM1100" s="87"/>
      <c r="AN1100" s="87"/>
      <c r="AO1100" s="87"/>
      <c r="AP1100" s="87"/>
      <c r="AQ1100" s="87"/>
      <c r="AR1100" s="87"/>
      <c r="AS1100" s="87"/>
      <c r="AT1100" s="87"/>
      <c r="AU1100" s="87"/>
      <c r="AV1100" s="87"/>
      <c r="AW1100" s="87"/>
      <c r="AX1100" s="87"/>
      <c r="AY1100" s="87"/>
      <c r="AZ1100" s="87"/>
      <c r="BA1100" s="87"/>
      <c r="BB1100" s="87"/>
      <c r="BC1100" s="87"/>
      <c r="BD1100" s="87"/>
      <c r="BE1100" s="87"/>
      <c r="BF1100" s="87"/>
      <c r="BG1100" s="87"/>
      <c r="BH1100" s="87"/>
    </row>
    <row r="1101" spans="1:60">
      <c r="A1101" s="87"/>
      <c r="D1101" s="371"/>
      <c r="E1101" s="87"/>
      <c r="F1101" s="87"/>
      <c r="G1101" s="87"/>
      <c r="H1101" s="87"/>
      <c r="I1101" s="87"/>
      <c r="J1101" s="87"/>
      <c r="K1101" s="87"/>
      <c r="L1101" s="87"/>
      <c r="M1101" s="87"/>
      <c r="N1101" s="87"/>
      <c r="O1101" s="87"/>
      <c r="P1101" s="87"/>
      <c r="Q1101" s="87"/>
      <c r="R1101" s="87"/>
      <c r="S1101" s="87"/>
      <c r="T1101" s="87"/>
      <c r="U1101" s="87"/>
      <c r="V1101" s="87"/>
      <c r="W1101" s="87"/>
      <c r="X1101" s="87"/>
      <c r="Y1101" s="87"/>
      <c r="Z1101" s="87"/>
      <c r="AA1101" s="87"/>
      <c r="AB1101" s="87"/>
      <c r="AC1101" s="87"/>
      <c r="AD1101" s="87"/>
      <c r="AE1101" s="87"/>
      <c r="AF1101" s="87"/>
      <c r="AG1101" s="87"/>
      <c r="AH1101" s="87"/>
      <c r="AI1101" s="87"/>
      <c r="AJ1101" s="87"/>
      <c r="AK1101" s="87"/>
      <c r="AL1101" s="87"/>
      <c r="AM1101" s="87"/>
      <c r="AN1101" s="87"/>
      <c r="AO1101" s="87"/>
      <c r="AP1101" s="87"/>
      <c r="AQ1101" s="87"/>
      <c r="AR1101" s="87"/>
      <c r="AS1101" s="87"/>
      <c r="AT1101" s="87"/>
      <c r="AU1101" s="87"/>
      <c r="AV1101" s="87"/>
      <c r="AW1101" s="87"/>
      <c r="AX1101" s="87"/>
      <c r="AY1101" s="87"/>
      <c r="AZ1101" s="87"/>
      <c r="BA1101" s="87"/>
      <c r="BB1101" s="87"/>
      <c r="BC1101" s="87"/>
      <c r="BD1101" s="87"/>
      <c r="BE1101" s="87"/>
      <c r="BF1101" s="87"/>
      <c r="BG1101" s="87"/>
      <c r="BH1101" s="87"/>
    </row>
    <row r="1102" spans="1:60">
      <c r="A1102" s="87"/>
      <c r="D1102" s="371"/>
      <c r="E1102" s="87"/>
      <c r="F1102" s="87"/>
      <c r="G1102" s="87"/>
      <c r="H1102" s="87"/>
      <c r="I1102" s="87"/>
      <c r="J1102" s="87"/>
      <c r="K1102" s="87"/>
      <c r="L1102" s="87"/>
      <c r="M1102" s="87"/>
      <c r="N1102" s="87"/>
      <c r="O1102" s="87"/>
      <c r="P1102" s="87"/>
      <c r="Q1102" s="87"/>
      <c r="R1102" s="87"/>
      <c r="S1102" s="87"/>
      <c r="T1102" s="87"/>
      <c r="U1102" s="87"/>
      <c r="V1102" s="87"/>
      <c r="W1102" s="87"/>
      <c r="X1102" s="87"/>
      <c r="Y1102" s="87"/>
      <c r="Z1102" s="87"/>
      <c r="AA1102" s="87"/>
      <c r="AB1102" s="87"/>
      <c r="AC1102" s="87"/>
      <c r="AD1102" s="87"/>
      <c r="AE1102" s="87"/>
      <c r="AF1102" s="87"/>
      <c r="AG1102" s="87"/>
      <c r="AH1102" s="87"/>
      <c r="AI1102" s="87"/>
      <c r="AJ1102" s="87"/>
      <c r="AK1102" s="87"/>
      <c r="AL1102" s="87"/>
      <c r="AM1102" s="87"/>
      <c r="AN1102" s="87"/>
      <c r="AO1102" s="87"/>
      <c r="AP1102" s="87"/>
      <c r="AQ1102" s="87"/>
      <c r="AR1102" s="87"/>
      <c r="AS1102" s="87"/>
      <c r="AT1102" s="87"/>
      <c r="AU1102" s="87"/>
      <c r="AV1102" s="87"/>
      <c r="AW1102" s="87"/>
      <c r="AX1102" s="87"/>
      <c r="AY1102" s="87"/>
      <c r="AZ1102" s="87"/>
      <c r="BA1102" s="87"/>
      <c r="BB1102" s="87"/>
      <c r="BC1102" s="87"/>
      <c r="BD1102" s="87"/>
      <c r="BE1102" s="87"/>
      <c r="BF1102" s="87"/>
      <c r="BG1102" s="87"/>
      <c r="BH1102" s="87"/>
    </row>
    <row r="1103" spans="1:60">
      <c r="A1103" s="87"/>
      <c r="D1103" s="371"/>
      <c r="E1103" s="87"/>
      <c r="F1103" s="87"/>
      <c r="G1103" s="87"/>
      <c r="H1103" s="87"/>
      <c r="I1103" s="87"/>
      <c r="J1103" s="87"/>
      <c r="K1103" s="87"/>
      <c r="L1103" s="87"/>
      <c r="M1103" s="87"/>
      <c r="N1103" s="87"/>
      <c r="O1103" s="87"/>
      <c r="P1103" s="87"/>
      <c r="Q1103" s="87"/>
      <c r="R1103" s="87"/>
      <c r="S1103" s="87"/>
      <c r="T1103" s="87"/>
      <c r="U1103" s="87"/>
      <c r="V1103" s="87"/>
      <c r="W1103" s="87"/>
      <c r="X1103" s="87"/>
      <c r="Y1103" s="87"/>
      <c r="Z1103" s="87"/>
      <c r="AA1103" s="87"/>
      <c r="AB1103" s="87"/>
      <c r="AC1103" s="87"/>
      <c r="AD1103" s="87"/>
      <c r="AE1103" s="87"/>
      <c r="AF1103" s="87"/>
      <c r="AG1103" s="87"/>
      <c r="AH1103" s="87"/>
      <c r="AI1103" s="87"/>
      <c r="AJ1103" s="87"/>
      <c r="AK1103" s="87"/>
      <c r="AL1103" s="87"/>
      <c r="AM1103" s="87"/>
      <c r="AN1103" s="87"/>
      <c r="AO1103" s="87"/>
      <c r="AP1103" s="87"/>
      <c r="AQ1103" s="87"/>
      <c r="AR1103" s="87"/>
      <c r="AS1103" s="87"/>
      <c r="AT1103" s="87"/>
      <c r="AU1103" s="87"/>
      <c r="AV1103" s="87"/>
      <c r="AW1103" s="87"/>
      <c r="AX1103" s="87"/>
      <c r="AY1103" s="87"/>
      <c r="AZ1103" s="87"/>
      <c r="BA1103" s="87"/>
      <c r="BB1103" s="87"/>
      <c r="BC1103" s="87"/>
      <c r="BD1103" s="87"/>
      <c r="BE1103" s="87"/>
      <c r="BF1103" s="87"/>
      <c r="BG1103" s="87"/>
      <c r="BH1103" s="87"/>
    </row>
    <row r="1104" spans="1:60">
      <c r="A1104" s="87"/>
      <c r="D1104" s="371"/>
      <c r="E1104" s="87"/>
      <c r="F1104" s="87"/>
      <c r="G1104" s="87"/>
      <c r="H1104" s="87"/>
      <c r="I1104" s="87"/>
      <c r="J1104" s="87"/>
      <c r="K1104" s="87"/>
      <c r="L1104" s="87"/>
      <c r="M1104" s="87"/>
      <c r="N1104" s="87"/>
      <c r="O1104" s="87"/>
      <c r="P1104" s="87"/>
      <c r="Q1104" s="87"/>
      <c r="R1104" s="87"/>
      <c r="S1104" s="87"/>
      <c r="T1104" s="87"/>
      <c r="U1104" s="87"/>
      <c r="V1104" s="87"/>
      <c r="W1104" s="87"/>
      <c r="X1104" s="87"/>
      <c r="Y1104" s="87"/>
      <c r="Z1104" s="87"/>
      <c r="AA1104" s="87"/>
      <c r="AB1104" s="87"/>
      <c r="AC1104" s="87"/>
      <c r="AD1104" s="87"/>
      <c r="AE1104" s="87"/>
      <c r="AF1104" s="87"/>
      <c r="AG1104" s="87"/>
      <c r="AH1104" s="87"/>
      <c r="AI1104" s="87"/>
      <c r="AJ1104" s="87"/>
      <c r="AK1104" s="87"/>
      <c r="AL1104" s="87"/>
      <c r="AM1104" s="87"/>
      <c r="AN1104" s="87"/>
      <c r="AO1104" s="87"/>
      <c r="AP1104" s="87"/>
      <c r="AQ1104" s="87"/>
      <c r="AR1104" s="87"/>
      <c r="AS1104" s="87"/>
      <c r="AT1104" s="87"/>
      <c r="AU1104" s="87"/>
      <c r="AV1104" s="87"/>
      <c r="AW1104" s="87"/>
      <c r="AX1104" s="87"/>
      <c r="AY1104" s="87"/>
      <c r="AZ1104" s="87"/>
      <c r="BA1104" s="87"/>
      <c r="BB1104" s="87"/>
      <c r="BC1104" s="87"/>
      <c r="BD1104" s="87"/>
      <c r="BE1104" s="87"/>
      <c r="BF1104" s="87"/>
      <c r="BG1104" s="87"/>
      <c r="BH1104" s="87"/>
    </row>
    <row r="1105" spans="1:60">
      <c r="A1105" s="87"/>
      <c r="D1105" s="371"/>
      <c r="E1105" s="87"/>
      <c r="F1105" s="87"/>
      <c r="G1105" s="87"/>
      <c r="H1105" s="87"/>
      <c r="I1105" s="87"/>
      <c r="J1105" s="87"/>
      <c r="K1105" s="87"/>
      <c r="L1105" s="87"/>
      <c r="M1105" s="87"/>
      <c r="N1105" s="87"/>
      <c r="O1105" s="87"/>
      <c r="P1105" s="87"/>
      <c r="Q1105" s="87"/>
      <c r="R1105" s="87"/>
      <c r="S1105" s="87"/>
      <c r="T1105" s="87"/>
      <c r="U1105" s="87"/>
      <c r="V1105" s="87"/>
      <c r="W1105" s="87"/>
      <c r="X1105" s="87"/>
      <c r="Y1105" s="87"/>
      <c r="Z1105" s="87"/>
      <c r="AA1105" s="87"/>
      <c r="AB1105" s="87"/>
      <c r="AC1105" s="87"/>
      <c r="AD1105" s="87"/>
      <c r="AE1105" s="87"/>
      <c r="AF1105" s="87"/>
      <c r="AG1105" s="87"/>
      <c r="AH1105" s="87"/>
      <c r="AI1105" s="87"/>
      <c r="AJ1105" s="87"/>
      <c r="AK1105" s="87"/>
      <c r="AL1105" s="87"/>
      <c r="AM1105" s="87"/>
      <c r="AN1105" s="87"/>
      <c r="AO1105" s="87"/>
      <c r="AP1105" s="87"/>
      <c r="AQ1105" s="87"/>
      <c r="AR1105" s="87"/>
      <c r="AS1105" s="87"/>
      <c r="AT1105" s="87"/>
      <c r="AU1105" s="87"/>
      <c r="AV1105" s="87"/>
      <c r="AW1105" s="87"/>
      <c r="AX1105" s="87"/>
      <c r="AY1105" s="87"/>
      <c r="AZ1105" s="87"/>
      <c r="BA1105" s="87"/>
      <c r="BB1105" s="87"/>
      <c r="BC1105" s="87"/>
      <c r="BD1105" s="87"/>
      <c r="BE1105" s="87"/>
      <c r="BF1105" s="87"/>
      <c r="BG1105" s="87"/>
      <c r="BH1105" s="87"/>
    </row>
    <row r="1106" spans="1:60">
      <c r="A1106" s="87"/>
      <c r="D1106" s="371"/>
      <c r="E1106" s="87"/>
      <c r="F1106" s="87"/>
      <c r="G1106" s="87"/>
      <c r="H1106" s="87"/>
      <c r="I1106" s="87"/>
      <c r="J1106" s="87"/>
      <c r="K1106" s="87"/>
      <c r="L1106" s="87"/>
      <c r="M1106" s="87"/>
      <c r="N1106" s="87"/>
      <c r="O1106" s="87"/>
      <c r="P1106" s="87"/>
      <c r="Q1106" s="87"/>
      <c r="R1106" s="87"/>
      <c r="S1106" s="87"/>
      <c r="T1106" s="87"/>
      <c r="U1106" s="87"/>
      <c r="V1106" s="87"/>
      <c r="W1106" s="87"/>
      <c r="X1106" s="87"/>
      <c r="Y1106" s="87"/>
      <c r="Z1106" s="87"/>
      <c r="AA1106" s="87"/>
      <c r="AB1106" s="87"/>
      <c r="AC1106" s="87"/>
      <c r="AD1106" s="87"/>
      <c r="AE1106" s="87"/>
      <c r="AF1106" s="87"/>
      <c r="AG1106" s="87"/>
      <c r="AH1106" s="87"/>
      <c r="AI1106" s="87"/>
      <c r="AJ1106" s="87"/>
      <c r="AK1106" s="87"/>
      <c r="AL1106" s="87"/>
      <c r="AM1106" s="87"/>
      <c r="AN1106" s="87"/>
      <c r="AO1106" s="87"/>
      <c r="AP1106" s="87"/>
      <c r="AQ1106" s="87"/>
      <c r="AR1106" s="87"/>
      <c r="AS1106" s="87"/>
      <c r="AT1106" s="87"/>
      <c r="AU1106" s="87"/>
      <c r="AV1106" s="87"/>
      <c r="AW1106" s="87"/>
      <c r="AX1106" s="87"/>
      <c r="AY1106" s="87"/>
      <c r="AZ1106" s="87"/>
      <c r="BA1106" s="87"/>
      <c r="BB1106" s="87"/>
      <c r="BC1106" s="87"/>
      <c r="BD1106" s="87"/>
      <c r="BE1106" s="87"/>
      <c r="BF1106" s="87"/>
      <c r="BG1106" s="87"/>
      <c r="BH1106" s="87"/>
    </row>
    <row r="1107" spans="1:60">
      <c r="A1107" s="87"/>
      <c r="D1107" s="371"/>
      <c r="E1107" s="87"/>
      <c r="F1107" s="87"/>
      <c r="G1107" s="87"/>
      <c r="H1107" s="87"/>
      <c r="I1107" s="87"/>
      <c r="J1107" s="87"/>
      <c r="K1107" s="87"/>
      <c r="L1107" s="87"/>
      <c r="M1107" s="87"/>
      <c r="N1107" s="87"/>
      <c r="O1107" s="87"/>
      <c r="P1107" s="87"/>
      <c r="Q1107" s="87"/>
      <c r="R1107" s="87"/>
      <c r="S1107" s="87"/>
      <c r="T1107" s="87"/>
      <c r="U1107" s="87"/>
      <c r="V1107" s="87"/>
      <c r="W1107" s="87"/>
      <c r="X1107" s="87"/>
      <c r="Y1107" s="87"/>
      <c r="Z1107" s="87"/>
      <c r="AA1107" s="87"/>
      <c r="AB1107" s="87"/>
      <c r="AC1107" s="87"/>
      <c r="AD1107" s="87"/>
      <c r="AE1107" s="87"/>
      <c r="AF1107" s="87"/>
      <c r="AG1107" s="87"/>
      <c r="AH1107" s="87"/>
      <c r="AI1107" s="87"/>
      <c r="AJ1107" s="87"/>
      <c r="AK1107" s="87"/>
      <c r="AL1107" s="87"/>
      <c r="AM1107" s="87"/>
      <c r="AN1107" s="87"/>
      <c r="AO1107" s="87"/>
      <c r="AP1107" s="87"/>
      <c r="AQ1107" s="87"/>
      <c r="AR1107" s="87"/>
      <c r="AS1107" s="87"/>
      <c r="AT1107" s="87"/>
      <c r="AU1107" s="87"/>
      <c r="AV1107" s="87"/>
      <c r="AW1107" s="87"/>
      <c r="AX1107" s="87"/>
      <c r="AY1107" s="87"/>
      <c r="AZ1107" s="87"/>
      <c r="BA1107" s="87"/>
      <c r="BB1107" s="87"/>
      <c r="BC1107" s="87"/>
      <c r="BD1107" s="87"/>
      <c r="BE1107" s="87"/>
      <c r="BF1107" s="87"/>
      <c r="BG1107" s="87"/>
      <c r="BH1107" s="87"/>
    </row>
    <row r="1108" spans="1:60">
      <c r="A1108" s="87"/>
      <c r="D1108" s="371"/>
      <c r="E1108" s="87"/>
      <c r="F1108" s="87"/>
      <c r="G1108" s="87"/>
      <c r="H1108" s="87"/>
      <c r="I1108" s="87"/>
      <c r="J1108" s="87"/>
      <c r="K1108" s="87"/>
      <c r="L1108" s="87"/>
      <c r="M1108" s="87"/>
      <c r="N1108" s="87"/>
      <c r="O1108" s="87"/>
      <c r="P1108" s="87"/>
      <c r="Q1108" s="87"/>
      <c r="R1108" s="87"/>
      <c r="S1108" s="87"/>
      <c r="T1108" s="87"/>
      <c r="U1108" s="87"/>
      <c r="V1108" s="87"/>
      <c r="W1108" s="87"/>
      <c r="X1108" s="87"/>
      <c r="Y1108" s="87"/>
      <c r="Z1108" s="87"/>
      <c r="AA1108" s="87"/>
      <c r="AB1108" s="87"/>
      <c r="AC1108" s="87"/>
      <c r="AD1108" s="87"/>
      <c r="AE1108" s="87"/>
      <c r="AF1108" s="87"/>
      <c r="AG1108" s="87"/>
      <c r="AH1108" s="87"/>
      <c r="AI1108" s="87"/>
      <c r="AJ1108" s="87"/>
      <c r="AK1108" s="87"/>
      <c r="AL1108" s="87"/>
      <c r="AM1108" s="87"/>
      <c r="AN1108" s="87"/>
      <c r="AO1108" s="87"/>
      <c r="AP1108" s="87"/>
      <c r="AQ1108" s="87"/>
      <c r="AR1108" s="87"/>
      <c r="AS1108" s="87"/>
      <c r="AT1108" s="87"/>
      <c r="AU1108" s="87"/>
      <c r="AV1108" s="87"/>
      <c r="AW1108" s="87"/>
      <c r="AX1108" s="87"/>
      <c r="AY1108" s="87"/>
      <c r="AZ1108" s="87"/>
      <c r="BA1108" s="87"/>
      <c r="BB1108" s="87"/>
      <c r="BC1108" s="87"/>
      <c r="BD1108" s="87"/>
      <c r="BE1108" s="87"/>
      <c r="BF1108" s="87"/>
      <c r="BG1108" s="87"/>
      <c r="BH1108" s="87"/>
    </row>
    <row r="1109" spans="1:60">
      <c r="A1109" s="87"/>
      <c r="D1109" s="371"/>
      <c r="E1109" s="87"/>
      <c r="F1109" s="87"/>
      <c r="G1109" s="87"/>
      <c r="H1109" s="87"/>
      <c r="I1109" s="87"/>
      <c r="J1109" s="87"/>
      <c r="K1109" s="87"/>
      <c r="L1109" s="87"/>
      <c r="M1109" s="87"/>
      <c r="N1109" s="87"/>
      <c r="O1109" s="87"/>
      <c r="P1109" s="87"/>
      <c r="Q1109" s="87"/>
      <c r="R1109" s="87"/>
      <c r="S1109" s="87"/>
      <c r="T1109" s="87"/>
      <c r="U1109" s="87"/>
      <c r="V1109" s="87"/>
      <c r="W1109" s="87"/>
      <c r="X1109" s="87"/>
      <c r="Y1109" s="87"/>
      <c r="Z1109" s="87"/>
      <c r="AA1109" s="87"/>
      <c r="AB1109" s="87"/>
      <c r="AC1109" s="87"/>
      <c r="AD1109" s="87"/>
      <c r="AE1109" s="87"/>
      <c r="AF1109" s="87"/>
      <c r="AG1109" s="87"/>
      <c r="AH1109" s="87"/>
      <c r="AI1109" s="87"/>
      <c r="AJ1109" s="87"/>
      <c r="AK1109" s="87"/>
      <c r="AL1109" s="87"/>
      <c r="AM1109" s="87"/>
      <c r="AN1109" s="87"/>
      <c r="AO1109" s="87"/>
      <c r="AP1109" s="87"/>
      <c r="AQ1109" s="87"/>
      <c r="AR1109" s="87"/>
      <c r="AS1109" s="87"/>
      <c r="AT1109" s="87"/>
      <c r="AU1109" s="87"/>
      <c r="AV1109" s="87"/>
      <c r="AW1109" s="87"/>
      <c r="AX1109" s="87"/>
      <c r="AY1109" s="87"/>
      <c r="AZ1109" s="87"/>
      <c r="BA1109" s="87"/>
      <c r="BB1109" s="87"/>
      <c r="BC1109" s="87"/>
      <c r="BD1109" s="87"/>
      <c r="BE1109" s="87"/>
      <c r="BF1109" s="87"/>
      <c r="BG1109" s="87"/>
      <c r="BH1109" s="87"/>
    </row>
    <row r="1110" spans="1:60">
      <c r="A1110" s="87"/>
      <c r="D1110" s="371"/>
      <c r="E1110" s="87"/>
      <c r="F1110" s="87"/>
      <c r="G1110" s="87"/>
      <c r="H1110" s="87"/>
      <c r="I1110" s="87"/>
      <c r="J1110" s="87"/>
      <c r="K1110" s="87"/>
      <c r="L1110" s="87"/>
      <c r="M1110" s="87"/>
      <c r="N1110" s="87"/>
      <c r="O1110" s="87"/>
      <c r="P1110" s="87"/>
      <c r="Q1110" s="87"/>
      <c r="R1110" s="87"/>
      <c r="S1110" s="87"/>
      <c r="T1110" s="87"/>
      <c r="U1110" s="87"/>
      <c r="V1110" s="87"/>
      <c r="W1110" s="87"/>
      <c r="X1110" s="87"/>
      <c r="Y1110" s="87"/>
      <c r="Z1110" s="87"/>
      <c r="AA1110" s="87"/>
      <c r="AB1110" s="87"/>
      <c r="AC1110" s="87"/>
      <c r="AD1110" s="87"/>
      <c r="AE1110" s="87"/>
      <c r="AF1110" s="87"/>
      <c r="AG1110" s="87"/>
      <c r="AH1110" s="87"/>
      <c r="AI1110" s="87"/>
      <c r="AJ1110" s="87"/>
      <c r="AK1110" s="87"/>
      <c r="AL1110" s="87"/>
      <c r="AM1110" s="87"/>
      <c r="AN1110" s="87"/>
      <c r="AO1110" s="87"/>
      <c r="AP1110" s="87"/>
      <c r="AQ1110" s="87"/>
      <c r="AR1110" s="87"/>
      <c r="AS1110" s="87"/>
      <c r="AT1110" s="87"/>
      <c r="AU1110" s="87"/>
      <c r="AV1110" s="87"/>
      <c r="AW1110" s="87"/>
      <c r="AX1110" s="87"/>
      <c r="AY1110" s="87"/>
      <c r="AZ1110" s="87"/>
      <c r="BA1110" s="87"/>
      <c r="BB1110" s="87"/>
      <c r="BC1110" s="87"/>
      <c r="BD1110" s="87"/>
      <c r="BE1110" s="87"/>
      <c r="BF1110" s="87"/>
      <c r="BG1110" s="87"/>
      <c r="BH1110" s="87"/>
    </row>
    <row r="1111" spans="1:60">
      <c r="A1111" s="87"/>
      <c r="D1111" s="371"/>
      <c r="E1111" s="87"/>
      <c r="F1111" s="87"/>
      <c r="G1111" s="87"/>
      <c r="H1111" s="87"/>
      <c r="I1111" s="87"/>
      <c r="J1111" s="87"/>
      <c r="K1111" s="87"/>
      <c r="L1111" s="87"/>
      <c r="M1111" s="87"/>
      <c r="N1111" s="87"/>
      <c r="O1111" s="87"/>
      <c r="P1111" s="87"/>
      <c r="Q1111" s="87"/>
      <c r="R1111" s="87"/>
      <c r="S1111" s="87"/>
      <c r="T1111" s="87"/>
      <c r="U1111" s="87"/>
      <c r="V1111" s="87"/>
      <c r="W1111" s="87"/>
      <c r="X1111" s="87"/>
      <c r="Y1111" s="87"/>
      <c r="Z1111" s="87"/>
      <c r="AA1111" s="87"/>
      <c r="AB1111" s="87"/>
      <c r="AC1111" s="87"/>
      <c r="AD1111" s="87"/>
      <c r="AE1111" s="87"/>
      <c r="AF1111" s="87"/>
      <c r="AG1111" s="87"/>
      <c r="AH1111" s="87"/>
      <c r="AI1111" s="87"/>
      <c r="AJ1111" s="87"/>
      <c r="AK1111" s="87"/>
      <c r="AL1111" s="87"/>
      <c r="AM1111" s="87"/>
      <c r="AN1111" s="87"/>
      <c r="AO1111" s="87"/>
      <c r="AP1111" s="87"/>
      <c r="AQ1111" s="87"/>
      <c r="AR1111" s="87"/>
      <c r="AS1111" s="87"/>
      <c r="AT1111" s="87"/>
      <c r="AU1111" s="87"/>
      <c r="AV1111" s="87"/>
      <c r="AW1111" s="87"/>
      <c r="AX1111" s="87"/>
      <c r="AY1111" s="87"/>
      <c r="AZ1111" s="87"/>
      <c r="BA1111" s="87"/>
      <c r="BB1111" s="87"/>
      <c r="BC1111" s="87"/>
      <c r="BD1111" s="87"/>
      <c r="BE1111" s="87"/>
      <c r="BF1111" s="87"/>
      <c r="BG1111" s="87"/>
      <c r="BH1111" s="87"/>
    </row>
    <row r="1112" spans="1:60">
      <c r="A1112" s="87"/>
      <c r="D1112" s="371"/>
      <c r="E1112" s="87"/>
      <c r="F1112" s="87"/>
      <c r="G1112" s="87"/>
      <c r="H1112" s="87"/>
      <c r="I1112" s="87"/>
      <c r="J1112" s="87"/>
      <c r="K1112" s="87"/>
      <c r="L1112" s="87"/>
      <c r="M1112" s="87"/>
      <c r="N1112" s="87"/>
      <c r="O1112" s="87"/>
      <c r="P1112" s="87"/>
      <c r="Q1112" s="87"/>
      <c r="R1112" s="87"/>
      <c r="S1112" s="87"/>
      <c r="T1112" s="87"/>
      <c r="U1112" s="87"/>
      <c r="V1112" s="87"/>
      <c r="W1112" s="87"/>
      <c r="X1112" s="87"/>
      <c r="Y1112" s="87"/>
      <c r="Z1112" s="87"/>
      <c r="AA1112" s="87"/>
      <c r="AB1112" s="87"/>
      <c r="AC1112" s="87"/>
      <c r="AD1112" s="87"/>
      <c r="AE1112" s="87"/>
      <c r="AF1112" s="87"/>
      <c r="AG1112" s="87"/>
      <c r="AH1112" s="87"/>
      <c r="AI1112" s="87"/>
      <c r="AJ1112" s="87"/>
      <c r="AK1112" s="87"/>
      <c r="AL1112" s="87"/>
      <c r="AM1112" s="87"/>
      <c r="AN1112" s="87"/>
      <c r="AO1112" s="87"/>
      <c r="AP1112" s="87"/>
      <c r="AQ1112" s="87"/>
      <c r="AR1112" s="87"/>
      <c r="AS1112" s="87"/>
      <c r="AT1112" s="87"/>
      <c r="AU1112" s="87"/>
      <c r="AV1112" s="87"/>
      <c r="AW1112" s="87"/>
      <c r="AX1112" s="87"/>
      <c r="AY1112" s="87"/>
      <c r="AZ1112" s="87"/>
      <c r="BA1112" s="87"/>
      <c r="BB1112" s="87"/>
      <c r="BC1112" s="87"/>
      <c r="BD1112" s="87"/>
      <c r="BE1112" s="87"/>
      <c r="BF1112" s="87"/>
      <c r="BG1112" s="87"/>
      <c r="BH1112" s="87"/>
    </row>
    <row r="1113" spans="1:60">
      <c r="A1113" s="87"/>
      <c r="D1113" s="371"/>
      <c r="E1113" s="87"/>
      <c r="F1113" s="87"/>
      <c r="G1113" s="87"/>
      <c r="H1113" s="87"/>
      <c r="I1113" s="87"/>
      <c r="J1113" s="87"/>
      <c r="K1113" s="87"/>
      <c r="L1113" s="87"/>
      <c r="M1113" s="87"/>
      <c r="N1113" s="87"/>
      <c r="O1113" s="87"/>
      <c r="P1113" s="87"/>
      <c r="Q1113" s="87"/>
      <c r="R1113" s="87"/>
      <c r="S1113" s="87"/>
      <c r="T1113" s="87"/>
      <c r="U1113" s="87"/>
      <c r="V1113" s="87"/>
      <c r="W1113" s="87"/>
      <c r="X1113" s="87"/>
      <c r="Y1113" s="87"/>
      <c r="Z1113" s="87"/>
      <c r="AA1113" s="87"/>
      <c r="AB1113" s="87"/>
      <c r="AC1113" s="87"/>
      <c r="AD1113" s="87"/>
      <c r="AE1113" s="87"/>
      <c r="AF1113" s="87"/>
      <c r="AG1113" s="87"/>
      <c r="AH1113" s="87"/>
      <c r="AI1113" s="87"/>
      <c r="AJ1113" s="87"/>
      <c r="AK1113" s="87"/>
      <c r="AL1113" s="87"/>
      <c r="AM1113" s="87"/>
      <c r="AN1113" s="87"/>
      <c r="AO1113" s="87"/>
      <c r="AP1113" s="87"/>
      <c r="AQ1113" s="87"/>
      <c r="AR1113" s="87"/>
      <c r="AS1113" s="87"/>
      <c r="AT1113" s="87"/>
      <c r="AU1113" s="87"/>
      <c r="AV1113" s="87"/>
      <c r="AW1113" s="87"/>
      <c r="AX1113" s="87"/>
      <c r="AY1113" s="87"/>
      <c r="AZ1113" s="87"/>
      <c r="BA1113" s="87"/>
      <c r="BB1113" s="87"/>
      <c r="BC1113" s="87"/>
      <c r="BD1113" s="87"/>
      <c r="BE1113" s="87"/>
      <c r="BF1113" s="87"/>
      <c r="BG1113" s="87"/>
      <c r="BH1113" s="87"/>
    </row>
    <row r="1114" spans="1:60">
      <c r="A1114" s="87"/>
      <c r="D1114" s="371"/>
      <c r="E1114" s="87"/>
      <c r="F1114" s="87"/>
      <c r="G1114" s="87"/>
      <c r="H1114" s="87"/>
      <c r="I1114" s="87"/>
      <c r="J1114" s="87"/>
      <c r="K1114" s="87"/>
      <c r="L1114" s="87"/>
      <c r="M1114" s="87"/>
      <c r="N1114" s="87"/>
      <c r="O1114" s="87"/>
      <c r="P1114" s="87"/>
      <c r="Q1114" s="87"/>
      <c r="R1114" s="87"/>
      <c r="S1114" s="87"/>
      <c r="T1114" s="87"/>
      <c r="U1114" s="87"/>
      <c r="V1114" s="87"/>
      <c r="W1114" s="87"/>
      <c r="X1114" s="87"/>
      <c r="Y1114" s="87"/>
      <c r="Z1114" s="87"/>
      <c r="AA1114" s="87"/>
      <c r="AB1114" s="87"/>
      <c r="AC1114" s="87"/>
      <c r="AD1114" s="87"/>
      <c r="AE1114" s="87"/>
      <c r="AF1114" s="87"/>
      <c r="AG1114" s="87"/>
      <c r="AH1114" s="87"/>
      <c r="AI1114" s="87"/>
      <c r="AJ1114" s="87"/>
      <c r="AK1114" s="87"/>
      <c r="AL1114" s="87"/>
      <c r="AM1114" s="87"/>
      <c r="AN1114" s="87"/>
      <c r="AO1114" s="87"/>
      <c r="AP1114" s="87"/>
      <c r="AQ1114" s="87"/>
      <c r="AR1114" s="87"/>
      <c r="AS1114" s="87"/>
      <c r="AT1114" s="87"/>
      <c r="AU1114" s="87"/>
      <c r="AV1114" s="87"/>
      <c r="AW1114" s="87"/>
      <c r="AX1114" s="87"/>
      <c r="AY1114" s="87"/>
      <c r="AZ1114" s="87"/>
      <c r="BA1114" s="87"/>
      <c r="BB1114" s="87"/>
      <c r="BC1114" s="87"/>
      <c r="BD1114" s="87"/>
      <c r="BE1114" s="87"/>
      <c r="BF1114" s="87"/>
      <c r="BG1114" s="87"/>
      <c r="BH1114" s="87"/>
    </row>
    <row r="1115" spans="1:60">
      <c r="A1115" s="87"/>
      <c r="D1115" s="371"/>
      <c r="E1115" s="87"/>
      <c r="F1115" s="87"/>
      <c r="G1115" s="87"/>
      <c r="H1115" s="87"/>
      <c r="I1115" s="87"/>
      <c r="J1115" s="87"/>
      <c r="K1115" s="87"/>
      <c r="L1115" s="87"/>
      <c r="M1115" s="87"/>
      <c r="N1115" s="87"/>
      <c r="O1115" s="87"/>
      <c r="P1115" s="87"/>
      <c r="Q1115" s="87"/>
      <c r="R1115" s="87"/>
      <c r="S1115" s="87"/>
      <c r="T1115" s="87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87"/>
      <c r="AE1115" s="87"/>
      <c r="AF1115" s="87"/>
      <c r="AG1115" s="87"/>
      <c r="AH1115" s="87"/>
      <c r="AI1115" s="87"/>
      <c r="AJ1115" s="87"/>
      <c r="AK1115" s="87"/>
      <c r="AL1115" s="87"/>
      <c r="AM1115" s="87"/>
      <c r="AN1115" s="87"/>
      <c r="AO1115" s="87"/>
      <c r="AP1115" s="87"/>
      <c r="AQ1115" s="87"/>
      <c r="AR1115" s="87"/>
      <c r="AS1115" s="87"/>
      <c r="AT1115" s="87"/>
      <c r="AU1115" s="87"/>
      <c r="AV1115" s="87"/>
      <c r="AW1115" s="87"/>
      <c r="AX1115" s="87"/>
      <c r="AY1115" s="87"/>
      <c r="AZ1115" s="87"/>
      <c r="BA1115" s="87"/>
      <c r="BB1115" s="87"/>
      <c r="BC1115" s="87"/>
      <c r="BD1115" s="87"/>
      <c r="BE1115" s="87"/>
      <c r="BF1115" s="87"/>
      <c r="BG1115" s="87"/>
      <c r="BH1115" s="87"/>
    </row>
    <row r="1116" spans="1:60">
      <c r="A1116" s="87"/>
      <c r="D1116" s="371"/>
      <c r="E1116" s="87"/>
      <c r="F1116" s="87"/>
      <c r="G1116" s="87"/>
      <c r="H1116" s="87"/>
      <c r="I1116" s="87"/>
      <c r="J1116" s="87"/>
      <c r="K1116" s="87"/>
      <c r="L1116" s="87"/>
      <c r="M1116" s="87"/>
      <c r="N1116" s="87"/>
      <c r="O1116" s="87"/>
      <c r="P1116" s="87"/>
      <c r="Q1116" s="87"/>
      <c r="R1116" s="87"/>
      <c r="S1116" s="87"/>
      <c r="T1116" s="87"/>
      <c r="U1116" s="87"/>
      <c r="V1116" s="87"/>
      <c r="W1116" s="87"/>
      <c r="X1116" s="87"/>
      <c r="Y1116" s="87"/>
      <c r="Z1116" s="87"/>
      <c r="AA1116" s="87"/>
      <c r="AB1116" s="87"/>
      <c r="AC1116" s="87"/>
      <c r="AD1116" s="87"/>
      <c r="AE1116" s="87"/>
      <c r="AF1116" s="87"/>
      <c r="AG1116" s="87"/>
      <c r="AH1116" s="87"/>
      <c r="AI1116" s="87"/>
      <c r="AJ1116" s="87"/>
      <c r="AK1116" s="87"/>
      <c r="AL1116" s="87"/>
      <c r="AM1116" s="87"/>
      <c r="AN1116" s="87"/>
      <c r="AO1116" s="87"/>
      <c r="AP1116" s="87"/>
      <c r="AQ1116" s="87"/>
      <c r="AR1116" s="87"/>
      <c r="AS1116" s="87"/>
      <c r="AT1116" s="87"/>
      <c r="AU1116" s="87"/>
      <c r="AV1116" s="87"/>
      <c r="AW1116" s="87"/>
      <c r="AX1116" s="87"/>
      <c r="AY1116" s="87"/>
      <c r="AZ1116" s="87"/>
      <c r="BA1116" s="87"/>
      <c r="BB1116" s="87"/>
      <c r="BC1116" s="87"/>
      <c r="BD1116" s="87"/>
      <c r="BE1116" s="87"/>
      <c r="BF1116" s="87"/>
      <c r="BG1116" s="87"/>
      <c r="BH1116" s="87"/>
    </row>
    <row r="1117" spans="1:60">
      <c r="A1117" s="87"/>
      <c r="D1117" s="371"/>
      <c r="E1117" s="87"/>
      <c r="F1117" s="87"/>
      <c r="G1117" s="87"/>
      <c r="H1117" s="87"/>
      <c r="I1117" s="87"/>
      <c r="J1117" s="87"/>
      <c r="K1117" s="87"/>
      <c r="L1117" s="87"/>
      <c r="M1117" s="87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  <c r="Y1117" s="87"/>
      <c r="Z1117" s="87"/>
      <c r="AA1117" s="87"/>
      <c r="AB1117" s="87"/>
      <c r="AC1117" s="87"/>
      <c r="AD1117" s="87"/>
      <c r="AE1117" s="87"/>
      <c r="AF1117" s="87"/>
      <c r="AG1117" s="87"/>
      <c r="AH1117" s="87"/>
      <c r="AI1117" s="87"/>
      <c r="AJ1117" s="87"/>
      <c r="AK1117" s="87"/>
      <c r="AL1117" s="87"/>
      <c r="AM1117" s="87"/>
      <c r="AN1117" s="87"/>
      <c r="AO1117" s="87"/>
      <c r="AP1117" s="87"/>
      <c r="AQ1117" s="87"/>
      <c r="AR1117" s="87"/>
      <c r="AS1117" s="87"/>
      <c r="AT1117" s="87"/>
      <c r="AU1117" s="87"/>
      <c r="AV1117" s="87"/>
      <c r="AW1117" s="87"/>
      <c r="AX1117" s="87"/>
      <c r="AY1117" s="87"/>
      <c r="AZ1117" s="87"/>
      <c r="BA1117" s="87"/>
      <c r="BB1117" s="87"/>
      <c r="BC1117" s="87"/>
      <c r="BD1117" s="87"/>
      <c r="BE1117" s="87"/>
      <c r="BF1117" s="87"/>
      <c r="BG1117" s="87"/>
      <c r="BH1117" s="87"/>
    </row>
    <row r="1118" spans="1:60">
      <c r="A1118" s="87"/>
      <c r="D1118" s="371"/>
      <c r="E1118" s="87"/>
      <c r="F1118" s="87"/>
      <c r="G1118" s="87"/>
      <c r="H1118" s="87"/>
      <c r="I1118" s="87"/>
      <c r="J1118" s="87"/>
      <c r="K1118" s="87"/>
      <c r="L1118" s="87"/>
      <c r="M1118" s="87"/>
      <c r="N1118" s="87"/>
      <c r="O1118" s="87"/>
      <c r="P1118" s="87"/>
      <c r="Q1118" s="87"/>
      <c r="R1118" s="87"/>
      <c r="S1118" s="87"/>
      <c r="T1118" s="87"/>
      <c r="U1118" s="87"/>
      <c r="V1118" s="87"/>
      <c r="W1118" s="87"/>
      <c r="X1118" s="87"/>
      <c r="Y1118" s="87"/>
      <c r="Z1118" s="87"/>
      <c r="AA1118" s="87"/>
      <c r="AB1118" s="87"/>
      <c r="AC1118" s="87"/>
      <c r="AD1118" s="87"/>
      <c r="AE1118" s="87"/>
      <c r="AF1118" s="87"/>
      <c r="AG1118" s="87"/>
      <c r="AH1118" s="87"/>
      <c r="AI1118" s="87"/>
      <c r="AJ1118" s="87"/>
      <c r="AK1118" s="87"/>
      <c r="AL1118" s="87"/>
      <c r="AM1118" s="87"/>
      <c r="AN1118" s="87"/>
      <c r="AO1118" s="87"/>
      <c r="AP1118" s="87"/>
      <c r="AQ1118" s="87"/>
      <c r="AR1118" s="87"/>
      <c r="AS1118" s="87"/>
      <c r="AT1118" s="87"/>
      <c r="AU1118" s="87"/>
      <c r="AV1118" s="87"/>
      <c r="AW1118" s="87"/>
      <c r="AX1118" s="87"/>
      <c r="AY1118" s="87"/>
      <c r="AZ1118" s="87"/>
      <c r="BA1118" s="87"/>
      <c r="BB1118" s="87"/>
      <c r="BC1118" s="87"/>
      <c r="BD1118" s="87"/>
      <c r="BE1118" s="87"/>
      <c r="BF1118" s="87"/>
      <c r="BG1118" s="87"/>
      <c r="BH1118" s="87"/>
    </row>
    <row r="1119" spans="1:60">
      <c r="A1119" s="87"/>
      <c r="D1119" s="371"/>
      <c r="E1119" s="87"/>
      <c r="F1119" s="87"/>
      <c r="G1119" s="87"/>
      <c r="H1119" s="87"/>
      <c r="I1119" s="87"/>
      <c r="J1119" s="87"/>
      <c r="K1119" s="87"/>
      <c r="L1119" s="87"/>
      <c r="M1119" s="87"/>
      <c r="N1119" s="87"/>
      <c r="O1119" s="87"/>
      <c r="P1119" s="87"/>
      <c r="Q1119" s="87"/>
      <c r="R1119" s="87"/>
      <c r="S1119" s="87"/>
      <c r="T1119" s="87"/>
      <c r="U1119" s="87"/>
      <c r="V1119" s="87"/>
      <c r="W1119" s="87"/>
      <c r="X1119" s="87"/>
      <c r="Y1119" s="87"/>
      <c r="Z1119" s="87"/>
      <c r="AA1119" s="87"/>
      <c r="AB1119" s="87"/>
      <c r="AC1119" s="87"/>
      <c r="AD1119" s="87"/>
      <c r="AE1119" s="87"/>
      <c r="AF1119" s="87"/>
      <c r="AG1119" s="87"/>
      <c r="AH1119" s="87"/>
      <c r="AI1119" s="87"/>
      <c r="AJ1119" s="87"/>
      <c r="AK1119" s="87"/>
      <c r="AL1119" s="87"/>
      <c r="AM1119" s="87"/>
      <c r="AN1119" s="87"/>
      <c r="AO1119" s="87"/>
      <c r="AP1119" s="87"/>
      <c r="AQ1119" s="87"/>
      <c r="AR1119" s="87"/>
      <c r="AS1119" s="87"/>
      <c r="AT1119" s="87"/>
      <c r="AU1119" s="87"/>
      <c r="AV1119" s="87"/>
      <c r="AW1119" s="87"/>
      <c r="AX1119" s="87"/>
      <c r="AY1119" s="87"/>
      <c r="AZ1119" s="87"/>
      <c r="BA1119" s="87"/>
      <c r="BB1119" s="87"/>
      <c r="BC1119" s="87"/>
      <c r="BD1119" s="87"/>
      <c r="BE1119" s="87"/>
      <c r="BF1119" s="87"/>
      <c r="BG1119" s="87"/>
      <c r="BH1119" s="87"/>
    </row>
    <row r="1120" spans="1:60">
      <c r="A1120" s="87"/>
      <c r="D1120" s="371"/>
      <c r="E1120" s="87"/>
      <c r="F1120" s="87"/>
      <c r="G1120" s="87"/>
      <c r="H1120" s="87"/>
      <c r="I1120" s="87"/>
      <c r="J1120" s="87"/>
      <c r="K1120" s="87"/>
      <c r="L1120" s="87"/>
      <c r="M1120" s="87"/>
      <c r="N1120" s="87"/>
      <c r="O1120" s="87"/>
      <c r="P1120" s="87"/>
      <c r="Q1120" s="87"/>
      <c r="R1120" s="87"/>
      <c r="S1120" s="87"/>
      <c r="T1120" s="87"/>
      <c r="U1120" s="87"/>
      <c r="V1120" s="87"/>
      <c r="W1120" s="87"/>
      <c r="X1120" s="87"/>
      <c r="Y1120" s="87"/>
      <c r="Z1120" s="87"/>
      <c r="AA1120" s="87"/>
      <c r="AB1120" s="87"/>
      <c r="AC1120" s="87"/>
      <c r="AD1120" s="87"/>
      <c r="AE1120" s="87"/>
      <c r="AF1120" s="87"/>
      <c r="AG1120" s="87"/>
      <c r="AH1120" s="87"/>
      <c r="AI1120" s="87"/>
      <c r="AJ1120" s="87"/>
      <c r="AK1120" s="87"/>
      <c r="AL1120" s="87"/>
      <c r="AM1120" s="87"/>
      <c r="AN1120" s="87"/>
      <c r="AO1120" s="87"/>
      <c r="AP1120" s="87"/>
      <c r="AQ1120" s="87"/>
      <c r="AR1120" s="87"/>
      <c r="AS1120" s="87"/>
      <c r="AT1120" s="87"/>
      <c r="AU1120" s="87"/>
      <c r="AV1120" s="87"/>
      <c r="AW1120" s="87"/>
      <c r="AX1120" s="87"/>
      <c r="AY1120" s="87"/>
      <c r="AZ1120" s="87"/>
      <c r="BA1120" s="87"/>
      <c r="BB1120" s="87"/>
      <c r="BC1120" s="87"/>
      <c r="BD1120" s="87"/>
      <c r="BE1120" s="87"/>
      <c r="BF1120" s="87"/>
      <c r="BG1120" s="87"/>
      <c r="BH1120" s="87"/>
    </row>
    <row r="1121" spans="1:60">
      <c r="A1121" s="87"/>
      <c r="D1121" s="371"/>
      <c r="E1121" s="87"/>
      <c r="F1121" s="87"/>
      <c r="G1121" s="87"/>
      <c r="H1121" s="87"/>
      <c r="I1121" s="87"/>
      <c r="J1121" s="87"/>
      <c r="K1121" s="87"/>
      <c r="L1121" s="87"/>
      <c r="M1121" s="87"/>
      <c r="N1121" s="87"/>
      <c r="O1121" s="87"/>
      <c r="P1121" s="87"/>
      <c r="Q1121" s="87"/>
      <c r="R1121" s="87"/>
      <c r="S1121" s="87"/>
      <c r="T1121" s="87"/>
      <c r="U1121" s="87"/>
      <c r="V1121" s="87"/>
      <c r="W1121" s="87"/>
      <c r="X1121" s="87"/>
      <c r="Y1121" s="87"/>
      <c r="Z1121" s="87"/>
      <c r="AA1121" s="87"/>
      <c r="AB1121" s="87"/>
      <c r="AC1121" s="87"/>
      <c r="AD1121" s="87"/>
      <c r="AE1121" s="87"/>
      <c r="AF1121" s="87"/>
      <c r="AG1121" s="87"/>
      <c r="AH1121" s="87"/>
      <c r="AI1121" s="87"/>
      <c r="AJ1121" s="87"/>
      <c r="AK1121" s="87"/>
      <c r="AL1121" s="87"/>
      <c r="AM1121" s="87"/>
      <c r="AN1121" s="87"/>
      <c r="AO1121" s="87"/>
      <c r="AP1121" s="87"/>
      <c r="AQ1121" s="87"/>
      <c r="AR1121" s="87"/>
      <c r="AS1121" s="87"/>
      <c r="AT1121" s="87"/>
      <c r="AU1121" s="87"/>
      <c r="AV1121" s="87"/>
      <c r="AW1121" s="87"/>
      <c r="AX1121" s="87"/>
      <c r="AY1121" s="87"/>
      <c r="AZ1121" s="87"/>
      <c r="BA1121" s="87"/>
      <c r="BB1121" s="87"/>
      <c r="BC1121" s="87"/>
      <c r="BD1121" s="87"/>
      <c r="BE1121" s="87"/>
      <c r="BF1121" s="87"/>
      <c r="BG1121" s="87"/>
      <c r="BH1121" s="87"/>
    </row>
    <row r="1122" spans="1:60">
      <c r="A1122" s="87"/>
      <c r="D1122" s="371"/>
      <c r="E1122" s="87"/>
      <c r="F1122" s="87"/>
      <c r="G1122" s="87"/>
      <c r="H1122" s="87"/>
      <c r="I1122" s="87"/>
      <c r="J1122" s="87"/>
      <c r="K1122" s="87"/>
      <c r="L1122" s="87"/>
      <c r="M1122" s="87"/>
      <c r="N1122" s="87"/>
      <c r="O1122" s="87"/>
      <c r="P1122" s="87"/>
      <c r="Q1122" s="87"/>
      <c r="R1122" s="87"/>
      <c r="S1122" s="87"/>
      <c r="T1122" s="87"/>
      <c r="U1122" s="87"/>
      <c r="V1122" s="87"/>
      <c r="W1122" s="87"/>
      <c r="X1122" s="87"/>
      <c r="Y1122" s="87"/>
      <c r="Z1122" s="87"/>
      <c r="AA1122" s="87"/>
      <c r="AB1122" s="87"/>
      <c r="AC1122" s="87"/>
      <c r="AD1122" s="87"/>
      <c r="AE1122" s="87"/>
      <c r="AF1122" s="87"/>
      <c r="AG1122" s="87"/>
      <c r="AH1122" s="87"/>
      <c r="AI1122" s="87"/>
      <c r="AJ1122" s="87"/>
      <c r="AK1122" s="87"/>
      <c r="AL1122" s="87"/>
      <c r="AM1122" s="87"/>
      <c r="AN1122" s="87"/>
      <c r="AO1122" s="87"/>
      <c r="AP1122" s="87"/>
      <c r="AQ1122" s="87"/>
      <c r="AR1122" s="87"/>
      <c r="AS1122" s="87"/>
      <c r="AT1122" s="87"/>
      <c r="AU1122" s="87"/>
      <c r="AV1122" s="87"/>
      <c r="AW1122" s="87"/>
      <c r="AX1122" s="87"/>
      <c r="AY1122" s="87"/>
      <c r="AZ1122" s="87"/>
      <c r="BA1122" s="87"/>
      <c r="BB1122" s="87"/>
      <c r="BC1122" s="87"/>
      <c r="BD1122" s="87"/>
      <c r="BE1122" s="87"/>
      <c r="BF1122" s="87"/>
      <c r="BG1122" s="87"/>
      <c r="BH1122" s="87"/>
    </row>
    <row r="1123" spans="1:60">
      <c r="A1123" s="87"/>
      <c r="D1123" s="371"/>
      <c r="E1123" s="87"/>
      <c r="F1123" s="87"/>
      <c r="G1123" s="87"/>
      <c r="H1123" s="87"/>
      <c r="I1123" s="87"/>
      <c r="J1123" s="87"/>
      <c r="K1123" s="87"/>
      <c r="L1123" s="87"/>
      <c r="M1123" s="87"/>
      <c r="N1123" s="87"/>
      <c r="O1123" s="87"/>
      <c r="P1123" s="87"/>
      <c r="Q1123" s="87"/>
      <c r="R1123" s="87"/>
      <c r="S1123" s="87"/>
      <c r="T1123" s="87"/>
      <c r="U1123" s="87"/>
      <c r="V1123" s="87"/>
      <c r="W1123" s="87"/>
      <c r="X1123" s="87"/>
      <c r="Y1123" s="87"/>
      <c r="Z1123" s="87"/>
      <c r="AA1123" s="87"/>
      <c r="AB1123" s="87"/>
      <c r="AC1123" s="87"/>
      <c r="AD1123" s="87"/>
      <c r="AE1123" s="87"/>
      <c r="AF1123" s="87"/>
      <c r="AG1123" s="87"/>
      <c r="AH1123" s="87"/>
      <c r="AI1123" s="87"/>
      <c r="AJ1123" s="87"/>
      <c r="AK1123" s="87"/>
      <c r="AL1123" s="87"/>
      <c r="AM1123" s="87"/>
      <c r="AN1123" s="87"/>
      <c r="AO1123" s="87"/>
      <c r="AP1123" s="87"/>
      <c r="AQ1123" s="87"/>
      <c r="AR1123" s="87"/>
      <c r="AS1123" s="87"/>
      <c r="AT1123" s="87"/>
      <c r="AU1123" s="87"/>
      <c r="AV1123" s="87"/>
      <c r="AW1123" s="87"/>
      <c r="AX1123" s="87"/>
      <c r="AY1123" s="87"/>
      <c r="AZ1123" s="87"/>
      <c r="BA1123" s="87"/>
      <c r="BB1123" s="87"/>
      <c r="BC1123" s="87"/>
      <c r="BD1123" s="87"/>
      <c r="BE1123" s="87"/>
      <c r="BF1123" s="87"/>
      <c r="BG1123" s="87"/>
      <c r="BH1123" s="87"/>
    </row>
    <row r="1124" spans="1:60">
      <c r="A1124" s="87"/>
      <c r="D1124" s="371"/>
      <c r="E1124" s="87"/>
      <c r="F1124" s="87"/>
      <c r="G1124" s="87"/>
      <c r="H1124" s="87"/>
      <c r="I1124" s="87"/>
      <c r="J1124" s="87"/>
      <c r="K1124" s="87"/>
      <c r="L1124" s="87"/>
      <c r="M1124" s="87"/>
      <c r="N1124" s="87"/>
      <c r="O1124" s="87"/>
      <c r="P1124" s="87"/>
      <c r="Q1124" s="87"/>
      <c r="R1124" s="87"/>
      <c r="S1124" s="87"/>
      <c r="T1124" s="87"/>
      <c r="U1124" s="87"/>
      <c r="V1124" s="87"/>
      <c r="W1124" s="87"/>
      <c r="X1124" s="87"/>
      <c r="Y1124" s="87"/>
      <c r="Z1124" s="87"/>
      <c r="AA1124" s="87"/>
      <c r="AB1124" s="87"/>
      <c r="AC1124" s="87"/>
      <c r="AD1124" s="87"/>
      <c r="AE1124" s="87"/>
      <c r="AF1124" s="87"/>
      <c r="AG1124" s="87"/>
      <c r="AH1124" s="87"/>
      <c r="AI1124" s="87"/>
      <c r="AJ1124" s="87"/>
      <c r="AK1124" s="87"/>
      <c r="AL1124" s="87"/>
      <c r="AM1124" s="87"/>
      <c r="AN1124" s="87"/>
      <c r="AO1124" s="87"/>
      <c r="AP1124" s="87"/>
      <c r="AQ1124" s="87"/>
      <c r="AR1124" s="87"/>
      <c r="AS1124" s="87"/>
      <c r="AT1124" s="87"/>
      <c r="AU1124" s="87"/>
      <c r="AV1124" s="87"/>
      <c r="AW1124" s="87"/>
      <c r="AX1124" s="87"/>
      <c r="AY1124" s="87"/>
      <c r="AZ1124" s="87"/>
      <c r="BA1124" s="87"/>
      <c r="BB1124" s="87"/>
      <c r="BC1124" s="87"/>
      <c r="BD1124" s="87"/>
      <c r="BE1124" s="87"/>
      <c r="BF1124" s="87"/>
      <c r="BG1124" s="87"/>
      <c r="BH1124" s="87"/>
    </row>
    <row r="1125" spans="1:60">
      <c r="A1125" s="87"/>
      <c r="D1125" s="371"/>
      <c r="E1125" s="87"/>
      <c r="F1125" s="87"/>
      <c r="G1125" s="87"/>
      <c r="H1125" s="87"/>
      <c r="I1125" s="87"/>
      <c r="J1125" s="87"/>
      <c r="K1125" s="87"/>
      <c r="L1125" s="87"/>
      <c r="M1125" s="87"/>
      <c r="N1125" s="87"/>
      <c r="O1125" s="87"/>
      <c r="P1125" s="87"/>
      <c r="Q1125" s="87"/>
      <c r="R1125" s="87"/>
      <c r="S1125" s="87"/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87"/>
      <c r="AE1125" s="87"/>
      <c r="AF1125" s="87"/>
      <c r="AG1125" s="87"/>
      <c r="AH1125" s="87"/>
      <c r="AI1125" s="87"/>
      <c r="AJ1125" s="87"/>
      <c r="AK1125" s="87"/>
      <c r="AL1125" s="87"/>
      <c r="AM1125" s="87"/>
      <c r="AN1125" s="87"/>
      <c r="AO1125" s="87"/>
      <c r="AP1125" s="87"/>
      <c r="AQ1125" s="87"/>
      <c r="AR1125" s="87"/>
      <c r="AS1125" s="87"/>
      <c r="AT1125" s="87"/>
      <c r="AU1125" s="87"/>
      <c r="AV1125" s="87"/>
      <c r="AW1125" s="87"/>
      <c r="AX1125" s="87"/>
      <c r="AY1125" s="87"/>
      <c r="AZ1125" s="87"/>
      <c r="BA1125" s="87"/>
      <c r="BB1125" s="87"/>
      <c r="BC1125" s="87"/>
      <c r="BD1125" s="87"/>
      <c r="BE1125" s="87"/>
      <c r="BF1125" s="87"/>
      <c r="BG1125" s="87"/>
      <c r="BH1125" s="87"/>
    </row>
    <row r="1126" spans="1:60">
      <c r="A1126" s="87"/>
      <c r="D1126" s="371"/>
      <c r="E1126" s="87"/>
      <c r="F1126" s="87"/>
      <c r="G1126" s="87"/>
      <c r="H1126" s="87"/>
      <c r="I1126" s="87"/>
      <c r="J1126" s="87"/>
      <c r="K1126" s="87"/>
      <c r="L1126" s="87"/>
      <c r="M1126" s="87"/>
      <c r="N1126" s="87"/>
      <c r="O1126" s="87"/>
      <c r="P1126" s="87"/>
      <c r="Q1126" s="87"/>
      <c r="R1126" s="87"/>
      <c r="S1126" s="87"/>
      <c r="T1126" s="87"/>
      <c r="U1126" s="87"/>
      <c r="V1126" s="87"/>
      <c r="W1126" s="87"/>
      <c r="X1126" s="87"/>
      <c r="Y1126" s="87"/>
      <c r="Z1126" s="87"/>
      <c r="AA1126" s="87"/>
      <c r="AB1126" s="87"/>
      <c r="AC1126" s="87"/>
      <c r="AD1126" s="87"/>
      <c r="AE1126" s="87"/>
      <c r="AF1126" s="87"/>
      <c r="AG1126" s="87"/>
      <c r="AH1126" s="87"/>
      <c r="AI1126" s="87"/>
      <c r="AJ1126" s="87"/>
      <c r="AK1126" s="87"/>
      <c r="AL1126" s="87"/>
      <c r="AM1126" s="87"/>
      <c r="AN1126" s="87"/>
      <c r="AO1126" s="87"/>
      <c r="AP1126" s="87"/>
      <c r="AQ1126" s="87"/>
      <c r="AR1126" s="87"/>
      <c r="AS1126" s="87"/>
      <c r="AT1126" s="87"/>
      <c r="AU1126" s="87"/>
      <c r="AV1126" s="87"/>
      <c r="AW1126" s="87"/>
      <c r="AX1126" s="87"/>
      <c r="AY1126" s="87"/>
      <c r="AZ1126" s="87"/>
      <c r="BA1126" s="87"/>
      <c r="BB1126" s="87"/>
      <c r="BC1126" s="87"/>
      <c r="BD1126" s="87"/>
      <c r="BE1126" s="87"/>
      <c r="BF1126" s="87"/>
      <c r="BG1126" s="87"/>
      <c r="BH1126" s="87"/>
    </row>
    <row r="1127" spans="1:60">
      <c r="A1127" s="87"/>
      <c r="D1127" s="371"/>
      <c r="E1127" s="87"/>
      <c r="F1127" s="87"/>
      <c r="G1127" s="87"/>
      <c r="H1127" s="87"/>
      <c r="I1127" s="87"/>
      <c r="J1127" s="87"/>
      <c r="K1127" s="87"/>
      <c r="L1127" s="87"/>
      <c r="M1127" s="87"/>
      <c r="N1127" s="87"/>
      <c r="O1127" s="87"/>
      <c r="P1127" s="87"/>
      <c r="Q1127" s="87"/>
      <c r="R1127" s="87"/>
      <c r="S1127" s="87"/>
      <c r="T1127" s="87"/>
      <c r="U1127" s="87"/>
      <c r="V1127" s="87"/>
      <c r="W1127" s="87"/>
      <c r="X1127" s="87"/>
      <c r="Y1127" s="87"/>
      <c r="Z1127" s="87"/>
      <c r="AA1127" s="87"/>
      <c r="AB1127" s="87"/>
      <c r="AC1127" s="87"/>
      <c r="AD1127" s="87"/>
      <c r="AE1127" s="87"/>
      <c r="AF1127" s="87"/>
      <c r="AG1127" s="87"/>
      <c r="AH1127" s="87"/>
      <c r="AI1127" s="87"/>
      <c r="AJ1127" s="87"/>
      <c r="AK1127" s="87"/>
      <c r="AL1127" s="87"/>
      <c r="AM1127" s="87"/>
      <c r="AN1127" s="87"/>
      <c r="AO1127" s="87"/>
      <c r="AP1127" s="87"/>
      <c r="AQ1127" s="87"/>
      <c r="AR1127" s="87"/>
      <c r="AS1127" s="87"/>
      <c r="AT1127" s="87"/>
      <c r="AU1127" s="87"/>
      <c r="AV1127" s="87"/>
      <c r="AW1127" s="87"/>
      <c r="AX1127" s="87"/>
      <c r="AY1127" s="87"/>
      <c r="AZ1127" s="87"/>
      <c r="BA1127" s="87"/>
      <c r="BB1127" s="87"/>
      <c r="BC1127" s="87"/>
      <c r="BD1127" s="87"/>
      <c r="BE1127" s="87"/>
      <c r="BF1127" s="87"/>
      <c r="BG1127" s="87"/>
      <c r="BH1127" s="87"/>
    </row>
    <row r="1128" spans="1:60">
      <c r="A1128" s="87"/>
      <c r="D1128" s="371"/>
      <c r="E1128" s="87"/>
      <c r="F1128" s="87"/>
      <c r="G1128" s="87"/>
      <c r="H1128" s="87"/>
      <c r="I1128" s="87"/>
      <c r="J1128" s="87"/>
      <c r="K1128" s="87"/>
      <c r="L1128" s="87"/>
      <c r="M1128" s="87"/>
      <c r="N1128" s="87"/>
      <c r="O1128" s="87"/>
      <c r="P1128" s="87"/>
      <c r="Q1128" s="87"/>
      <c r="R1128" s="87"/>
      <c r="S1128" s="87"/>
      <c r="T1128" s="87"/>
      <c r="U1128" s="87"/>
      <c r="V1128" s="87"/>
      <c r="W1128" s="87"/>
      <c r="X1128" s="87"/>
      <c r="Y1128" s="87"/>
      <c r="Z1128" s="87"/>
      <c r="AA1128" s="87"/>
      <c r="AB1128" s="87"/>
      <c r="AC1128" s="87"/>
      <c r="AD1128" s="87"/>
      <c r="AE1128" s="87"/>
      <c r="AF1128" s="87"/>
      <c r="AG1128" s="87"/>
      <c r="AH1128" s="87"/>
      <c r="AI1128" s="87"/>
      <c r="AJ1128" s="87"/>
      <c r="AK1128" s="87"/>
      <c r="AL1128" s="87"/>
      <c r="AM1128" s="87"/>
      <c r="AN1128" s="87"/>
      <c r="AO1128" s="87"/>
      <c r="AP1128" s="87"/>
      <c r="AQ1128" s="87"/>
      <c r="AR1128" s="87"/>
      <c r="AS1128" s="87"/>
      <c r="AT1128" s="87"/>
      <c r="AU1128" s="87"/>
      <c r="AV1128" s="87"/>
      <c r="AW1128" s="87"/>
      <c r="AX1128" s="87"/>
      <c r="AY1128" s="87"/>
      <c r="AZ1128" s="87"/>
      <c r="BA1128" s="87"/>
      <c r="BB1128" s="87"/>
      <c r="BC1128" s="87"/>
      <c r="BD1128" s="87"/>
      <c r="BE1128" s="87"/>
      <c r="BF1128" s="87"/>
      <c r="BG1128" s="87"/>
      <c r="BH1128" s="87"/>
    </row>
    <row r="1129" spans="1:60">
      <c r="A1129" s="87"/>
      <c r="D1129" s="371"/>
      <c r="E1129" s="87"/>
      <c r="F1129" s="87"/>
      <c r="G1129" s="87"/>
      <c r="H1129" s="87"/>
      <c r="I1129" s="87"/>
      <c r="J1129" s="87"/>
      <c r="K1129" s="87"/>
      <c r="L1129" s="87"/>
      <c r="M1129" s="87"/>
      <c r="N1129" s="87"/>
      <c r="O1129" s="87"/>
      <c r="P1129" s="87"/>
      <c r="Q1129" s="87"/>
      <c r="R1129" s="87"/>
      <c r="S1129" s="87"/>
      <c r="T1129" s="87"/>
      <c r="U1129" s="87"/>
      <c r="V1129" s="87"/>
      <c r="W1129" s="87"/>
      <c r="X1129" s="87"/>
      <c r="Y1129" s="87"/>
      <c r="Z1129" s="87"/>
      <c r="AA1129" s="87"/>
      <c r="AB1129" s="87"/>
      <c r="AC1129" s="87"/>
      <c r="AD1129" s="87"/>
      <c r="AE1129" s="87"/>
      <c r="AF1129" s="87"/>
      <c r="AG1129" s="87"/>
      <c r="AH1129" s="87"/>
      <c r="AI1129" s="87"/>
      <c r="AJ1129" s="87"/>
      <c r="AK1129" s="87"/>
      <c r="AL1129" s="87"/>
      <c r="AM1129" s="87"/>
      <c r="AN1129" s="87"/>
      <c r="AO1129" s="87"/>
      <c r="AP1129" s="87"/>
      <c r="AQ1129" s="87"/>
      <c r="AR1129" s="87"/>
      <c r="AS1129" s="87"/>
      <c r="AT1129" s="87"/>
      <c r="AU1129" s="87"/>
      <c r="AV1129" s="87"/>
      <c r="AW1129" s="87"/>
      <c r="AX1129" s="87"/>
      <c r="AY1129" s="87"/>
      <c r="AZ1129" s="87"/>
      <c r="BA1129" s="87"/>
      <c r="BB1129" s="87"/>
      <c r="BC1129" s="87"/>
      <c r="BD1129" s="87"/>
      <c r="BE1129" s="87"/>
      <c r="BF1129" s="87"/>
      <c r="BG1129" s="87"/>
      <c r="BH1129" s="87"/>
    </row>
    <row r="1130" spans="1:60">
      <c r="A1130" s="87"/>
      <c r="D1130" s="371"/>
      <c r="E1130" s="87"/>
      <c r="F1130" s="87"/>
      <c r="G1130" s="87"/>
      <c r="H1130" s="87"/>
      <c r="I1130" s="87"/>
      <c r="J1130" s="87"/>
      <c r="K1130" s="87"/>
      <c r="L1130" s="87"/>
      <c r="M1130" s="87"/>
      <c r="N1130" s="87"/>
      <c r="O1130" s="87"/>
      <c r="P1130" s="87"/>
      <c r="Q1130" s="87"/>
      <c r="R1130" s="87"/>
      <c r="S1130" s="87"/>
      <c r="T1130" s="87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87"/>
      <c r="AE1130" s="87"/>
      <c r="AF1130" s="87"/>
      <c r="AG1130" s="87"/>
      <c r="AH1130" s="87"/>
      <c r="AI1130" s="87"/>
      <c r="AJ1130" s="87"/>
      <c r="AK1130" s="87"/>
      <c r="AL1130" s="87"/>
      <c r="AM1130" s="87"/>
      <c r="AN1130" s="87"/>
      <c r="AO1130" s="87"/>
      <c r="AP1130" s="87"/>
      <c r="AQ1130" s="87"/>
      <c r="AR1130" s="87"/>
      <c r="AS1130" s="87"/>
      <c r="AT1130" s="87"/>
      <c r="AU1130" s="87"/>
      <c r="AV1130" s="87"/>
      <c r="AW1130" s="87"/>
      <c r="AX1130" s="87"/>
      <c r="AY1130" s="87"/>
      <c r="AZ1130" s="87"/>
      <c r="BA1130" s="87"/>
      <c r="BB1130" s="87"/>
      <c r="BC1130" s="87"/>
      <c r="BD1130" s="87"/>
      <c r="BE1130" s="87"/>
      <c r="BF1130" s="87"/>
      <c r="BG1130" s="87"/>
      <c r="BH1130" s="87"/>
    </row>
    <row r="1131" spans="1:60">
      <c r="A1131" s="87"/>
      <c r="D1131" s="371"/>
      <c r="E1131" s="87"/>
      <c r="F1131" s="87"/>
      <c r="G1131" s="87"/>
      <c r="H1131" s="87"/>
      <c r="I1131" s="87"/>
      <c r="J1131" s="87"/>
      <c r="K1131" s="87"/>
      <c r="L1131" s="87"/>
      <c r="M1131" s="87"/>
      <c r="N1131" s="87"/>
      <c r="O1131" s="87"/>
      <c r="P1131" s="87"/>
      <c r="Q1131" s="87"/>
      <c r="R1131" s="87"/>
      <c r="S1131" s="87"/>
      <c r="T1131" s="87"/>
      <c r="U1131" s="87"/>
      <c r="V1131" s="87"/>
      <c r="W1131" s="87"/>
      <c r="X1131" s="87"/>
      <c r="Y1131" s="87"/>
      <c r="Z1131" s="87"/>
      <c r="AA1131" s="87"/>
      <c r="AB1131" s="87"/>
      <c r="AC1131" s="87"/>
      <c r="AD1131" s="87"/>
      <c r="AE1131" s="87"/>
      <c r="AF1131" s="87"/>
      <c r="AG1131" s="87"/>
      <c r="AH1131" s="87"/>
      <c r="AI1131" s="87"/>
      <c r="AJ1131" s="87"/>
      <c r="AK1131" s="87"/>
      <c r="AL1131" s="87"/>
      <c r="AM1131" s="87"/>
      <c r="AN1131" s="87"/>
      <c r="AO1131" s="87"/>
      <c r="AP1131" s="87"/>
      <c r="AQ1131" s="87"/>
      <c r="AR1131" s="87"/>
      <c r="AS1131" s="87"/>
      <c r="AT1131" s="87"/>
      <c r="AU1131" s="87"/>
      <c r="AV1131" s="87"/>
      <c r="AW1131" s="87"/>
      <c r="AX1131" s="87"/>
      <c r="AY1131" s="87"/>
      <c r="AZ1131" s="87"/>
      <c r="BA1131" s="87"/>
      <c r="BB1131" s="87"/>
      <c r="BC1131" s="87"/>
      <c r="BD1131" s="87"/>
      <c r="BE1131" s="87"/>
      <c r="BF1131" s="87"/>
      <c r="BG1131" s="87"/>
      <c r="BH1131" s="87"/>
    </row>
    <row r="1132" spans="1:60">
      <c r="A1132" s="87"/>
      <c r="D1132" s="371"/>
      <c r="E1132" s="87"/>
      <c r="F1132" s="87"/>
      <c r="G1132" s="87"/>
      <c r="H1132" s="87"/>
      <c r="I1132" s="87"/>
      <c r="J1132" s="87"/>
      <c r="K1132" s="87"/>
      <c r="L1132" s="87"/>
      <c r="M1132" s="87"/>
      <c r="N1132" s="87"/>
      <c r="O1132" s="87"/>
      <c r="P1132" s="87"/>
      <c r="Q1132" s="87"/>
      <c r="R1132" s="87"/>
      <c r="S1132" s="87"/>
      <c r="T1132" s="87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87"/>
      <c r="AE1132" s="87"/>
      <c r="AF1132" s="87"/>
      <c r="AG1132" s="87"/>
      <c r="AH1132" s="87"/>
      <c r="AI1132" s="87"/>
      <c r="AJ1132" s="87"/>
      <c r="AK1132" s="87"/>
      <c r="AL1132" s="87"/>
      <c r="AM1132" s="87"/>
      <c r="AN1132" s="87"/>
      <c r="AO1132" s="87"/>
      <c r="AP1132" s="87"/>
      <c r="AQ1132" s="87"/>
      <c r="AR1132" s="87"/>
      <c r="AS1132" s="87"/>
      <c r="AT1132" s="87"/>
      <c r="AU1132" s="87"/>
      <c r="AV1132" s="87"/>
      <c r="AW1132" s="87"/>
      <c r="AX1132" s="87"/>
      <c r="AY1132" s="87"/>
      <c r="AZ1132" s="87"/>
      <c r="BA1132" s="87"/>
      <c r="BB1132" s="87"/>
      <c r="BC1132" s="87"/>
      <c r="BD1132" s="87"/>
      <c r="BE1132" s="87"/>
      <c r="BF1132" s="87"/>
      <c r="BG1132" s="87"/>
      <c r="BH1132" s="87"/>
    </row>
    <row r="1133" spans="1:60">
      <c r="A1133" s="87"/>
      <c r="D1133" s="371"/>
      <c r="E1133" s="87"/>
      <c r="F1133" s="87"/>
      <c r="G1133" s="87"/>
      <c r="H1133" s="87"/>
      <c r="I1133" s="87"/>
      <c r="J1133" s="87"/>
      <c r="K1133" s="87"/>
      <c r="L1133" s="87"/>
      <c r="M1133" s="87"/>
      <c r="N1133" s="87"/>
      <c r="O1133" s="87"/>
      <c r="P1133" s="87"/>
      <c r="Q1133" s="87"/>
      <c r="R1133" s="87"/>
      <c r="S1133" s="87"/>
      <c r="T1133" s="87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87"/>
      <c r="AE1133" s="87"/>
      <c r="AF1133" s="87"/>
      <c r="AG1133" s="87"/>
      <c r="AH1133" s="87"/>
      <c r="AI1133" s="87"/>
      <c r="AJ1133" s="87"/>
      <c r="AK1133" s="87"/>
      <c r="AL1133" s="87"/>
      <c r="AM1133" s="87"/>
      <c r="AN1133" s="87"/>
      <c r="AO1133" s="87"/>
      <c r="AP1133" s="87"/>
      <c r="AQ1133" s="87"/>
      <c r="AR1133" s="87"/>
      <c r="AS1133" s="87"/>
      <c r="AT1133" s="87"/>
      <c r="AU1133" s="87"/>
      <c r="AV1133" s="87"/>
      <c r="AW1133" s="87"/>
      <c r="AX1133" s="87"/>
      <c r="AY1133" s="87"/>
      <c r="AZ1133" s="87"/>
      <c r="BA1133" s="87"/>
      <c r="BB1133" s="87"/>
      <c r="BC1133" s="87"/>
      <c r="BD1133" s="87"/>
      <c r="BE1133" s="87"/>
      <c r="BF1133" s="87"/>
      <c r="BG1133" s="87"/>
      <c r="BH1133" s="87"/>
    </row>
    <row r="1134" spans="1:60">
      <c r="A1134" s="87"/>
      <c r="D1134" s="371"/>
      <c r="E1134" s="87"/>
      <c r="F1134" s="87"/>
      <c r="G1134" s="87"/>
      <c r="H1134" s="87"/>
      <c r="I1134" s="87"/>
      <c r="J1134" s="87"/>
      <c r="K1134" s="87"/>
      <c r="L1134" s="87"/>
      <c r="M1134" s="87"/>
      <c r="N1134" s="87"/>
      <c r="O1134" s="87"/>
      <c r="P1134" s="87"/>
      <c r="Q1134" s="87"/>
      <c r="R1134" s="87"/>
      <c r="S1134" s="87"/>
      <c r="T1134" s="87"/>
      <c r="U1134" s="87"/>
      <c r="V1134" s="87"/>
      <c r="W1134" s="87"/>
      <c r="X1134" s="87"/>
      <c r="Y1134" s="87"/>
      <c r="Z1134" s="87"/>
      <c r="AA1134" s="87"/>
      <c r="AB1134" s="87"/>
      <c r="AC1134" s="87"/>
      <c r="AD1134" s="87"/>
      <c r="AE1134" s="87"/>
      <c r="AF1134" s="87"/>
      <c r="AG1134" s="87"/>
      <c r="AH1134" s="87"/>
      <c r="AI1134" s="87"/>
      <c r="AJ1134" s="87"/>
      <c r="AK1134" s="87"/>
      <c r="AL1134" s="87"/>
      <c r="AM1134" s="87"/>
      <c r="AN1134" s="87"/>
      <c r="AO1134" s="87"/>
      <c r="AP1134" s="87"/>
      <c r="AQ1134" s="87"/>
      <c r="AR1134" s="87"/>
      <c r="AS1134" s="87"/>
      <c r="AT1134" s="87"/>
      <c r="AU1134" s="87"/>
      <c r="AV1134" s="87"/>
      <c r="AW1134" s="87"/>
      <c r="AX1134" s="87"/>
      <c r="AY1134" s="87"/>
      <c r="AZ1134" s="87"/>
      <c r="BA1134" s="87"/>
      <c r="BB1134" s="87"/>
      <c r="BC1134" s="87"/>
      <c r="BD1134" s="87"/>
      <c r="BE1134" s="87"/>
      <c r="BF1134" s="87"/>
      <c r="BG1134" s="87"/>
      <c r="BH1134" s="87"/>
    </row>
    <row r="1135" spans="1:60">
      <c r="A1135" s="87"/>
      <c r="D1135" s="371"/>
      <c r="E1135" s="87"/>
      <c r="F1135" s="87"/>
      <c r="G1135" s="87"/>
      <c r="H1135" s="87"/>
      <c r="I1135" s="87"/>
      <c r="J1135" s="87"/>
      <c r="K1135" s="87"/>
      <c r="L1135" s="87"/>
      <c r="M1135" s="87"/>
      <c r="N1135" s="87"/>
      <c r="O1135" s="87"/>
      <c r="P1135" s="87"/>
      <c r="Q1135" s="87"/>
      <c r="R1135" s="87"/>
      <c r="S1135" s="87"/>
      <c r="T1135" s="87"/>
      <c r="U1135" s="87"/>
      <c r="V1135" s="87"/>
      <c r="W1135" s="87"/>
      <c r="X1135" s="87"/>
      <c r="Y1135" s="87"/>
      <c r="Z1135" s="87"/>
      <c r="AA1135" s="87"/>
      <c r="AB1135" s="87"/>
      <c r="AC1135" s="87"/>
      <c r="AD1135" s="87"/>
      <c r="AE1135" s="87"/>
      <c r="AF1135" s="87"/>
      <c r="AG1135" s="87"/>
      <c r="AH1135" s="87"/>
      <c r="AI1135" s="87"/>
      <c r="AJ1135" s="87"/>
      <c r="AK1135" s="87"/>
      <c r="AL1135" s="87"/>
      <c r="AM1135" s="87"/>
      <c r="AN1135" s="87"/>
      <c r="AO1135" s="87"/>
      <c r="AP1135" s="87"/>
      <c r="AQ1135" s="87"/>
      <c r="AR1135" s="87"/>
      <c r="AS1135" s="87"/>
      <c r="AT1135" s="87"/>
      <c r="AU1135" s="87"/>
      <c r="AV1135" s="87"/>
      <c r="AW1135" s="87"/>
      <c r="AX1135" s="87"/>
      <c r="AY1135" s="87"/>
      <c r="AZ1135" s="87"/>
      <c r="BA1135" s="87"/>
      <c r="BB1135" s="87"/>
      <c r="BC1135" s="87"/>
      <c r="BD1135" s="87"/>
      <c r="BE1135" s="87"/>
      <c r="BF1135" s="87"/>
      <c r="BG1135" s="87"/>
      <c r="BH1135" s="87"/>
    </row>
    <row r="1136" spans="1:60">
      <c r="A1136" s="87"/>
      <c r="D1136" s="371"/>
      <c r="E1136" s="87"/>
      <c r="F1136" s="87"/>
      <c r="G1136" s="87"/>
      <c r="H1136" s="87"/>
      <c r="I1136" s="87"/>
      <c r="J1136" s="87"/>
      <c r="K1136" s="87"/>
      <c r="L1136" s="87"/>
      <c r="M1136" s="87"/>
      <c r="N1136" s="87"/>
      <c r="O1136" s="87"/>
      <c r="P1136" s="87"/>
      <c r="Q1136" s="87"/>
      <c r="R1136" s="87"/>
      <c r="S1136" s="87"/>
      <c r="T1136" s="87"/>
      <c r="U1136" s="87"/>
      <c r="V1136" s="87"/>
      <c r="W1136" s="87"/>
      <c r="X1136" s="87"/>
      <c r="Y1136" s="87"/>
      <c r="Z1136" s="87"/>
      <c r="AA1136" s="87"/>
      <c r="AB1136" s="87"/>
      <c r="AC1136" s="87"/>
      <c r="AD1136" s="87"/>
      <c r="AE1136" s="87"/>
      <c r="AF1136" s="87"/>
      <c r="AG1136" s="87"/>
      <c r="AH1136" s="87"/>
      <c r="AI1136" s="87"/>
      <c r="AJ1136" s="87"/>
      <c r="AK1136" s="87"/>
      <c r="AL1136" s="87"/>
      <c r="AM1136" s="87"/>
      <c r="AN1136" s="87"/>
      <c r="AO1136" s="87"/>
      <c r="AP1136" s="87"/>
      <c r="AQ1136" s="87"/>
      <c r="AR1136" s="87"/>
      <c r="AS1136" s="87"/>
      <c r="AT1136" s="87"/>
      <c r="AU1136" s="87"/>
      <c r="AV1136" s="87"/>
      <c r="AW1136" s="87"/>
      <c r="AX1136" s="87"/>
      <c r="AY1136" s="87"/>
      <c r="AZ1136" s="87"/>
      <c r="BA1136" s="87"/>
      <c r="BB1136" s="87"/>
      <c r="BC1136" s="87"/>
      <c r="BD1136" s="87"/>
      <c r="BE1136" s="87"/>
      <c r="BF1136" s="87"/>
      <c r="BG1136" s="87"/>
      <c r="BH1136" s="87"/>
    </row>
    <row r="1137" spans="1:60">
      <c r="A1137" s="87"/>
      <c r="D1137" s="371"/>
      <c r="E1137" s="87"/>
      <c r="F1137" s="87"/>
      <c r="G1137" s="87"/>
      <c r="H1137" s="87"/>
      <c r="I1137" s="87"/>
      <c r="J1137" s="87"/>
      <c r="K1137" s="87"/>
      <c r="L1137" s="87"/>
      <c r="M1137" s="87"/>
      <c r="N1137" s="87"/>
      <c r="O1137" s="87"/>
      <c r="P1137" s="87"/>
      <c r="Q1137" s="87"/>
      <c r="R1137" s="87"/>
      <c r="S1137" s="87"/>
      <c r="T1137" s="87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87"/>
      <c r="AE1137" s="87"/>
      <c r="AF1137" s="87"/>
      <c r="AG1137" s="87"/>
      <c r="AH1137" s="87"/>
      <c r="AI1137" s="87"/>
      <c r="AJ1137" s="87"/>
      <c r="AK1137" s="87"/>
      <c r="AL1137" s="87"/>
      <c r="AM1137" s="87"/>
      <c r="AN1137" s="87"/>
      <c r="AO1137" s="87"/>
      <c r="AP1137" s="87"/>
      <c r="AQ1137" s="87"/>
      <c r="AR1137" s="87"/>
      <c r="AS1137" s="87"/>
      <c r="AT1137" s="87"/>
      <c r="AU1137" s="87"/>
      <c r="AV1137" s="87"/>
      <c r="AW1137" s="87"/>
      <c r="AX1137" s="87"/>
      <c r="AY1137" s="87"/>
      <c r="AZ1137" s="87"/>
      <c r="BA1137" s="87"/>
      <c r="BB1137" s="87"/>
      <c r="BC1137" s="87"/>
      <c r="BD1137" s="87"/>
      <c r="BE1137" s="87"/>
      <c r="BF1137" s="87"/>
      <c r="BG1137" s="87"/>
      <c r="BH1137" s="87"/>
    </row>
    <row r="1138" spans="1:60">
      <c r="A1138" s="87"/>
      <c r="D1138" s="371"/>
      <c r="E1138" s="87"/>
      <c r="F1138" s="87"/>
      <c r="G1138" s="87"/>
      <c r="H1138" s="87"/>
      <c r="I1138" s="87"/>
      <c r="J1138" s="87"/>
      <c r="K1138" s="87"/>
      <c r="L1138" s="87"/>
      <c r="M1138" s="87"/>
      <c r="N1138" s="87"/>
      <c r="O1138" s="87"/>
      <c r="P1138" s="87"/>
      <c r="Q1138" s="87"/>
      <c r="R1138" s="87"/>
      <c r="S1138" s="87"/>
      <c r="T1138" s="87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87"/>
      <c r="AE1138" s="87"/>
      <c r="AF1138" s="87"/>
      <c r="AG1138" s="87"/>
      <c r="AH1138" s="87"/>
      <c r="AI1138" s="87"/>
      <c r="AJ1138" s="87"/>
      <c r="AK1138" s="87"/>
      <c r="AL1138" s="87"/>
      <c r="AM1138" s="87"/>
      <c r="AN1138" s="87"/>
      <c r="AO1138" s="87"/>
      <c r="AP1138" s="87"/>
      <c r="AQ1138" s="87"/>
      <c r="AR1138" s="87"/>
      <c r="AS1138" s="87"/>
      <c r="AT1138" s="87"/>
      <c r="AU1138" s="87"/>
      <c r="AV1138" s="87"/>
      <c r="AW1138" s="87"/>
      <c r="AX1138" s="87"/>
      <c r="AY1138" s="87"/>
      <c r="AZ1138" s="87"/>
      <c r="BA1138" s="87"/>
      <c r="BB1138" s="87"/>
      <c r="BC1138" s="87"/>
      <c r="BD1138" s="87"/>
      <c r="BE1138" s="87"/>
      <c r="BF1138" s="87"/>
      <c r="BG1138" s="87"/>
      <c r="BH1138" s="87"/>
    </row>
    <row r="1139" spans="1:60">
      <c r="A1139" s="87"/>
      <c r="D1139" s="371"/>
      <c r="E1139" s="87"/>
      <c r="F1139" s="87"/>
      <c r="G1139" s="87"/>
      <c r="H1139" s="87"/>
      <c r="I1139" s="87"/>
      <c r="J1139" s="87"/>
      <c r="K1139" s="87"/>
      <c r="L1139" s="87"/>
      <c r="M1139" s="87"/>
      <c r="N1139" s="87"/>
      <c r="O1139" s="87"/>
      <c r="P1139" s="87"/>
      <c r="Q1139" s="87"/>
      <c r="R1139" s="87"/>
      <c r="S1139" s="87"/>
      <c r="T1139" s="87"/>
      <c r="U1139" s="87"/>
      <c r="V1139" s="87"/>
      <c r="W1139" s="87"/>
      <c r="X1139" s="87"/>
      <c r="Y1139" s="87"/>
      <c r="Z1139" s="87"/>
      <c r="AA1139" s="87"/>
      <c r="AB1139" s="87"/>
      <c r="AC1139" s="87"/>
      <c r="AD1139" s="87"/>
      <c r="AE1139" s="87"/>
      <c r="AF1139" s="87"/>
      <c r="AG1139" s="87"/>
      <c r="AH1139" s="87"/>
      <c r="AI1139" s="87"/>
      <c r="AJ1139" s="87"/>
      <c r="AK1139" s="87"/>
      <c r="AL1139" s="87"/>
      <c r="AM1139" s="87"/>
      <c r="AN1139" s="87"/>
      <c r="AO1139" s="87"/>
      <c r="AP1139" s="87"/>
      <c r="AQ1139" s="87"/>
      <c r="AR1139" s="87"/>
      <c r="AS1139" s="87"/>
      <c r="AT1139" s="87"/>
      <c r="AU1139" s="87"/>
      <c r="AV1139" s="87"/>
      <c r="AW1139" s="87"/>
      <c r="AX1139" s="87"/>
      <c r="AY1139" s="87"/>
      <c r="AZ1139" s="87"/>
      <c r="BA1139" s="87"/>
      <c r="BB1139" s="87"/>
      <c r="BC1139" s="87"/>
      <c r="BD1139" s="87"/>
      <c r="BE1139" s="87"/>
      <c r="BF1139" s="87"/>
      <c r="BG1139" s="87"/>
      <c r="BH1139" s="87"/>
    </row>
    <row r="1140" spans="1:60">
      <c r="A1140" s="87"/>
      <c r="D1140" s="371"/>
      <c r="E1140" s="87"/>
      <c r="F1140" s="87"/>
      <c r="G1140" s="87"/>
      <c r="H1140" s="87"/>
      <c r="I1140" s="87"/>
      <c r="J1140" s="87"/>
      <c r="K1140" s="87"/>
      <c r="L1140" s="87"/>
      <c r="M1140" s="87"/>
      <c r="N1140" s="87"/>
      <c r="O1140" s="87"/>
      <c r="P1140" s="87"/>
      <c r="Q1140" s="87"/>
      <c r="R1140" s="87"/>
      <c r="S1140" s="87"/>
      <c r="T1140" s="87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87"/>
      <c r="AE1140" s="87"/>
      <c r="AF1140" s="87"/>
      <c r="AG1140" s="87"/>
      <c r="AH1140" s="87"/>
      <c r="AI1140" s="87"/>
      <c r="AJ1140" s="87"/>
      <c r="AK1140" s="87"/>
      <c r="AL1140" s="87"/>
      <c r="AM1140" s="87"/>
      <c r="AN1140" s="87"/>
      <c r="AO1140" s="87"/>
      <c r="AP1140" s="87"/>
      <c r="AQ1140" s="87"/>
      <c r="AR1140" s="87"/>
      <c r="AS1140" s="87"/>
      <c r="AT1140" s="87"/>
      <c r="AU1140" s="87"/>
      <c r="AV1140" s="87"/>
      <c r="AW1140" s="87"/>
      <c r="AX1140" s="87"/>
      <c r="AY1140" s="87"/>
      <c r="AZ1140" s="87"/>
      <c r="BA1140" s="87"/>
      <c r="BB1140" s="87"/>
      <c r="BC1140" s="87"/>
      <c r="BD1140" s="87"/>
      <c r="BE1140" s="87"/>
      <c r="BF1140" s="87"/>
      <c r="BG1140" s="87"/>
      <c r="BH1140" s="87"/>
    </row>
    <row r="1141" spans="1:60">
      <c r="A1141" s="87"/>
      <c r="D1141" s="371"/>
      <c r="E1141" s="87"/>
      <c r="F1141" s="87"/>
      <c r="G1141" s="87"/>
      <c r="H1141" s="87"/>
      <c r="I1141" s="87"/>
      <c r="J1141" s="87"/>
      <c r="K1141" s="87"/>
      <c r="L1141" s="87"/>
      <c r="M1141" s="87"/>
      <c r="N1141" s="87"/>
      <c r="O1141" s="87"/>
      <c r="P1141" s="87"/>
      <c r="Q1141" s="87"/>
      <c r="R1141" s="87"/>
      <c r="S1141" s="87"/>
      <c r="T1141" s="87"/>
      <c r="U1141" s="87"/>
      <c r="V1141" s="87"/>
      <c r="W1141" s="87"/>
      <c r="X1141" s="87"/>
      <c r="Y1141" s="87"/>
      <c r="Z1141" s="87"/>
      <c r="AA1141" s="87"/>
      <c r="AB1141" s="87"/>
      <c r="AC1141" s="87"/>
      <c r="AD1141" s="87"/>
      <c r="AE1141" s="87"/>
      <c r="AF1141" s="87"/>
      <c r="AG1141" s="87"/>
      <c r="AH1141" s="87"/>
      <c r="AI1141" s="87"/>
      <c r="AJ1141" s="87"/>
      <c r="AK1141" s="87"/>
      <c r="AL1141" s="87"/>
      <c r="AM1141" s="87"/>
      <c r="AN1141" s="87"/>
      <c r="AO1141" s="87"/>
      <c r="AP1141" s="87"/>
      <c r="AQ1141" s="87"/>
      <c r="AR1141" s="87"/>
      <c r="AS1141" s="87"/>
      <c r="AT1141" s="87"/>
      <c r="AU1141" s="87"/>
      <c r="AV1141" s="87"/>
      <c r="AW1141" s="87"/>
      <c r="AX1141" s="87"/>
      <c r="AY1141" s="87"/>
      <c r="AZ1141" s="87"/>
      <c r="BA1141" s="87"/>
      <c r="BB1141" s="87"/>
      <c r="BC1141" s="87"/>
      <c r="BD1141" s="87"/>
      <c r="BE1141" s="87"/>
      <c r="BF1141" s="87"/>
      <c r="BG1141" s="87"/>
      <c r="BH1141" s="87"/>
    </row>
    <row r="1142" spans="1:60">
      <c r="A1142" s="87"/>
      <c r="D1142" s="371"/>
      <c r="E1142" s="87"/>
      <c r="F1142" s="87"/>
      <c r="G1142" s="87"/>
      <c r="H1142" s="87"/>
      <c r="I1142" s="87"/>
      <c r="J1142" s="87"/>
      <c r="K1142" s="87"/>
      <c r="L1142" s="87"/>
      <c r="M1142" s="87"/>
      <c r="N1142" s="87"/>
      <c r="O1142" s="87"/>
      <c r="P1142" s="87"/>
      <c r="Q1142" s="87"/>
      <c r="R1142" s="87"/>
      <c r="S1142" s="87"/>
      <c r="T1142" s="87"/>
      <c r="U1142" s="87"/>
      <c r="V1142" s="87"/>
      <c r="W1142" s="87"/>
      <c r="X1142" s="87"/>
      <c r="Y1142" s="87"/>
      <c r="Z1142" s="87"/>
      <c r="AA1142" s="87"/>
      <c r="AB1142" s="87"/>
      <c r="AC1142" s="87"/>
      <c r="AD1142" s="87"/>
      <c r="AE1142" s="87"/>
      <c r="AF1142" s="87"/>
      <c r="AG1142" s="87"/>
      <c r="AH1142" s="87"/>
      <c r="AI1142" s="87"/>
      <c r="AJ1142" s="87"/>
      <c r="AK1142" s="87"/>
      <c r="AL1142" s="87"/>
      <c r="AM1142" s="87"/>
      <c r="AN1142" s="87"/>
      <c r="AO1142" s="87"/>
      <c r="AP1142" s="87"/>
      <c r="AQ1142" s="87"/>
      <c r="AR1142" s="87"/>
      <c r="AS1142" s="87"/>
      <c r="AT1142" s="87"/>
      <c r="AU1142" s="87"/>
      <c r="AV1142" s="87"/>
      <c r="AW1142" s="87"/>
      <c r="AX1142" s="87"/>
      <c r="AY1142" s="87"/>
      <c r="AZ1142" s="87"/>
      <c r="BA1142" s="87"/>
      <c r="BB1142" s="87"/>
      <c r="BC1142" s="87"/>
      <c r="BD1142" s="87"/>
      <c r="BE1142" s="87"/>
      <c r="BF1142" s="87"/>
      <c r="BG1142" s="87"/>
      <c r="BH1142" s="87"/>
    </row>
    <row r="1143" spans="1:60">
      <c r="A1143" s="87"/>
      <c r="D1143" s="371"/>
      <c r="E1143" s="87"/>
      <c r="F1143" s="87"/>
      <c r="G1143" s="87"/>
      <c r="H1143" s="87"/>
      <c r="I1143" s="87"/>
      <c r="J1143" s="87"/>
      <c r="K1143" s="87"/>
      <c r="L1143" s="87"/>
      <c r="M1143" s="87"/>
      <c r="N1143" s="87"/>
      <c r="O1143" s="87"/>
      <c r="P1143" s="87"/>
      <c r="Q1143" s="87"/>
      <c r="R1143" s="87"/>
      <c r="S1143" s="87"/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87"/>
      <c r="AE1143" s="87"/>
      <c r="AF1143" s="87"/>
      <c r="AG1143" s="87"/>
      <c r="AH1143" s="87"/>
      <c r="AI1143" s="87"/>
      <c r="AJ1143" s="87"/>
      <c r="AK1143" s="87"/>
      <c r="AL1143" s="87"/>
      <c r="AM1143" s="87"/>
      <c r="AN1143" s="87"/>
      <c r="AO1143" s="87"/>
      <c r="AP1143" s="87"/>
      <c r="AQ1143" s="87"/>
      <c r="AR1143" s="87"/>
      <c r="AS1143" s="87"/>
      <c r="AT1143" s="87"/>
      <c r="AU1143" s="87"/>
      <c r="AV1143" s="87"/>
      <c r="AW1143" s="87"/>
      <c r="AX1143" s="87"/>
      <c r="AY1143" s="87"/>
      <c r="AZ1143" s="87"/>
      <c r="BA1143" s="87"/>
      <c r="BB1143" s="87"/>
      <c r="BC1143" s="87"/>
      <c r="BD1143" s="87"/>
      <c r="BE1143" s="87"/>
      <c r="BF1143" s="87"/>
      <c r="BG1143" s="87"/>
      <c r="BH1143" s="87"/>
    </row>
    <row r="1144" spans="1:60">
      <c r="A1144" s="87"/>
      <c r="D1144" s="371"/>
      <c r="E1144" s="87"/>
      <c r="F1144" s="87"/>
      <c r="G1144" s="87"/>
      <c r="H1144" s="87"/>
      <c r="I1144" s="87"/>
      <c r="J1144" s="87"/>
      <c r="K1144" s="87"/>
      <c r="L1144" s="87"/>
      <c r="M1144" s="87"/>
      <c r="N1144" s="87"/>
      <c r="O1144" s="87"/>
      <c r="P1144" s="87"/>
      <c r="Q1144" s="87"/>
      <c r="R1144" s="87"/>
      <c r="S1144" s="87"/>
      <c r="T1144" s="87"/>
      <c r="U1144" s="87"/>
      <c r="V1144" s="87"/>
      <c r="W1144" s="87"/>
      <c r="X1144" s="87"/>
      <c r="Y1144" s="87"/>
      <c r="Z1144" s="87"/>
      <c r="AA1144" s="87"/>
      <c r="AB1144" s="87"/>
      <c r="AC1144" s="87"/>
      <c r="AD1144" s="87"/>
      <c r="AE1144" s="87"/>
      <c r="AF1144" s="87"/>
      <c r="AG1144" s="87"/>
      <c r="AH1144" s="87"/>
      <c r="AI1144" s="87"/>
      <c r="AJ1144" s="87"/>
      <c r="AK1144" s="87"/>
      <c r="AL1144" s="87"/>
      <c r="AM1144" s="87"/>
      <c r="AN1144" s="87"/>
      <c r="AO1144" s="87"/>
      <c r="AP1144" s="87"/>
      <c r="AQ1144" s="87"/>
      <c r="AR1144" s="87"/>
      <c r="AS1144" s="87"/>
      <c r="AT1144" s="87"/>
      <c r="AU1144" s="87"/>
      <c r="AV1144" s="87"/>
      <c r="AW1144" s="87"/>
      <c r="AX1144" s="87"/>
      <c r="AY1144" s="87"/>
      <c r="AZ1144" s="87"/>
      <c r="BA1144" s="87"/>
      <c r="BB1144" s="87"/>
      <c r="BC1144" s="87"/>
      <c r="BD1144" s="87"/>
      <c r="BE1144" s="87"/>
      <c r="BF1144" s="87"/>
      <c r="BG1144" s="87"/>
      <c r="BH1144" s="87"/>
    </row>
    <row r="1145" spans="1:60">
      <c r="A1145" s="87"/>
      <c r="D1145" s="371"/>
      <c r="E1145" s="87"/>
      <c r="F1145" s="87"/>
      <c r="G1145" s="87"/>
      <c r="H1145" s="87"/>
      <c r="I1145" s="87"/>
      <c r="J1145" s="87"/>
      <c r="K1145" s="87"/>
      <c r="L1145" s="87"/>
      <c r="M1145" s="87"/>
      <c r="N1145" s="87"/>
      <c r="O1145" s="87"/>
      <c r="P1145" s="87"/>
      <c r="Q1145" s="87"/>
      <c r="R1145" s="87"/>
      <c r="S1145" s="87"/>
      <c r="T1145" s="87"/>
      <c r="U1145" s="87"/>
      <c r="V1145" s="87"/>
      <c r="W1145" s="87"/>
      <c r="X1145" s="87"/>
      <c r="Y1145" s="87"/>
      <c r="Z1145" s="87"/>
      <c r="AA1145" s="87"/>
      <c r="AB1145" s="87"/>
      <c r="AC1145" s="87"/>
      <c r="AD1145" s="87"/>
      <c r="AE1145" s="87"/>
      <c r="AF1145" s="87"/>
      <c r="AG1145" s="87"/>
      <c r="AH1145" s="87"/>
      <c r="AI1145" s="87"/>
      <c r="AJ1145" s="87"/>
      <c r="AK1145" s="87"/>
      <c r="AL1145" s="87"/>
      <c r="AM1145" s="87"/>
      <c r="AN1145" s="87"/>
      <c r="AO1145" s="87"/>
      <c r="AP1145" s="87"/>
      <c r="AQ1145" s="87"/>
      <c r="AR1145" s="87"/>
      <c r="AS1145" s="87"/>
      <c r="AT1145" s="87"/>
      <c r="AU1145" s="87"/>
      <c r="AV1145" s="87"/>
      <c r="AW1145" s="87"/>
      <c r="AX1145" s="87"/>
      <c r="AY1145" s="87"/>
      <c r="AZ1145" s="87"/>
      <c r="BA1145" s="87"/>
      <c r="BB1145" s="87"/>
      <c r="BC1145" s="87"/>
      <c r="BD1145" s="87"/>
      <c r="BE1145" s="87"/>
      <c r="BF1145" s="87"/>
      <c r="BG1145" s="87"/>
      <c r="BH1145" s="87"/>
    </row>
    <row r="1146" spans="1:60">
      <c r="A1146" s="87"/>
      <c r="D1146" s="371"/>
      <c r="E1146" s="87"/>
      <c r="F1146" s="87"/>
      <c r="G1146" s="87"/>
      <c r="H1146" s="87"/>
      <c r="I1146" s="87"/>
      <c r="J1146" s="87"/>
      <c r="K1146" s="87"/>
      <c r="L1146" s="87"/>
      <c r="M1146" s="87"/>
      <c r="N1146" s="87"/>
      <c r="O1146" s="87"/>
      <c r="P1146" s="87"/>
      <c r="Q1146" s="87"/>
      <c r="R1146" s="87"/>
      <c r="S1146" s="87"/>
      <c r="T1146" s="87"/>
      <c r="U1146" s="87"/>
      <c r="V1146" s="87"/>
      <c r="W1146" s="87"/>
      <c r="X1146" s="87"/>
      <c r="Y1146" s="87"/>
      <c r="Z1146" s="87"/>
      <c r="AA1146" s="87"/>
      <c r="AB1146" s="87"/>
      <c r="AC1146" s="87"/>
      <c r="AD1146" s="87"/>
      <c r="AE1146" s="87"/>
      <c r="AF1146" s="87"/>
      <c r="AG1146" s="87"/>
      <c r="AH1146" s="87"/>
      <c r="AI1146" s="87"/>
      <c r="AJ1146" s="87"/>
      <c r="AK1146" s="87"/>
      <c r="AL1146" s="87"/>
      <c r="AM1146" s="87"/>
      <c r="AN1146" s="87"/>
      <c r="AO1146" s="87"/>
      <c r="AP1146" s="87"/>
      <c r="AQ1146" s="87"/>
      <c r="AR1146" s="87"/>
      <c r="AS1146" s="87"/>
      <c r="AT1146" s="87"/>
      <c r="AU1146" s="87"/>
      <c r="AV1146" s="87"/>
      <c r="AW1146" s="87"/>
      <c r="AX1146" s="87"/>
      <c r="AY1146" s="87"/>
      <c r="AZ1146" s="87"/>
      <c r="BA1146" s="87"/>
      <c r="BB1146" s="87"/>
      <c r="BC1146" s="87"/>
      <c r="BD1146" s="87"/>
      <c r="BE1146" s="87"/>
      <c r="BF1146" s="87"/>
      <c r="BG1146" s="87"/>
      <c r="BH1146" s="87"/>
    </row>
    <row r="1147" spans="1:60">
      <c r="A1147" s="87"/>
      <c r="D1147" s="371"/>
      <c r="E1147" s="87"/>
      <c r="F1147" s="87"/>
      <c r="G1147" s="87"/>
      <c r="H1147" s="87"/>
      <c r="I1147" s="87"/>
      <c r="J1147" s="87"/>
      <c r="K1147" s="87"/>
      <c r="L1147" s="87"/>
      <c r="M1147" s="87"/>
      <c r="N1147" s="87"/>
      <c r="O1147" s="87"/>
      <c r="P1147" s="87"/>
      <c r="Q1147" s="87"/>
      <c r="R1147" s="87"/>
      <c r="S1147" s="87"/>
      <c r="T1147" s="87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87"/>
      <c r="AE1147" s="87"/>
      <c r="AF1147" s="87"/>
      <c r="AG1147" s="87"/>
      <c r="AH1147" s="87"/>
      <c r="AI1147" s="87"/>
      <c r="AJ1147" s="87"/>
      <c r="AK1147" s="87"/>
      <c r="AL1147" s="87"/>
      <c r="AM1147" s="87"/>
      <c r="AN1147" s="87"/>
      <c r="AO1147" s="87"/>
      <c r="AP1147" s="87"/>
      <c r="AQ1147" s="87"/>
      <c r="AR1147" s="87"/>
      <c r="AS1147" s="87"/>
      <c r="AT1147" s="87"/>
      <c r="AU1147" s="87"/>
      <c r="AV1147" s="87"/>
      <c r="AW1147" s="87"/>
      <c r="AX1147" s="87"/>
      <c r="AY1147" s="87"/>
      <c r="AZ1147" s="87"/>
      <c r="BA1147" s="87"/>
      <c r="BB1147" s="87"/>
      <c r="BC1147" s="87"/>
      <c r="BD1147" s="87"/>
      <c r="BE1147" s="87"/>
      <c r="BF1147" s="87"/>
      <c r="BG1147" s="87"/>
      <c r="BH1147" s="87"/>
    </row>
    <row r="1148" spans="1:60">
      <c r="A1148" s="87"/>
      <c r="D1148" s="371"/>
      <c r="E1148" s="87"/>
      <c r="F1148" s="87"/>
      <c r="G1148" s="87"/>
      <c r="H1148" s="87"/>
      <c r="I1148" s="87"/>
      <c r="J1148" s="87"/>
      <c r="K1148" s="87"/>
      <c r="L1148" s="87"/>
      <c r="M1148" s="87"/>
      <c r="N1148" s="87"/>
      <c r="O1148" s="87"/>
      <c r="P1148" s="87"/>
      <c r="Q1148" s="87"/>
      <c r="R1148" s="87"/>
      <c r="S1148" s="87"/>
      <c r="T1148" s="87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87"/>
      <c r="AE1148" s="87"/>
      <c r="AF1148" s="87"/>
      <c r="AG1148" s="87"/>
      <c r="AH1148" s="87"/>
      <c r="AI1148" s="87"/>
      <c r="AJ1148" s="87"/>
      <c r="AK1148" s="87"/>
      <c r="AL1148" s="87"/>
      <c r="AM1148" s="87"/>
      <c r="AN1148" s="87"/>
      <c r="AO1148" s="87"/>
      <c r="AP1148" s="87"/>
      <c r="AQ1148" s="87"/>
      <c r="AR1148" s="87"/>
      <c r="AS1148" s="87"/>
      <c r="AT1148" s="87"/>
      <c r="AU1148" s="87"/>
      <c r="AV1148" s="87"/>
      <c r="AW1148" s="87"/>
      <c r="AX1148" s="87"/>
      <c r="AY1148" s="87"/>
      <c r="AZ1148" s="87"/>
      <c r="BA1148" s="87"/>
      <c r="BB1148" s="87"/>
      <c r="BC1148" s="87"/>
      <c r="BD1148" s="87"/>
      <c r="BE1148" s="87"/>
      <c r="BF1148" s="87"/>
      <c r="BG1148" s="87"/>
      <c r="BH1148" s="87"/>
    </row>
    <row r="1149" spans="1:60">
      <c r="A1149" s="87"/>
      <c r="D1149" s="371"/>
      <c r="E1149" s="87"/>
      <c r="F1149" s="87"/>
      <c r="G1149" s="87"/>
      <c r="H1149" s="87"/>
      <c r="I1149" s="87"/>
      <c r="J1149" s="87"/>
      <c r="K1149" s="87"/>
      <c r="L1149" s="87"/>
      <c r="M1149" s="87"/>
      <c r="N1149" s="87"/>
      <c r="O1149" s="87"/>
      <c r="P1149" s="87"/>
      <c r="Q1149" s="87"/>
      <c r="R1149" s="87"/>
      <c r="S1149" s="87"/>
      <c r="T1149" s="87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87"/>
      <c r="AE1149" s="87"/>
      <c r="AF1149" s="87"/>
      <c r="AG1149" s="87"/>
      <c r="AH1149" s="87"/>
      <c r="AI1149" s="87"/>
      <c r="AJ1149" s="87"/>
      <c r="AK1149" s="87"/>
      <c r="AL1149" s="87"/>
      <c r="AM1149" s="87"/>
      <c r="AN1149" s="87"/>
      <c r="AO1149" s="87"/>
      <c r="AP1149" s="87"/>
      <c r="AQ1149" s="87"/>
      <c r="AR1149" s="87"/>
      <c r="AS1149" s="87"/>
      <c r="AT1149" s="87"/>
      <c r="AU1149" s="87"/>
      <c r="AV1149" s="87"/>
      <c r="AW1149" s="87"/>
      <c r="AX1149" s="87"/>
      <c r="AY1149" s="87"/>
      <c r="AZ1149" s="87"/>
      <c r="BA1149" s="87"/>
      <c r="BB1149" s="87"/>
      <c r="BC1149" s="87"/>
      <c r="BD1149" s="87"/>
      <c r="BE1149" s="87"/>
      <c r="BF1149" s="87"/>
      <c r="BG1149" s="87"/>
      <c r="BH1149" s="87"/>
    </row>
    <row r="1150" spans="1:60">
      <c r="A1150" s="87"/>
      <c r="D1150" s="371"/>
      <c r="E1150" s="87"/>
      <c r="F1150" s="87"/>
      <c r="G1150" s="87"/>
      <c r="H1150" s="87"/>
      <c r="I1150" s="87"/>
      <c r="J1150" s="87"/>
      <c r="K1150" s="87"/>
      <c r="L1150" s="87"/>
      <c r="M1150" s="87"/>
      <c r="N1150" s="87"/>
      <c r="O1150" s="87"/>
      <c r="P1150" s="87"/>
      <c r="Q1150" s="87"/>
      <c r="R1150" s="87"/>
      <c r="S1150" s="87"/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87"/>
      <c r="AE1150" s="87"/>
      <c r="AF1150" s="87"/>
      <c r="AG1150" s="87"/>
      <c r="AH1150" s="87"/>
      <c r="AI1150" s="87"/>
      <c r="AJ1150" s="87"/>
      <c r="AK1150" s="87"/>
      <c r="AL1150" s="87"/>
      <c r="AM1150" s="87"/>
      <c r="AN1150" s="87"/>
      <c r="AO1150" s="87"/>
      <c r="AP1150" s="87"/>
      <c r="AQ1150" s="87"/>
      <c r="AR1150" s="87"/>
      <c r="AS1150" s="87"/>
      <c r="AT1150" s="87"/>
      <c r="AU1150" s="87"/>
      <c r="AV1150" s="87"/>
      <c r="AW1150" s="87"/>
      <c r="AX1150" s="87"/>
      <c r="AY1150" s="87"/>
      <c r="AZ1150" s="87"/>
      <c r="BA1150" s="87"/>
      <c r="BB1150" s="87"/>
      <c r="BC1150" s="87"/>
      <c r="BD1150" s="87"/>
      <c r="BE1150" s="87"/>
      <c r="BF1150" s="87"/>
      <c r="BG1150" s="87"/>
      <c r="BH1150" s="87"/>
    </row>
    <row r="1151" spans="1:60">
      <c r="A1151" s="87"/>
      <c r="D1151" s="371"/>
      <c r="E1151" s="87"/>
      <c r="F1151" s="87"/>
      <c r="G1151" s="87"/>
      <c r="H1151" s="87"/>
      <c r="I1151" s="87"/>
      <c r="J1151" s="87"/>
      <c r="K1151" s="87"/>
      <c r="L1151" s="87"/>
      <c r="M1151" s="87"/>
      <c r="N1151" s="87"/>
      <c r="O1151" s="87"/>
      <c r="P1151" s="87"/>
      <c r="Q1151" s="87"/>
      <c r="R1151" s="87"/>
      <c r="S1151" s="87"/>
      <c r="T1151" s="87"/>
      <c r="U1151" s="87"/>
      <c r="V1151" s="87"/>
      <c r="W1151" s="87"/>
      <c r="X1151" s="87"/>
      <c r="Y1151" s="87"/>
      <c r="Z1151" s="87"/>
      <c r="AA1151" s="87"/>
      <c r="AB1151" s="87"/>
      <c r="AC1151" s="87"/>
      <c r="AD1151" s="87"/>
      <c r="AE1151" s="87"/>
      <c r="AF1151" s="87"/>
      <c r="AG1151" s="87"/>
      <c r="AH1151" s="87"/>
      <c r="AI1151" s="87"/>
      <c r="AJ1151" s="87"/>
      <c r="AK1151" s="87"/>
      <c r="AL1151" s="87"/>
      <c r="AM1151" s="87"/>
      <c r="AN1151" s="87"/>
      <c r="AO1151" s="87"/>
      <c r="AP1151" s="87"/>
      <c r="AQ1151" s="87"/>
      <c r="AR1151" s="87"/>
      <c r="AS1151" s="87"/>
      <c r="AT1151" s="87"/>
      <c r="AU1151" s="87"/>
      <c r="AV1151" s="87"/>
      <c r="AW1151" s="87"/>
      <c r="AX1151" s="87"/>
      <c r="AY1151" s="87"/>
      <c r="AZ1151" s="87"/>
      <c r="BA1151" s="87"/>
      <c r="BB1151" s="87"/>
      <c r="BC1151" s="87"/>
      <c r="BD1151" s="87"/>
      <c r="BE1151" s="87"/>
      <c r="BF1151" s="87"/>
      <c r="BG1151" s="87"/>
      <c r="BH1151" s="87"/>
    </row>
    <row r="1152" spans="1:60">
      <c r="A1152" s="87"/>
      <c r="D1152" s="371"/>
      <c r="E1152" s="87"/>
      <c r="F1152" s="87"/>
      <c r="G1152" s="87"/>
      <c r="H1152" s="87"/>
      <c r="I1152" s="87"/>
      <c r="J1152" s="87"/>
      <c r="K1152" s="87"/>
      <c r="L1152" s="87"/>
      <c r="M1152" s="87"/>
      <c r="N1152" s="87"/>
      <c r="O1152" s="87"/>
      <c r="P1152" s="87"/>
      <c r="Q1152" s="87"/>
      <c r="R1152" s="87"/>
      <c r="S1152" s="87"/>
      <c r="T1152" s="87"/>
      <c r="U1152" s="87"/>
      <c r="V1152" s="87"/>
      <c r="W1152" s="87"/>
      <c r="X1152" s="87"/>
      <c r="Y1152" s="87"/>
      <c r="Z1152" s="87"/>
      <c r="AA1152" s="87"/>
      <c r="AB1152" s="87"/>
      <c r="AC1152" s="87"/>
      <c r="AD1152" s="87"/>
      <c r="AE1152" s="87"/>
      <c r="AF1152" s="87"/>
      <c r="AG1152" s="87"/>
      <c r="AH1152" s="87"/>
      <c r="AI1152" s="87"/>
      <c r="AJ1152" s="87"/>
      <c r="AK1152" s="87"/>
      <c r="AL1152" s="87"/>
      <c r="AM1152" s="87"/>
      <c r="AN1152" s="87"/>
      <c r="AO1152" s="87"/>
      <c r="AP1152" s="87"/>
      <c r="AQ1152" s="87"/>
      <c r="AR1152" s="87"/>
      <c r="AS1152" s="87"/>
      <c r="AT1152" s="87"/>
      <c r="AU1152" s="87"/>
      <c r="AV1152" s="87"/>
      <c r="AW1152" s="87"/>
      <c r="AX1152" s="87"/>
      <c r="AY1152" s="87"/>
      <c r="AZ1152" s="87"/>
      <c r="BA1152" s="87"/>
      <c r="BB1152" s="87"/>
      <c r="BC1152" s="87"/>
      <c r="BD1152" s="87"/>
      <c r="BE1152" s="87"/>
      <c r="BF1152" s="87"/>
      <c r="BG1152" s="87"/>
      <c r="BH1152" s="87"/>
    </row>
    <row r="1153" spans="1:60">
      <c r="A1153" s="87"/>
      <c r="D1153" s="371"/>
      <c r="E1153" s="87"/>
      <c r="F1153" s="87"/>
      <c r="G1153" s="87"/>
      <c r="H1153" s="87"/>
      <c r="I1153" s="87"/>
      <c r="J1153" s="87"/>
      <c r="K1153" s="87"/>
      <c r="L1153" s="87"/>
      <c r="M1153" s="87"/>
      <c r="N1153" s="87"/>
      <c r="O1153" s="87"/>
      <c r="P1153" s="87"/>
      <c r="Q1153" s="87"/>
      <c r="R1153" s="87"/>
      <c r="S1153" s="87"/>
      <c r="T1153" s="87"/>
      <c r="U1153" s="87"/>
      <c r="V1153" s="87"/>
      <c r="W1153" s="87"/>
      <c r="X1153" s="87"/>
      <c r="Y1153" s="87"/>
      <c r="Z1153" s="87"/>
      <c r="AA1153" s="87"/>
      <c r="AB1153" s="87"/>
      <c r="AC1153" s="87"/>
      <c r="AD1153" s="87"/>
      <c r="AE1153" s="87"/>
      <c r="AF1153" s="87"/>
      <c r="AG1153" s="87"/>
      <c r="AH1153" s="87"/>
      <c r="AI1153" s="87"/>
      <c r="AJ1153" s="87"/>
      <c r="AK1153" s="87"/>
      <c r="AL1153" s="87"/>
      <c r="AM1153" s="87"/>
      <c r="AN1153" s="87"/>
      <c r="AO1153" s="87"/>
      <c r="AP1153" s="87"/>
      <c r="AQ1153" s="87"/>
      <c r="AR1153" s="87"/>
      <c r="AS1153" s="87"/>
      <c r="AT1153" s="87"/>
      <c r="AU1153" s="87"/>
      <c r="AV1153" s="87"/>
      <c r="AW1153" s="87"/>
      <c r="AX1153" s="87"/>
      <c r="AY1153" s="87"/>
      <c r="AZ1153" s="87"/>
      <c r="BA1153" s="87"/>
      <c r="BB1153" s="87"/>
      <c r="BC1153" s="87"/>
      <c r="BD1153" s="87"/>
      <c r="BE1153" s="87"/>
      <c r="BF1153" s="87"/>
      <c r="BG1153" s="87"/>
      <c r="BH1153" s="87"/>
    </row>
    <row r="1154" spans="1:60">
      <c r="A1154" s="87"/>
      <c r="D1154" s="371"/>
      <c r="E1154" s="87"/>
      <c r="F1154" s="87"/>
      <c r="G1154" s="87"/>
      <c r="H1154" s="87"/>
      <c r="I1154" s="87"/>
      <c r="J1154" s="87"/>
      <c r="K1154" s="87"/>
      <c r="L1154" s="87"/>
      <c r="M1154" s="87"/>
      <c r="N1154" s="87"/>
      <c r="O1154" s="87"/>
      <c r="P1154" s="87"/>
      <c r="Q1154" s="87"/>
      <c r="R1154" s="87"/>
      <c r="S1154" s="87"/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87"/>
      <c r="AE1154" s="87"/>
      <c r="AF1154" s="87"/>
      <c r="AG1154" s="87"/>
      <c r="AH1154" s="87"/>
      <c r="AI1154" s="87"/>
      <c r="AJ1154" s="87"/>
      <c r="AK1154" s="87"/>
      <c r="AL1154" s="87"/>
      <c r="AM1154" s="87"/>
      <c r="AN1154" s="87"/>
      <c r="AO1154" s="87"/>
      <c r="AP1154" s="87"/>
      <c r="AQ1154" s="87"/>
      <c r="AR1154" s="87"/>
      <c r="AS1154" s="87"/>
      <c r="AT1154" s="87"/>
      <c r="AU1154" s="87"/>
      <c r="AV1154" s="87"/>
      <c r="AW1154" s="87"/>
      <c r="AX1154" s="87"/>
      <c r="AY1154" s="87"/>
      <c r="AZ1154" s="87"/>
      <c r="BA1154" s="87"/>
      <c r="BB1154" s="87"/>
      <c r="BC1154" s="87"/>
      <c r="BD1154" s="87"/>
      <c r="BE1154" s="87"/>
      <c r="BF1154" s="87"/>
      <c r="BG1154" s="87"/>
      <c r="BH1154" s="87"/>
    </row>
    <row r="1155" spans="1:60">
      <c r="A1155" s="87"/>
      <c r="D1155" s="371"/>
      <c r="E1155" s="87"/>
      <c r="F1155" s="87"/>
      <c r="G1155" s="87"/>
      <c r="H1155" s="87"/>
      <c r="I1155" s="87"/>
      <c r="J1155" s="87"/>
      <c r="K1155" s="87"/>
      <c r="L1155" s="87"/>
      <c r="M1155" s="87"/>
      <c r="N1155" s="87"/>
      <c r="O1155" s="87"/>
      <c r="P1155" s="87"/>
      <c r="Q1155" s="87"/>
      <c r="R1155" s="87"/>
      <c r="S1155" s="87"/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87"/>
      <c r="AE1155" s="87"/>
      <c r="AF1155" s="87"/>
      <c r="AG1155" s="87"/>
      <c r="AH1155" s="87"/>
      <c r="AI1155" s="87"/>
      <c r="AJ1155" s="87"/>
      <c r="AK1155" s="87"/>
      <c r="AL1155" s="87"/>
      <c r="AM1155" s="87"/>
      <c r="AN1155" s="87"/>
      <c r="AO1155" s="87"/>
      <c r="AP1155" s="87"/>
      <c r="AQ1155" s="87"/>
      <c r="AR1155" s="87"/>
      <c r="AS1155" s="87"/>
      <c r="AT1155" s="87"/>
      <c r="AU1155" s="87"/>
      <c r="AV1155" s="87"/>
      <c r="AW1155" s="87"/>
      <c r="AX1155" s="87"/>
      <c r="AY1155" s="87"/>
      <c r="AZ1155" s="87"/>
      <c r="BA1155" s="87"/>
      <c r="BB1155" s="87"/>
      <c r="BC1155" s="87"/>
      <c r="BD1155" s="87"/>
      <c r="BE1155" s="87"/>
      <c r="BF1155" s="87"/>
      <c r="BG1155" s="87"/>
      <c r="BH1155" s="87"/>
    </row>
    <row r="1156" spans="1:60">
      <c r="A1156" s="87"/>
      <c r="D1156" s="371"/>
      <c r="E1156" s="87"/>
      <c r="F1156" s="87"/>
      <c r="G1156" s="87"/>
      <c r="H1156" s="87"/>
      <c r="I1156" s="87"/>
      <c r="J1156" s="87"/>
      <c r="K1156" s="87"/>
      <c r="L1156" s="87"/>
      <c r="M1156" s="87"/>
      <c r="N1156" s="87"/>
      <c r="O1156" s="87"/>
      <c r="P1156" s="87"/>
      <c r="Q1156" s="87"/>
      <c r="R1156" s="87"/>
      <c r="S1156" s="87"/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87"/>
      <c r="AE1156" s="87"/>
      <c r="AF1156" s="87"/>
      <c r="AG1156" s="87"/>
      <c r="AH1156" s="87"/>
      <c r="AI1156" s="87"/>
      <c r="AJ1156" s="87"/>
      <c r="AK1156" s="87"/>
      <c r="AL1156" s="87"/>
      <c r="AM1156" s="87"/>
      <c r="AN1156" s="87"/>
      <c r="AO1156" s="87"/>
      <c r="AP1156" s="87"/>
      <c r="AQ1156" s="87"/>
      <c r="AR1156" s="87"/>
      <c r="AS1156" s="87"/>
      <c r="AT1156" s="87"/>
      <c r="AU1156" s="87"/>
      <c r="AV1156" s="87"/>
      <c r="AW1156" s="87"/>
      <c r="AX1156" s="87"/>
      <c r="AY1156" s="87"/>
      <c r="AZ1156" s="87"/>
      <c r="BA1156" s="87"/>
      <c r="BB1156" s="87"/>
      <c r="BC1156" s="87"/>
      <c r="BD1156" s="87"/>
      <c r="BE1156" s="87"/>
      <c r="BF1156" s="87"/>
      <c r="BG1156" s="87"/>
      <c r="BH1156" s="87"/>
    </row>
    <row r="1157" spans="1:60">
      <c r="A1157" s="87"/>
      <c r="D1157" s="371"/>
      <c r="E1157" s="87"/>
      <c r="F1157" s="87"/>
      <c r="G1157" s="87"/>
      <c r="H1157" s="87"/>
      <c r="I1157" s="87"/>
      <c r="J1157" s="87"/>
      <c r="K1157" s="87"/>
      <c r="L1157" s="87"/>
      <c r="M1157" s="87"/>
      <c r="N1157" s="87"/>
      <c r="O1157" s="87"/>
      <c r="P1157" s="87"/>
      <c r="Q1157" s="87"/>
      <c r="R1157" s="87"/>
      <c r="S1157" s="87"/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87"/>
      <c r="AE1157" s="87"/>
      <c r="AF1157" s="87"/>
      <c r="AG1157" s="87"/>
      <c r="AH1157" s="87"/>
      <c r="AI1157" s="87"/>
      <c r="AJ1157" s="87"/>
      <c r="AK1157" s="87"/>
      <c r="AL1157" s="87"/>
      <c r="AM1157" s="87"/>
      <c r="AN1157" s="87"/>
      <c r="AO1157" s="87"/>
      <c r="AP1157" s="87"/>
      <c r="AQ1157" s="87"/>
      <c r="AR1157" s="87"/>
      <c r="AS1157" s="87"/>
      <c r="AT1157" s="87"/>
      <c r="AU1157" s="87"/>
      <c r="AV1157" s="87"/>
      <c r="AW1157" s="87"/>
      <c r="AX1157" s="87"/>
      <c r="AY1157" s="87"/>
      <c r="AZ1157" s="87"/>
      <c r="BA1157" s="87"/>
      <c r="BB1157" s="87"/>
      <c r="BC1157" s="87"/>
      <c r="BD1157" s="87"/>
      <c r="BE1157" s="87"/>
      <c r="BF1157" s="87"/>
      <c r="BG1157" s="87"/>
      <c r="BH1157" s="87"/>
    </row>
    <row r="1158" spans="1:60">
      <c r="A1158" s="87"/>
      <c r="D1158" s="371"/>
      <c r="E1158" s="87"/>
      <c r="F1158" s="87"/>
      <c r="G1158" s="87"/>
      <c r="H1158" s="87"/>
      <c r="I1158" s="87"/>
      <c r="J1158" s="87"/>
      <c r="K1158" s="87"/>
      <c r="L1158" s="87"/>
      <c r="M1158" s="87"/>
      <c r="N1158" s="87"/>
      <c r="O1158" s="87"/>
      <c r="P1158" s="87"/>
      <c r="Q1158" s="87"/>
      <c r="R1158" s="87"/>
      <c r="S1158" s="87"/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87"/>
      <c r="AE1158" s="87"/>
      <c r="AF1158" s="87"/>
      <c r="AG1158" s="87"/>
      <c r="AH1158" s="87"/>
      <c r="AI1158" s="87"/>
      <c r="AJ1158" s="87"/>
      <c r="AK1158" s="87"/>
      <c r="AL1158" s="87"/>
      <c r="AM1158" s="87"/>
      <c r="AN1158" s="87"/>
      <c r="AO1158" s="87"/>
      <c r="AP1158" s="87"/>
      <c r="AQ1158" s="87"/>
      <c r="AR1158" s="87"/>
      <c r="AS1158" s="87"/>
      <c r="AT1158" s="87"/>
      <c r="AU1158" s="87"/>
      <c r="AV1158" s="87"/>
      <c r="AW1158" s="87"/>
      <c r="AX1158" s="87"/>
      <c r="AY1158" s="87"/>
      <c r="AZ1158" s="87"/>
      <c r="BA1158" s="87"/>
      <c r="BB1158" s="87"/>
      <c r="BC1158" s="87"/>
      <c r="BD1158" s="87"/>
      <c r="BE1158" s="87"/>
      <c r="BF1158" s="87"/>
      <c r="BG1158" s="87"/>
      <c r="BH1158" s="87"/>
    </row>
    <row r="1159" spans="1:60">
      <c r="A1159" s="87"/>
      <c r="D1159" s="371"/>
      <c r="E1159" s="87"/>
      <c r="F1159" s="87"/>
      <c r="G1159" s="87"/>
      <c r="H1159" s="87"/>
      <c r="I1159" s="87"/>
      <c r="J1159" s="87"/>
      <c r="K1159" s="87"/>
      <c r="L1159" s="87"/>
      <c r="M1159" s="87"/>
      <c r="N1159" s="87"/>
      <c r="O1159" s="87"/>
      <c r="P1159" s="87"/>
      <c r="Q1159" s="87"/>
      <c r="R1159" s="87"/>
      <c r="S1159" s="87"/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87"/>
      <c r="AE1159" s="87"/>
      <c r="AF1159" s="87"/>
      <c r="AG1159" s="87"/>
      <c r="AH1159" s="87"/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7"/>
      <c r="AS1159" s="87"/>
      <c r="AT1159" s="87"/>
      <c r="AU1159" s="87"/>
      <c r="AV1159" s="87"/>
      <c r="AW1159" s="87"/>
      <c r="AX1159" s="87"/>
      <c r="AY1159" s="87"/>
      <c r="AZ1159" s="87"/>
      <c r="BA1159" s="87"/>
      <c r="BB1159" s="87"/>
      <c r="BC1159" s="87"/>
      <c r="BD1159" s="87"/>
      <c r="BE1159" s="87"/>
      <c r="BF1159" s="87"/>
      <c r="BG1159" s="87"/>
      <c r="BH1159" s="87"/>
    </row>
    <row r="1160" spans="1:60">
      <c r="A1160" s="87"/>
      <c r="D1160" s="371"/>
      <c r="E1160" s="87"/>
      <c r="F1160" s="87"/>
      <c r="G1160" s="87"/>
      <c r="H1160" s="87"/>
      <c r="I1160" s="87"/>
      <c r="J1160" s="87"/>
      <c r="K1160" s="87"/>
      <c r="L1160" s="87"/>
      <c r="M1160" s="87"/>
      <c r="N1160" s="87"/>
      <c r="O1160" s="87"/>
      <c r="P1160" s="87"/>
      <c r="Q1160" s="87"/>
      <c r="R1160" s="87"/>
      <c r="S1160" s="87"/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87"/>
      <c r="AE1160" s="87"/>
      <c r="AF1160" s="87"/>
      <c r="AG1160" s="87"/>
      <c r="AH1160" s="87"/>
      <c r="AI1160" s="87"/>
      <c r="AJ1160" s="87"/>
      <c r="AK1160" s="87"/>
      <c r="AL1160" s="87"/>
      <c r="AM1160" s="87"/>
      <c r="AN1160" s="87"/>
      <c r="AO1160" s="87"/>
      <c r="AP1160" s="87"/>
      <c r="AQ1160" s="87"/>
      <c r="AR1160" s="87"/>
      <c r="AS1160" s="87"/>
      <c r="AT1160" s="87"/>
      <c r="AU1160" s="87"/>
      <c r="AV1160" s="87"/>
      <c r="AW1160" s="87"/>
      <c r="AX1160" s="87"/>
      <c r="AY1160" s="87"/>
      <c r="AZ1160" s="87"/>
      <c r="BA1160" s="87"/>
      <c r="BB1160" s="87"/>
      <c r="BC1160" s="87"/>
      <c r="BD1160" s="87"/>
      <c r="BE1160" s="87"/>
      <c r="BF1160" s="87"/>
      <c r="BG1160" s="87"/>
      <c r="BH1160" s="87"/>
    </row>
    <row r="1161" spans="1:60">
      <c r="A1161" s="87"/>
      <c r="D1161" s="371"/>
      <c r="E1161" s="87"/>
      <c r="F1161" s="87"/>
      <c r="G1161" s="87"/>
      <c r="H1161" s="87"/>
      <c r="I1161" s="87"/>
      <c r="J1161" s="87"/>
      <c r="K1161" s="87"/>
      <c r="L1161" s="87"/>
      <c r="M1161" s="87"/>
      <c r="N1161" s="87"/>
      <c r="O1161" s="87"/>
      <c r="P1161" s="87"/>
      <c r="Q1161" s="87"/>
      <c r="R1161" s="87"/>
      <c r="S1161" s="87"/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87"/>
      <c r="AE1161" s="87"/>
      <c r="AF1161" s="87"/>
      <c r="AG1161" s="87"/>
      <c r="AH1161" s="87"/>
      <c r="AI1161" s="87"/>
      <c r="AJ1161" s="87"/>
      <c r="AK1161" s="87"/>
      <c r="AL1161" s="87"/>
      <c r="AM1161" s="87"/>
      <c r="AN1161" s="87"/>
      <c r="AO1161" s="87"/>
      <c r="AP1161" s="87"/>
      <c r="AQ1161" s="87"/>
      <c r="AR1161" s="87"/>
      <c r="AS1161" s="87"/>
      <c r="AT1161" s="87"/>
      <c r="AU1161" s="87"/>
      <c r="AV1161" s="87"/>
      <c r="AW1161" s="87"/>
      <c r="AX1161" s="87"/>
      <c r="AY1161" s="87"/>
      <c r="AZ1161" s="87"/>
      <c r="BA1161" s="87"/>
      <c r="BB1161" s="87"/>
      <c r="BC1161" s="87"/>
      <c r="BD1161" s="87"/>
      <c r="BE1161" s="87"/>
      <c r="BF1161" s="87"/>
      <c r="BG1161" s="87"/>
      <c r="BH1161" s="87"/>
    </row>
    <row r="1162" spans="1:60">
      <c r="A1162" s="87"/>
      <c r="D1162" s="371"/>
      <c r="E1162" s="87"/>
      <c r="F1162" s="87"/>
      <c r="G1162" s="87"/>
      <c r="H1162" s="87"/>
      <c r="I1162" s="87"/>
      <c r="J1162" s="87"/>
      <c r="K1162" s="87"/>
      <c r="L1162" s="87"/>
      <c r="M1162" s="87"/>
      <c r="N1162" s="87"/>
      <c r="O1162" s="87"/>
      <c r="P1162" s="87"/>
      <c r="Q1162" s="87"/>
      <c r="R1162" s="87"/>
      <c r="S1162" s="87"/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87"/>
      <c r="AE1162" s="87"/>
      <c r="AF1162" s="87"/>
      <c r="AG1162" s="87"/>
      <c r="AH1162" s="87"/>
      <c r="AI1162" s="87"/>
      <c r="AJ1162" s="87"/>
      <c r="AK1162" s="87"/>
      <c r="AL1162" s="87"/>
      <c r="AM1162" s="87"/>
      <c r="AN1162" s="87"/>
      <c r="AO1162" s="87"/>
      <c r="AP1162" s="87"/>
      <c r="AQ1162" s="87"/>
      <c r="AR1162" s="87"/>
      <c r="AS1162" s="87"/>
      <c r="AT1162" s="87"/>
      <c r="AU1162" s="87"/>
      <c r="AV1162" s="87"/>
      <c r="AW1162" s="87"/>
      <c r="AX1162" s="87"/>
      <c r="AY1162" s="87"/>
      <c r="AZ1162" s="87"/>
      <c r="BA1162" s="87"/>
      <c r="BB1162" s="87"/>
      <c r="BC1162" s="87"/>
      <c r="BD1162" s="87"/>
      <c r="BE1162" s="87"/>
      <c r="BF1162" s="87"/>
      <c r="BG1162" s="87"/>
      <c r="BH1162" s="87"/>
    </row>
    <row r="1163" spans="1:60">
      <c r="A1163" s="87"/>
      <c r="D1163" s="371"/>
      <c r="E1163" s="87"/>
      <c r="F1163" s="87"/>
      <c r="G1163" s="87"/>
      <c r="H1163" s="87"/>
      <c r="I1163" s="87"/>
      <c r="J1163" s="87"/>
      <c r="K1163" s="87"/>
      <c r="L1163" s="87"/>
      <c r="M1163" s="87"/>
      <c r="N1163" s="87"/>
      <c r="O1163" s="87"/>
      <c r="P1163" s="87"/>
      <c r="Q1163" s="87"/>
      <c r="R1163" s="87"/>
      <c r="S1163" s="87"/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87"/>
      <c r="AE1163" s="87"/>
      <c r="AF1163" s="87"/>
      <c r="AG1163" s="87"/>
      <c r="AH1163" s="87"/>
      <c r="AI1163" s="87"/>
      <c r="AJ1163" s="87"/>
      <c r="AK1163" s="87"/>
      <c r="AL1163" s="87"/>
      <c r="AM1163" s="87"/>
      <c r="AN1163" s="87"/>
      <c r="AO1163" s="87"/>
      <c r="AP1163" s="87"/>
      <c r="AQ1163" s="87"/>
      <c r="AR1163" s="87"/>
      <c r="AS1163" s="87"/>
      <c r="AT1163" s="87"/>
      <c r="AU1163" s="87"/>
      <c r="AV1163" s="87"/>
      <c r="AW1163" s="87"/>
      <c r="AX1163" s="87"/>
      <c r="AY1163" s="87"/>
      <c r="AZ1163" s="87"/>
      <c r="BA1163" s="87"/>
      <c r="BB1163" s="87"/>
      <c r="BC1163" s="87"/>
      <c r="BD1163" s="87"/>
      <c r="BE1163" s="87"/>
      <c r="BF1163" s="87"/>
      <c r="BG1163" s="87"/>
      <c r="BH1163" s="87"/>
    </row>
    <row r="1164" spans="1:60">
      <c r="A1164" s="87"/>
      <c r="D1164" s="371"/>
      <c r="E1164" s="87"/>
      <c r="F1164" s="87"/>
      <c r="G1164" s="87"/>
      <c r="H1164" s="87"/>
      <c r="I1164" s="87"/>
      <c r="J1164" s="87"/>
      <c r="K1164" s="87"/>
      <c r="L1164" s="87"/>
      <c r="M1164" s="87"/>
      <c r="N1164" s="87"/>
      <c r="O1164" s="87"/>
      <c r="P1164" s="87"/>
      <c r="Q1164" s="87"/>
      <c r="R1164" s="87"/>
      <c r="S1164" s="87"/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87"/>
      <c r="AE1164" s="87"/>
      <c r="AF1164" s="87"/>
      <c r="AG1164" s="87"/>
      <c r="AH1164" s="87"/>
      <c r="AI1164" s="87"/>
      <c r="AJ1164" s="87"/>
      <c r="AK1164" s="87"/>
      <c r="AL1164" s="87"/>
      <c r="AM1164" s="87"/>
      <c r="AN1164" s="87"/>
      <c r="AO1164" s="87"/>
      <c r="AP1164" s="87"/>
      <c r="AQ1164" s="87"/>
      <c r="AR1164" s="87"/>
      <c r="AS1164" s="87"/>
      <c r="AT1164" s="87"/>
      <c r="AU1164" s="87"/>
      <c r="AV1164" s="87"/>
      <c r="AW1164" s="87"/>
      <c r="AX1164" s="87"/>
      <c r="AY1164" s="87"/>
      <c r="AZ1164" s="87"/>
      <c r="BA1164" s="87"/>
      <c r="BB1164" s="87"/>
      <c r="BC1164" s="87"/>
      <c r="BD1164" s="87"/>
      <c r="BE1164" s="87"/>
      <c r="BF1164" s="87"/>
      <c r="BG1164" s="87"/>
      <c r="BH1164" s="87"/>
    </row>
    <row r="1165" spans="1:60">
      <c r="A1165" s="87"/>
      <c r="D1165" s="371"/>
      <c r="E1165" s="87"/>
      <c r="F1165" s="87"/>
      <c r="G1165" s="87"/>
      <c r="H1165" s="87"/>
      <c r="I1165" s="87"/>
      <c r="J1165" s="87"/>
      <c r="K1165" s="87"/>
      <c r="L1165" s="87"/>
      <c r="M1165" s="87"/>
      <c r="N1165" s="87"/>
      <c r="O1165" s="87"/>
      <c r="P1165" s="87"/>
      <c r="Q1165" s="87"/>
      <c r="R1165" s="87"/>
      <c r="S1165" s="87"/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87"/>
      <c r="AE1165" s="87"/>
      <c r="AF1165" s="87"/>
      <c r="AG1165" s="87"/>
      <c r="AH1165" s="87"/>
      <c r="AI1165" s="87"/>
      <c r="AJ1165" s="87"/>
      <c r="AK1165" s="87"/>
      <c r="AL1165" s="87"/>
      <c r="AM1165" s="87"/>
      <c r="AN1165" s="87"/>
      <c r="AO1165" s="87"/>
      <c r="AP1165" s="87"/>
      <c r="AQ1165" s="87"/>
      <c r="AR1165" s="87"/>
      <c r="AS1165" s="87"/>
      <c r="AT1165" s="87"/>
      <c r="AU1165" s="87"/>
      <c r="AV1165" s="87"/>
      <c r="AW1165" s="87"/>
      <c r="AX1165" s="87"/>
      <c r="AY1165" s="87"/>
      <c r="AZ1165" s="87"/>
      <c r="BA1165" s="87"/>
      <c r="BB1165" s="87"/>
      <c r="BC1165" s="87"/>
      <c r="BD1165" s="87"/>
      <c r="BE1165" s="87"/>
      <c r="BF1165" s="87"/>
      <c r="BG1165" s="87"/>
      <c r="BH1165" s="87"/>
    </row>
    <row r="1166" spans="1:60">
      <c r="A1166" s="87"/>
      <c r="D1166" s="371"/>
      <c r="E1166" s="87"/>
      <c r="F1166" s="87"/>
      <c r="G1166" s="87"/>
      <c r="H1166" s="87"/>
      <c r="I1166" s="87"/>
      <c r="J1166" s="87"/>
      <c r="K1166" s="87"/>
      <c r="L1166" s="87"/>
      <c r="M1166" s="87"/>
      <c r="N1166" s="87"/>
      <c r="O1166" s="87"/>
      <c r="P1166" s="87"/>
      <c r="Q1166" s="87"/>
      <c r="R1166" s="87"/>
      <c r="S1166" s="87"/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87"/>
      <c r="AE1166" s="87"/>
      <c r="AF1166" s="87"/>
      <c r="AG1166" s="87"/>
      <c r="AH1166" s="87"/>
      <c r="AI1166" s="87"/>
      <c r="AJ1166" s="87"/>
      <c r="AK1166" s="87"/>
      <c r="AL1166" s="87"/>
      <c r="AM1166" s="87"/>
      <c r="AN1166" s="87"/>
      <c r="AO1166" s="87"/>
      <c r="AP1166" s="87"/>
      <c r="AQ1166" s="87"/>
      <c r="AR1166" s="87"/>
      <c r="AS1166" s="87"/>
      <c r="AT1166" s="87"/>
      <c r="AU1166" s="87"/>
      <c r="AV1166" s="87"/>
      <c r="AW1166" s="87"/>
      <c r="AX1166" s="87"/>
      <c r="AY1166" s="87"/>
      <c r="AZ1166" s="87"/>
      <c r="BA1166" s="87"/>
      <c r="BB1166" s="87"/>
      <c r="BC1166" s="87"/>
      <c r="BD1166" s="87"/>
      <c r="BE1166" s="87"/>
      <c r="BF1166" s="87"/>
      <c r="BG1166" s="87"/>
      <c r="BH1166" s="87"/>
    </row>
    <row r="1167" spans="1:60">
      <c r="A1167" s="87"/>
      <c r="D1167" s="371"/>
      <c r="E1167" s="87"/>
      <c r="F1167" s="87"/>
      <c r="G1167" s="87"/>
      <c r="H1167" s="87"/>
      <c r="I1167" s="87"/>
      <c r="J1167" s="87"/>
      <c r="K1167" s="87"/>
      <c r="L1167" s="87"/>
      <c r="M1167" s="87"/>
      <c r="N1167" s="87"/>
      <c r="O1167" s="87"/>
      <c r="P1167" s="87"/>
      <c r="Q1167" s="87"/>
      <c r="R1167" s="87"/>
      <c r="S1167" s="87"/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87"/>
      <c r="AE1167" s="87"/>
      <c r="AF1167" s="87"/>
      <c r="AG1167" s="87"/>
      <c r="AH1167" s="87"/>
      <c r="AI1167" s="87"/>
      <c r="AJ1167" s="87"/>
      <c r="AK1167" s="87"/>
      <c r="AL1167" s="87"/>
      <c r="AM1167" s="87"/>
      <c r="AN1167" s="87"/>
      <c r="AO1167" s="87"/>
      <c r="AP1167" s="87"/>
      <c r="AQ1167" s="87"/>
      <c r="AR1167" s="87"/>
      <c r="AS1167" s="87"/>
      <c r="AT1167" s="87"/>
      <c r="AU1167" s="87"/>
      <c r="AV1167" s="87"/>
      <c r="AW1167" s="87"/>
      <c r="AX1167" s="87"/>
      <c r="AY1167" s="87"/>
      <c r="AZ1167" s="87"/>
      <c r="BA1167" s="87"/>
      <c r="BB1167" s="87"/>
      <c r="BC1167" s="87"/>
      <c r="BD1167" s="87"/>
      <c r="BE1167" s="87"/>
      <c r="BF1167" s="87"/>
      <c r="BG1167" s="87"/>
      <c r="BH1167" s="87"/>
    </row>
    <row r="1168" spans="1:60">
      <c r="A1168" s="87"/>
      <c r="D1168" s="371"/>
      <c r="E1168" s="87"/>
      <c r="F1168" s="87"/>
      <c r="G1168" s="87"/>
      <c r="H1168" s="87"/>
      <c r="I1168" s="87"/>
      <c r="J1168" s="87"/>
      <c r="K1168" s="87"/>
      <c r="L1168" s="87"/>
      <c r="M1168" s="87"/>
      <c r="N1168" s="87"/>
      <c r="O1168" s="87"/>
      <c r="P1168" s="87"/>
      <c r="Q1168" s="87"/>
      <c r="R1168" s="87"/>
      <c r="S1168" s="87"/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87"/>
      <c r="AE1168" s="87"/>
      <c r="AF1168" s="87"/>
      <c r="AG1168" s="87"/>
      <c r="AH1168" s="87"/>
      <c r="AI1168" s="87"/>
      <c r="AJ1168" s="87"/>
      <c r="AK1168" s="87"/>
      <c r="AL1168" s="87"/>
      <c r="AM1168" s="87"/>
      <c r="AN1168" s="87"/>
      <c r="AO1168" s="87"/>
      <c r="AP1168" s="87"/>
      <c r="AQ1168" s="87"/>
      <c r="AR1168" s="87"/>
      <c r="AS1168" s="87"/>
      <c r="AT1168" s="87"/>
      <c r="AU1168" s="87"/>
      <c r="AV1168" s="87"/>
      <c r="AW1168" s="87"/>
      <c r="AX1168" s="87"/>
      <c r="AY1168" s="87"/>
      <c r="AZ1168" s="87"/>
      <c r="BA1168" s="87"/>
      <c r="BB1168" s="87"/>
      <c r="BC1168" s="87"/>
      <c r="BD1168" s="87"/>
      <c r="BE1168" s="87"/>
      <c r="BF1168" s="87"/>
      <c r="BG1168" s="87"/>
      <c r="BH1168" s="87"/>
    </row>
    <row r="1169" spans="1:60">
      <c r="A1169" s="87"/>
      <c r="D1169" s="371"/>
      <c r="E1169" s="87"/>
      <c r="F1169" s="87"/>
      <c r="G1169" s="87"/>
      <c r="H1169" s="87"/>
      <c r="I1169" s="87"/>
      <c r="J1169" s="87"/>
      <c r="K1169" s="87"/>
      <c r="L1169" s="87"/>
      <c r="M1169" s="87"/>
      <c r="N1169" s="87"/>
      <c r="O1169" s="87"/>
      <c r="P1169" s="87"/>
      <c r="Q1169" s="87"/>
      <c r="R1169" s="87"/>
      <c r="S1169" s="87"/>
      <c r="T1169" s="87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87"/>
      <c r="AE1169" s="87"/>
      <c r="AF1169" s="87"/>
      <c r="AG1169" s="87"/>
      <c r="AH1169" s="87"/>
      <c r="AI1169" s="87"/>
      <c r="AJ1169" s="87"/>
      <c r="AK1169" s="87"/>
      <c r="AL1169" s="87"/>
      <c r="AM1169" s="87"/>
      <c r="AN1169" s="87"/>
      <c r="AO1169" s="87"/>
      <c r="AP1169" s="87"/>
      <c r="AQ1169" s="87"/>
      <c r="AR1169" s="87"/>
      <c r="AS1169" s="87"/>
      <c r="AT1169" s="87"/>
      <c r="AU1169" s="87"/>
      <c r="AV1169" s="87"/>
      <c r="AW1169" s="87"/>
      <c r="AX1169" s="87"/>
      <c r="AY1169" s="87"/>
      <c r="AZ1169" s="87"/>
      <c r="BA1169" s="87"/>
      <c r="BB1169" s="87"/>
      <c r="BC1169" s="87"/>
      <c r="BD1169" s="87"/>
      <c r="BE1169" s="87"/>
      <c r="BF1169" s="87"/>
      <c r="BG1169" s="87"/>
      <c r="BH1169" s="87"/>
    </row>
    <row r="1170" spans="1:60">
      <c r="A1170" s="87"/>
      <c r="D1170" s="371"/>
      <c r="E1170" s="87"/>
      <c r="F1170" s="87"/>
      <c r="G1170" s="87"/>
      <c r="H1170" s="87"/>
      <c r="I1170" s="87"/>
      <c r="J1170" s="87"/>
      <c r="K1170" s="87"/>
      <c r="L1170" s="87"/>
      <c r="M1170" s="87"/>
      <c r="N1170" s="87"/>
      <c r="O1170" s="87"/>
      <c r="P1170" s="87"/>
      <c r="Q1170" s="87"/>
      <c r="R1170" s="87"/>
      <c r="S1170" s="87"/>
      <c r="T1170" s="87"/>
      <c r="U1170" s="87"/>
      <c r="V1170" s="87"/>
      <c r="W1170" s="87"/>
      <c r="X1170" s="87"/>
      <c r="Y1170" s="87"/>
      <c r="Z1170" s="87"/>
      <c r="AA1170" s="87"/>
      <c r="AB1170" s="87"/>
      <c r="AC1170" s="87"/>
      <c r="AD1170" s="87"/>
      <c r="AE1170" s="87"/>
      <c r="AF1170" s="87"/>
      <c r="AG1170" s="87"/>
      <c r="AH1170" s="87"/>
      <c r="AI1170" s="87"/>
      <c r="AJ1170" s="87"/>
      <c r="AK1170" s="87"/>
      <c r="AL1170" s="87"/>
      <c r="AM1170" s="87"/>
      <c r="AN1170" s="87"/>
      <c r="AO1170" s="87"/>
      <c r="AP1170" s="87"/>
      <c r="AQ1170" s="87"/>
      <c r="AR1170" s="87"/>
      <c r="AS1170" s="87"/>
      <c r="AT1170" s="87"/>
      <c r="AU1170" s="87"/>
      <c r="AV1170" s="87"/>
      <c r="AW1170" s="87"/>
      <c r="AX1170" s="87"/>
      <c r="AY1170" s="87"/>
      <c r="AZ1170" s="87"/>
      <c r="BA1170" s="87"/>
      <c r="BB1170" s="87"/>
      <c r="BC1170" s="87"/>
      <c r="BD1170" s="87"/>
      <c r="BE1170" s="87"/>
      <c r="BF1170" s="87"/>
      <c r="BG1170" s="87"/>
      <c r="BH1170" s="87"/>
    </row>
    <row r="1171" spans="1:60">
      <c r="A1171" s="87"/>
      <c r="D1171" s="371"/>
      <c r="E1171" s="87"/>
      <c r="F1171" s="87"/>
      <c r="G1171" s="87"/>
      <c r="H1171" s="87"/>
      <c r="I1171" s="87"/>
      <c r="J1171" s="87"/>
      <c r="K1171" s="87"/>
      <c r="L1171" s="87"/>
      <c r="M1171" s="87"/>
      <c r="N1171" s="87"/>
      <c r="O1171" s="87"/>
      <c r="P1171" s="87"/>
      <c r="Q1171" s="87"/>
      <c r="R1171" s="87"/>
      <c r="S1171" s="87"/>
      <c r="T1171" s="87"/>
      <c r="U1171" s="87"/>
      <c r="V1171" s="87"/>
      <c r="W1171" s="87"/>
      <c r="X1171" s="87"/>
      <c r="Y1171" s="87"/>
      <c r="Z1171" s="87"/>
      <c r="AA1171" s="87"/>
      <c r="AB1171" s="87"/>
      <c r="AC1171" s="87"/>
      <c r="AD1171" s="87"/>
      <c r="AE1171" s="87"/>
      <c r="AF1171" s="87"/>
      <c r="AG1171" s="87"/>
      <c r="AH1171" s="87"/>
      <c r="AI1171" s="87"/>
      <c r="AJ1171" s="87"/>
      <c r="AK1171" s="87"/>
      <c r="AL1171" s="87"/>
      <c r="AM1171" s="87"/>
      <c r="AN1171" s="87"/>
      <c r="AO1171" s="87"/>
      <c r="AP1171" s="87"/>
      <c r="AQ1171" s="87"/>
      <c r="AR1171" s="87"/>
      <c r="AS1171" s="87"/>
      <c r="AT1171" s="87"/>
      <c r="AU1171" s="87"/>
      <c r="AV1171" s="87"/>
      <c r="AW1171" s="87"/>
      <c r="AX1171" s="87"/>
      <c r="AY1171" s="87"/>
      <c r="AZ1171" s="87"/>
      <c r="BA1171" s="87"/>
      <c r="BB1171" s="87"/>
      <c r="BC1171" s="87"/>
      <c r="BD1171" s="87"/>
      <c r="BE1171" s="87"/>
      <c r="BF1171" s="87"/>
      <c r="BG1171" s="87"/>
      <c r="BH1171" s="87"/>
    </row>
    <row r="1172" spans="1:60">
      <c r="A1172" s="87"/>
      <c r="D1172" s="371"/>
      <c r="E1172" s="87"/>
      <c r="F1172" s="87"/>
      <c r="G1172" s="87"/>
      <c r="H1172" s="87"/>
      <c r="I1172" s="87"/>
      <c r="J1172" s="87"/>
      <c r="K1172" s="87"/>
      <c r="L1172" s="87"/>
      <c r="M1172" s="87"/>
      <c r="N1172" s="87"/>
      <c r="O1172" s="87"/>
      <c r="P1172" s="87"/>
      <c r="Q1172" s="87"/>
      <c r="R1172" s="87"/>
      <c r="S1172" s="87"/>
      <c r="T1172" s="87"/>
      <c r="U1172" s="87"/>
      <c r="V1172" s="87"/>
      <c r="W1172" s="87"/>
      <c r="X1172" s="87"/>
      <c r="Y1172" s="87"/>
      <c r="Z1172" s="87"/>
      <c r="AA1172" s="87"/>
      <c r="AB1172" s="87"/>
      <c r="AC1172" s="87"/>
      <c r="AD1172" s="87"/>
      <c r="AE1172" s="87"/>
      <c r="AF1172" s="87"/>
      <c r="AG1172" s="87"/>
      <c r="AH1172" s="87"/>
      <c r="AI1172" s="87"/>
      <c r="AJ1172" s="87"/>
      <c r="AK1172" s="87"/>
      <c r="AL1172" s="87"/>
      <c r="AM1172" s="87"/>
      <c r="AN1172" s="87"/>
      <c r="AO1172" s="87"/>
      <c r="AP1172" s="87"/>
      <c r="AQ1172" s="87"/>
      <c r="AR1172" s="87"/>
      <c r="AS1172" s="87"/>
      <c r="AT1172" s="87"/>
      <c r="AU1172" s="87"/>
      <c r="AV1172" s="87"/>
      <c r="AW1172" s="87"/>
      <c r="AX1172" s="87"/>
      <c r="AY1172" s="87"/>
      <c r="AZ1172" s="87"/>
      <c r="BA1172" s="87"/>
      <c r="BB1172" s="87"/>
      <c r="BC1172" s="87"/>
      <c r="BD1172" s="87"/>
      <c r="BE1172" s="87"/>
      <c r="BF1172" s="87"/>
      <c r="BG1172" s="87"/>
      <c r="BH1172" s="87"/>
    </row>
    <row r="1173" spans="1:60">
      <c r="A1173" s="87"/>
      <c r="D1173" s="371"/>
      <c r="E1173" s="87"/>
      <c r="F1173" s="87"/>
      <c r="G1173" s="87"/>
      <c r="H1173" s="87"/>
      <c r="I1173" s="87"/>
      <c r="J1173" s="87"/>
      <c r="K1173" s="87"/>
      <c r="L1173" s="87"/>
      <c r="M1173" s="87"/>
      <c r="N1173" s="87"/>
      <c r="O1173" s="87"/>
      <c r="P1173" s="87"/>
      <c r="Q1173" s="87"/>
      <c r="R1173" s="87"/>
      <c r="S1173" s="87"/>
      <c r="T1173" s="87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87"/>
      <c r="AE1173" s="87"/>
      <c r="AF1173" s="87"/>
      <c r="AG1173" s="87"/>
      <c r="AH1173" s="87"/>
      <c r="AI1173" s="87"/>
      <c r="AJ1173" s="87"/>
      <c r="AK1173" s="87"/>
      <c r="AL1173" s="87"/>
      <c r="AM1173" s="87"/>
      <c r="AN1173" s="87"/>
      <c r="AO1173" s="87"/>
      <c r="AP1173" s="87"/>
      <c r="AQ1173" s="87"/>
      <c r="AR1173" s="87"/>
      <c r="AS1173" s="87"/>
      <c r="AT1173" s="87"/>
      <c r="AU1173" s="87"/>
      <c r="AV1173" s="87"/>
      <c r="AW1173" s="87"/>
      <c r="AX1173" s="87"/>
      <c r="AY1173" s="87"/>
      <c r="AZ1173" s="87"/>
      <c r="BA1173" s="87"/>
      <c r="BB1173" s="87"/>
      <c r="BC1173" s="87"/>
      <c r="BD1173" s="87"/>
      <c r="BE1173" s="87"/>
      <c r="BF1173" s="87"/>
      <c r="BG1173" s="87"/>
      <c r="BH1173" s="87"/>
    </row>
    <row r="1174" spans="1:60">
      <c r="A1174" s="87"/>
      <c r="D1174" s="371"/>
      <c r="E1174" s="87"/>
      <c r="F1174" s="87"/>
      <c r="G1174" s="87"/>
      <c r="H1174" s="87"/>
      <c r="I1174" s="87"/>
      <c r="J1174" s="87"/>
      <c r="K1174" s="87"/>
      <c r="L1174" s="87"/>
      <c r="M1174" s="87"/>
      <c r="N1174" s="87"/>
      <c r="O1174" s="87"/>
      <c r="P1174" s="87"/>
      <c r="Q1174" s="87"/>
      <c r="R1174" s="87"/>
      <c r="S1174" s="87"/>
      <c r="T1174" s="87"/>
      <c r="U1174" s="87"/>
      <c r="V1174" s="87"/>
      <c r="W1174" s="87"/>
      <c r="X1174" s="87"/>
      <c r="Y1174" s="87"/>
      <c r="Z1174" s="87"/>
      <c r="AA1174" s="87"/>
      <c r="AB1174" s="87"/>
      <c r="AC1174" s="87"/>
      <c r="AD1174" s="87"/>
      <c r="AE1174" s="87"/>
      <c r="AF1174" s="87"/>
      <c r="AG1174" s="87"/>
      <c r="AH1174" s="87"/>
      <c r="AI1174" s="87"/>
      <c r="AJ1174" s="87"/>
      <c r="AK1174" s="87"/>
      <c r="AL1174" s="87"/>
      <c r="AM1174" s="87"/>
      <c r="AN1174" s="87"/>
      <c r="AO1174" s="87"/>
      <c r="AP1174" s="87"/>
      <c r="AQ1174" s="87"/>
      <c r="AR1174" s="87"/>
      <c r="AS1174" s="87"/>
      <c r="AT1174" s="87"/>
      <c r="AU1174" s="87"/>
      <c r="AV1174" s="87"/>
      <c r="AW1174" s="87"/>
      <c r="AX1174" s="87"/>
      <c r="AY1174" s="87"/>
      <c r="AZ1174" s="87"/>
      <c r="BA1174" s="87"/>
      <c r="BB1174" s="87"/>
      <c r="BC1174" s="87"/>
      <c r="BD1174" s="87"/>
      <c r="BE1174" s="87"/>
      <c r="BF1174" s="87"/>
      <c r="BG1174" s="87"/>
      <c r="BH1174" s="87"/>
    </row>
    <row r="1175" spans="1:60">
      <c r="A1175" s="87"/>
      <c r="D1175" s="371"/>
      <c r="E1175" s="87"/>
      <c r="F1175" s="87"/>
      <c r="G1175" s="87"/>
      <c r="H1175" s="87"/>
      <c r="I1175" s="87"/>
      <c r="J1175" s="87"/>
      <c r="K1175" s="87"/>
      <c r="L1175" s="87"/>
      <c r="M1175" s="87"/>
      <c r="N1175" s="87"/>
      <c r="O1175" s="87"/>
      <c r="P1175" s="87"/>
      <c r="Q1175" s="87"/>
      <c r="R1175" s="87"/>
      <c r="S1175" s="87"/>
      <c r="T1175" s="87"/>
      <c r="U1175" s="87"/>
      <c r="V1175" s="87"/>
      <c r="W1175" s="87"/>
      <c r="X1175" s="87"/>
      <c r="Y1175" s="87"/>
      <c r="Z1175" s="87"/>
      <c r="AA1175" s="87"/>
      <c r="AB1175" s="87"/>
      <c r="AC1175" s="87"/>
      <c r="AD1175" s="87"/>
      <c r="AE1175" s="87"/>
      <c r="AF1175" s="87"/>
      <c r="AG1175" s="87"/>
      <c r="AH1175" s="87"/>
      <c r="AI1175" s="87"/>
      <c r="AJ1175" s="87"/>
      <c r="AK1175" s="87"/>
      <c r="AL1175" s="87"/>
      <c r="AM1175" s="87"/>
      <c r="AN1175" s="87"/>
      <c r="AO1175" s="87"/>
      <c r="AP1175" s="87"/>
      <c r="AQ1175" s="87"/>
      <c r="AR1175" s="87"/>
      <c r="AS1175" s="87"/>
      <c r="AT1175" s="87"/>
      <c r="AU1175" s="87"/>
      <c r="AV1175" s="87"/>
      <c r="AW1175" s="87"/>
      <c r="AX1175" s="87"/>
      <c r="AY1175" s="87"/>
      <c r="AZ1175" s="87"/>
      <c r="BA1175" s="87"/>
      <c r="BB1175" s="87"/>
      <c r="BC1175" s="87"/>
      <c r="BD1175" s="87"/>
      <c r="BE1175" s="87"/>
      <c r="BF1175" s="87"/>
      <c r="BG1175" s="87"/>
      <c r="BH1175" s="87"/>
    </row>
    <row r="1176" spans="1:60">
      <c r="A1176" s="87"/>
      <c r="D1176" s="371"/>
      <c r="E1176" s="87"/>
      <c r="F1176" s="87"/>
      <c r="G1176" s="87"/>
      <c r="H1176" s="87"/>
      <c r="I1176" s="87"/>
      <c r="J1176" s="87"/>
      <c r="K1176" s="87"/>
      <c r="L1176" s="87"/>
      <c r="M1176" s="87"/>
      <c r="N1176" s="87"/>
      <c r="O1176" s="87"/>
      <c r="P1176" s="87"/>
      <c r="Q1176" s="87"/>
      <c r="R1176" s="87"/>
      <c r="S1176" s="87"/>
      <c r="T1176" s="87"/>
      <c r="U1176" s="87"/>
      <c r="V1176" s="87"/>
      <c r="W1176" s="87"/>
      <c r="X1176" s="87"/>
      <c r="Y1176" s="87"/>
      <c r="Z1176" s="87"/>
      <c r="AA1176" s="87"/>
      <c r="AB1176" s="87"/>
      <c r="AC1176" s="87"/>
      <c r="AD1176" s="87"/>
      <c r="AE1176" s="87"/>
      <c r="AF1176" s="87"/>
      <c r="AG1176" s="87"/>
      <c r="AH1176" s="87"/>
      <c r="AI1176" s="87"/>
      <c r="AJ1176" s="87"/>
      <c r="AK1176" s="87"/>
      <c r="AL1176" s="87"/>
      <c r="AM1176" s="87"/>
      <c r="AN1176" s="87"/>
      <c r="AO1176" s="87"/>
      <c r="AP1176" s="87"/>
      <c r="AQ1176" s="87"/>
      <c r="AR1176" s="87"/>
      <c r="AS1176" s="87"/>
      <c r="AT1176" s="87"/>
      <c r="AU1176" s="87"/>
      <c r="AV1176" s="87"/>
      <c r="AW1176" s="87"/>
      <c r="AX1176" s="87"/>
      <c r="AY1176" s="87"/>
      <c r="AZ1176" s="87"/>
      <c r="BA1176" s="87"/>
      <c r="BB1176" s="87"/>
      <c r="BC1176" s="87"/>
      <c r="BD1176" s="87"/>
      <c r="BE1176" s="87"/>
      <c r="BF1176" s="87"/>
      <c r="BG1176" s="87"/>
      <c r="BH1176" s="87"/>
    </row>
    <row r="1177" spans="1:60">
      <c r="A1177" s="87"/>
      <c r="D1177" s="371"/>
      <c r="E1177" s="87"/>
      <c r="F1177" s="87"/>
      <c r="G1177" s="87"/>
      <c r="H1177" s="87"/>
      <c r="I1177" s="87"/>
      <c r="J1177" s="87"/>
      <c r="K1177" s="87"/>
      <c r="L1177" s="87"/>
      <c r="M1177" s="87"/>
      <c r="N1177" s="87"/>
      <c r="O1177" s="87"/>
      <c r="P1177" s="87"/>
      <c r="Q1177" s="87"/>
      <c r="R1177" s="87"/>
      <c r="S1177" s="87"/>
      <c r="T1177" s="87"/>
      <c r="U1177" s="87"/>
      <c r="V1177" s="87"/>
      <c r="W1177" s="87"/>
      <c r="X1177" s="87"/>
      <c r="Y1177" s="87"/>
      <c r="Z1177" s="87"/>
      <c r="AA1177" s="87"/>
      <c r="AB1177" s="87"/>
      <c r="AC1177" s="87"/>
      <c r="AD1177" s="87"/>
      <c r="AE1177" s="87"/>
      <c r="AF1177" s="87"/>
      <c r="AG1177" s="87"/>
      <c r="AH1177" s="87"/>
      <c r="AI1177" s="87"/>
      <c r="AJ1177" s="87"/>
      <c r="AK1177" s="87"/>
      <c r="AL1177" s="87"/>
      <c r="AM1177" s="87"/>
      <c r="AN1177" s="87"/>
      <c r="AO1177" s="87"/>
      <c r="AP1177" s="87"/>
      <c r="AQ1177" s="87"/>
      <c r="AR1177" s="87"/>
      <c r="AS1177" s="87"/>
      <c r="AT1177" s="87"/>
      <c r="AU1177" s="87"/>
      <c r="AV1177" s="87"/>
      <c r="AW1177" s="87"/>
      <c r="AX1177" s="87"/>
      <c r="AY1177" s="87"/>
      <c r="AZ1177" s="87"/>
      <c r="BA1177" s="87"/>
      <c r="BB1177" s="87"/>
      <c r="BC1177" s="87"/>
      <c r="BD1177" s="87"/>
      <c r="BE1177" s="87"/>
      <c r="BF1177" s="87"/>
      <c r="BG1177" s="87"/>
      <c r="BH1177" s="87"/>
    </row>
    <row r="1178" spans="1:60">
      <c r="A1178" s="87"/>
      <c r="D1178" s="371"/>
      <c r="E1178" s="87"/>
      <c r="F1178" s="87"/>
      <c r="G1178" s="87"/>
      <c r="H1178" s="87"/>
      <c r="I1178" s="87"/>
      <c r="J1178" s="87"/>
      <c r="K1178" s="87"/>
      <c r="L1178" s="87"/>
      <c r="M1178" s="87"/>
      <c r="N1178" s="87"/>
      <c r="O1178" s="87"/>
      <c r="P1178" s="87"/>
      <c r="Q1178" s="87"/>
      <c r="R1178" s="87"/>
      <c r="S1178" s="87"/>
      <c r="T1178" s="87"/>
      <c r="U1178" s="87"/>
      <c r="V1178" s="87"/>
      <c r="W1178" s="87"/>
      <c r="X1178" s="87"/>
      <c r="Y1178" s="87"/>
      <c r="Z1178" s="87"/>
      <c r="AA1178" s="87"/>
      <c r="AB1178" s="87"/>
      <c r="AC1178" s="87"/>
      <c r="AD1178" s="87"/>
      <c r="AE1178" s="87"/>
      <c r="AF1178" s="87"/>
      <c r="AG1178" s="87"/>
      <c r="AH1178" s="87"/>
      <c r="AI1178" s="87"/>
      <c r="AJ1178" s="87"/>
      <c r="AK1178" s="87"/>
      <c r="AL1178" s="87"/>
      <c r="AM1178" s="87"/>
      <c r="AN1178" s="87"/>
      <c r="AO1178" s="87"/>
      <c r="AP1178" s="87"/>
      <c r="AQ1178" s="87"/>
      <c r="AR1178" s="87"/>
      <c r="AS1178" s="87"/>
      <c r="AT1178" s="87"/>
      <c r="AU1178" s="87"/>
      <c r="AV1178" s="87"/>
      <c r="AW1178" s="87"/>
      <c r="AX1178" s="87"/>
      <c r="AY1178" s="87"/>
      <c r="AZ1178" s="87"/>
      <c r="BA1178" s="87"/>
      <c r="BB1178" s="87"/>
      <c r="BC1178" s="87"/>
      <c r="BD1178" s="87"/>
      <c r="BE1178" s="87"/>
      <c r="BF1178" s="87"/>
      <c r="BG1178" s="87"/>
      <c r="BH1178" s="87"/>
    </row>
    <row r="1179" spans="1:60">
      <c r="A1179" s="87"/>
      <c r="D1179" s="371"/>
      <c r="E1179" s="87"/>
      <c r="F1179" s="87"/>
      <c r="G1179" s="87"/>
      <c r="H1179" s="87"/>
      <c r="I1179" s="87"/>
      <c r="J1179" s="87"/>
      <c r="K1179" s="87"/>
      <c r="L1179" s="87"/>
      <c r="M1179" s="87"/>
      <c r="N1179" s="87"/>
      <c r="O1179" s="87"/>
      <c r="P1179" s="87"/>
      <c r="Q1179" s="87"/>
      <c r="R1179" s="87"/>
      <c r="S1179" s="87"/>
      <c r="T1179" s="87"/>
      <c r="U1179" s="87"/>
      <c r="V1179" s="87"/>
      <c r="W1179" s="87"/>
      <c r="X1179" s="87"/>
      <c r="Y1179" s="87"/>
      <c r="Z1179" s="87"/>
      <c r="AA1179" s="87"/>
      <c r="AB1179" s="87"/>
      <c r="AC1179" s="87"/>
      <c r="AD1179" s="87"/>
      <c r="AE1179" s="87"/>
      <c r="AF1179" s="87"/>
      <c r="AG1179" s="87"/>
      <c r="AH1179" s="87"/>
      <c r="AI1179" s="87"/>
      <c r="AJ1179" s="87"/>
      <c r="AK1179" s="87"/>
      <c r="AL1179" s="87"/>
      <c r="AM1179" s="87"/>
      <c r="AN1179" s="87"/>
      <c r="AO1179" s="87"/>
      <c r="AP1179" s="87"/>
      <c r="AQ1179" s="87"/>
      <c r="AR1179" s="87"/>
      <c r="AS1179" s="87"/>
      <c r="AT1179" s="87"/>
      <c r="AU1179" s="87"/>
      <c r="AV1179" s="87"/>
      <c r="AW1179" s="87"/>
      <c r="AX1179" s="87"/>
      <c r="AY1179" s="87"/>
      <c r="AZ1179" s="87"/>
      <c r="BA1179" s="87"/>
      <c r="BB1179" s="87"/>
      <c r="BC1179" s="87"/>
      <c r="BD1179" s="87"/>
      <c r="BE1179" s="87"/>
      <c r="BF1179" s="87"/>
      <c r="BG1179" s="87"/>
      <c r="BH1179" s="87"/>
    </row>
    <row r="1180" spans="1:60">
      <c r="A1180" s="87"/>
      <c r="D1180" s="371"/>
      <c r="E1180" s="87"/>
      <c r="F1180" s="87"/>
      <c r="G1180" s="87"/>
      <c r="H1180" s="87"/>
      <c r="I1180" s="87"/>
      <c r="J1180" s="87"/>
      <c r="K1180" s="87"/>
      <c r="L1180" s="87"/>
      <c r="M1180" s="87"/>
      <c r="N1180" s="87"/>
      <c r="O1180" s="87"/>
      <c r="P1180" s="87"/>
      <c r="Q1180" s="87"/>
      <c r="R1180" s="87"/>
      <c r="S1180" s="87"/>
      <c r="T1180" s="87"/>
      <c r="U1180" s="87"/>
      <c r="V1180" s="87"/>
      <c r="W1180" s="87"/>
      <c r="X1180" s="87"/>
      <c r="Y1180" s="87"/>
      <c r="Z1180" s="87"/>
      <c r="AA1180" s="87"/>
      <c r="AB1180" s="87"/>
      <c r="AC1180" s="87"/>
      <c r="AD1180" s="87"/>
      <c r="AE1180" s="87"/>
      <c r="AF1180" s="87"/>
      <c r="AG1180" s="87"/>
      <c r="AH1180" s="87"/>
      <c r="AI1180" s="87"/>
      <c r="AJ1180" s="87"/>
      <c r="AK1180" s="87"/>
      <c r="AL1180" s="87"/>
      <c r="AM1180" s="87"/>
      <c r="AN1180" s="87"/>
      <c r="AO1180" s="87"/>
      <c r="AP1180" s="87"/>
      <c r="AQ1180" s="87"/>
      <c r="AR1180" s="87"/>
      <c r="AS1180" s="87"/>
      <c r="AT1180" s="87"/>
      <c r="AU1180" s="87"/>
      <c r="AV1180" s="87"/>
      <c r="AW1180" s="87"/>
      <c r="AX1180" s="87"/>
      <c r="AY1180" s="87"/>
      <c r="AZ1180" s="87"/>
      <c r="BA1180" s="87"/>
      <c r="BB1180" s="87"/>
      <c r="BC1180" s="87"/>
      <c r="BD1180" s="87"/>
      <c r="BE1180" s="87"/>
      <c r="BF1180" s="87"/>
      <c r="BG1180" s="87"/>
      <c r="BH1180" s="87"/>
    </row>
    <row r="1181" spans="1:60">
      <c r="A1181" s="87"/>
      <c r="D1181" s="371"/>
      <c r="E1181" s="87"/>
      <c r="F1181" s="87"/>
      <c r="G1181" s="87"/>
      <c r="H1181" s="87"/>
      <c r="I1181" s="87"/>
      <c r="J1181" s="87"/>
      <c r="K1181" s="87"/>
      <c r="L1181" s="87"/>
      <c r="M1181" s="87"/>
      <c r="N1181" s="87"/>
      <c r="O1181" s="87"/>
      <c r="P1181" s="87"/>
      <c r="Q1181" s="87"/>
      <c r="R1181" s="87"/>
      <c r="S1181" s="87"/>
      <c r="T1181" s="87"/>
      <c r="U1181" s="87"/>
      <c r="V1181" s="87"/>
      <c r="W1181" s="87"/>
      <c r="X1181" s="87"/>
      <c r="Y1181" s="87"/>
      <c r="Z1181" s="87"/>
      <c r="AA1181" s="87"/>
      <c r="AB1181" s="87"/>
      <c r="AC1181" s="87"/>
      <c r="AD1181" s="87"/>
      <c r="AE1181" s="87"/>
      <c r="AF1181" s="87"/>
      <c r="AG1181" s="87"/>
      <c r="AH1181" s="87"/>
      <c r="AI1181" s="87"/>
      <c r="AJ1181" s="87"/>
      <c r="AK1181" s="87"/>
      <c r="AL1181" s="87"/>
      <c r="AM1181" s="87"/>
      <c r="AN1181" s="87"/>
      <c r="AO1181" s="87"/>
      <c r="AP1181" s="87"/>
      <c r="AQ1181" s="87"/>
      <c r="AR1181" s="87"/>
      <c r="AS1181" s="87"/>
      <c r="AT1181" s="87"/>
      <c r="AU1181" s="87"/>
      <c r="AV1181" s="87"/>
      <c r="AW1181" s="87"/>
      <c r="AX1181" s="87"/>
      <c r="AY1181" s="87"/>
      <c r="AZ1181" s="87"/>
      <c r="BA1181" s="87"/>
      <c r="BB1181" s="87"/>
      <c r="BC1181" s="87"/>
      <c r="BD1181" s="87"/>
      <c r="BE1181" s="87"/>
      <c r="BF1181" s="87"/>
      <c r="BG1181" s="87"/>
      <c r="BH1181" s="87"/>
    </row>
    <row r="1182" spans="1:60">
      <c r="A1182" s="87"/>
      <c r="D1182" s="371"/>
      <c r="E1182" s="87"/>
      <c r="F1182" s="87"/>
      <c r="G1182" s="87"/>
      <c r="H1182" s="87"/>
      <c r="I1182" s="87"/>
      <c r="J1182" s="87"/>
      <c r="K1182" s="87"/>
      <c r="L1182" s="87"/>
      <c r="M1182" s="87"/>
      <c r="N1182" s="87"/>
      <c r="O1182" s="87"/>
      <c r="P1182" s="87"/>
      <c r="Q1182" s="87"/>
      <c r="R1182" s="87"/>
      <c r="S1182" s="87"/>
      <c r="T1182" s="87"/>
      <c r="U1182" s="87"/>
      <c r="V1182" s="87"/>
      <c r="W1182" s="87"/>
      <c r="X1182" s="87"/>
      <c r="Y1182" s="87"/>
      <c r="Z1182" s="87"/>
      <c r="AA1182" s="87"/>
      <c r="AB1182" s="87"/>
      <c r="AC1182" s="87"/>
      <c r="AD1182" s="87"/>
      <c r="AE1182" s="87"/>
      <c r="AF1182" s="87"/>
      <c r="AG1182" s="87"/>
      <c r="AH1182" s="87"/>
      <c r="AI1182" s="87"/>
      <c r="AJ1182" s="87"/>
      <c r="AK1182" s="87"/>
      <c r="AL1182" s="87"/>
      <c r="AM1182" s="87"/>
      <c r="AN1182" s="87"/>
      <c r="AO1182" s="87"/>
      <c r="AP1182" s="87"/>
      <c r="AQ1182" s="87"/>
      <c r="AR1182" s="87"/>
      <c r="AS1182" s="87"/>
      <c r="AT1182" s="87"/>
      <c r="AU1182" s="87"/>
      <c r="AV1182" s="87"/>
      <c r="AW1182" s="87"/>
      <c r="AX1182" s="87"/>
      <c r="AY1182" s="87"/>
      <c r="AZ1182" s="87"/>
      <c r="BA1182" s="87"/>
      <c r="BB1182" s="87"/>
      <c r="BC1182" s="87"/>
      <c r="BD1182" s="87"/>
      <c r="BE1182" s="87"/>
      <c r="BF1182" s="87"/>
      <c r="BG1182" s="87"/>
      <c r="BH1182" s="87"/>
    </row>
    <row r="1183" spans="1:60">
      <c r="A1183" s="87"/>
      <c r="D1183" s="371"/>
      <c r="E1183" s="87"/>
      <c r="F1183" s="87"/>
      <c r="G1183" s="87"/>
      <c r="H1183" s="87"/>
      <c r="I1183" s="87"/>
      <c r="J1183" s="87"/>
      <c r="K1183" s="87"/>
      <c r="L1183" s="87"/>
      <c r="M1183" s="87"/>
      <c r="N1183" s="87"/>
      <c r="O1183" s="87"/>
      <c r="P1183" s="87"/>
      <c r="Q1183" s="87"/>
      <c r="R1183" s="87"/>
      <c r="S1183" s="87"/>
      <c r="T1183" s="87"/>
      <c r="U1183" s="87"/>
      <c r="V1183" s="87"/>
      <c r="W1183" s="87"/>
      <c r="X1183" s="87"/>
      <c r="Y1183" s="87"/>
      <c r="Z1183" s="87"/>
      <c r="AA1183" s="87"/>
      <c r="AB1183" s="87"/>
      <c r="AC1183" s="87"/>
      <c r="AD1183" s="87"/>
      <c r="AE1183" s="87"/>
      <c r="AF1183" s="87"/>
      <c r="AG1183" s="87"/>
      <c r="AH1183" s="87"/>
      <c r="AI1183" s="87"/>
      <c r="AJ1183" s="87"/>
      <c r="AK1183" s="87"/>
      <c r="AL1183" s="87"/>
      <c r="AM1183" s="87"/>
      <c r="AN1183" s="87"/>
      <c r="AO1183" s="87"/>
      <c r="AP1183" s="87"/>
      <c r="AQ1183" s="87"/>
      <c r="AR1183" s="87"/>
      <c r="AS1183" s="87"/>
      <c r="AT1183" s="87"/>
      <c r="AU1183" s="87"/>
      <c r="AV1183" s="87"/>
      <c r="AW1183" s="87"/>
      <c r="AX1183" s="87"/>
      <c r="AY1183" s="87"/>
      <c r="AZ1183" s="87"/>
      <c r="BA1183" s="87"/>
      <c r="BB1183" s="87"/>
      <c r="BC1183" s="87"/>
      <c r="BD1183" s="87"/>
      <c r="BE1183" s="87"/>
      <c r="BF1183" s="87"/>
      <c r="BG1183" s="87"/>
      <c r="BH1183" s="87"/>
    </row>
    <row r="1184" spans="1:60">
      <c r="A1184" s="87"/>
      <c r="D1184" s="371"/>
      <c r="E1184" s="87"/>
      <c r="F1184" s="87"/>
      <c r="G1184" s="87"/>
      <c r="H1184" s="87"/>
      <c r="I1184" s="87"/>
      <c r="J1184" s="87"/>
      <c r="K1184" s="87"/>
      <c r="L1184" s="87"/>
      <c r="M1184" s="87"/>
      <c r="N1184" s="87"/>
      <c r="O1184" s="87"/>
      <c r="P1184" s="87"/>
      <c r="Q1184" s="87"/>
      <c r="R1184" s="87"/>
      <c r="S1184" s="87"/>
      <c r="T1184" s="87"/>
      <c r="U1184" s="87"/>
      <c r="V1184" s="87"/>
      <c r="W1184" s="87"/>
      <c r="X1184" s="87"/>
      <c r="Y1184" s="87"/>
      <c r="Z1184" s="87"/>
      <c r="AA1184" s="87"/>
      <c r="AB1184" s="87"/>
      <c r="AC1184" s="87"/>
      <c r="AD1184" s="87"/>
      <c r="AE1184" s="87"/>
      <c r="AF1184" s="87"/>
      <c r="AG1184" s="87"/>
      <c r="AH1184" s="87"/>
      <c r="AI1184" s="87"/>
      <c r="AJ1184" s="87"/>
      <c r="AK1184" s="87"/>
      <c r="AL1184" s="87"/>
      <c r="AM1184" s="87"/>
      <c r="AN1184" s="87"/>
      <c r="AO1184" s="87"/>
      <c r="AP1184" s="87"/>
      <c r="AQ1184" s="87"/>
      <c r="AR1184" s="87"/>
      <c r="AS1184" s="87"/>
      <c r="AT1184" s="87"/>
      <c r="AU1184" s="87"/>
      <c r="AV1184" s="87"/>
      <c r="AW1184" s="87"/>
      <c r="AX1184" s="87"/>
      <c r="AY1184" s="87"/>
      <c r="AZ1184" s="87"/>
      <c r="BA1184" s="87"/>
      <c r="BB1184" s="87"/>
      <c r="BC1184" s="87"/>
      <c r="BD1184" s="87"/>
      <c r="BE1184" s="87"/>
      <c r="BF1184" s="87"/>
      <c r="BG1184" s="87"/>
      <c r="BH1184" s="87"/>
    </row>
    <row r="1185" spans="1:60">
      <c r="A1185" s="87"/>
      <c r="D1185" s="371"/>
      <c r="E1185" s="87"/>
      <c r="F1185" s="87"/>
      <c r="G1185" s="87"/>
      <c r="H1185" s="87"/>
      <c r="I1185" s="87"/>
      <c r="J1185" s="87"/>
      <c r="K1185" s="87"/>
      <c r="L1185" s="87"/>
      <c r="M1185" s="87"/>
      <c r="N1185" s="87"/>
      <c r="O1185" s="87"/>
      <c r="P1185" s="87"/>
      <c r="Q1185" s="87"/>
      <c r="R1185" s="87"/>
      <c r="S1185" s="87"/>
      <c r="T1185" s="87"/>
      <c r="U1185" s="87"/>
      <c r="V1185" s="87"/>
      <c r="W1185" s="87"/>
      <c r="X1185" s="87"/>
      <c r="Y1185" s="87"/>
      <c r="Z1185" s="87"/>
      <c r="AA1185" s="87"/>
      <c r="AB1185" s="87"/>
      <c r="AC1185" s="87"/>
      <c r="AD1185" s="87"/>
      <c r="AE1185" s="87"/>
      <c r="AF1185" s="87"/>
      <c r="AG1185" s="87"/>
      <c r="AH1185" s="87"/>
      <c r="AI1185" s="87"/>
      <c r="AJ1185" s="87"/>
      <c r="AK1185" s="87"/>
      <c r="AL1185" s="87"/>
      <c r="AM1185" s="87"/>
      <c r="AN1185" s="87"/>
      <c r="AO1185" s="87"/>
      <c r="AP1185" s="87"/>
      <c r="AQ1185" s="87"/>
      <c r="AR1185" s="87"/>
      <c r="AS1185" s="87"/>
      <c r="AT1185" s="87"/>
      <c r="AU1185" s="87"/>
      <c r="AV1185" s="87"/>
      <c r="AW1185" s="87"/>
      <c r="AX1185" s="87"/>
      <c r="AY1185" s="87"/>
      <c r="AZ1185" s="87"/>
      <c r="BA1185" s="87"/>
      <c r="BB1185" s="87"/>
      <c r="BC1185" s="87"/>
      <c r="BD1185" s="87"/>
      <c r="BE1185" s="87"/>
      <c r="BF1185" s="87"/>
      <c r="BG1185" s="87"/>
      <c r="BH1185" s="87"/>
    </row>
    <row r="1186" spans="1:60">
      <c r="A1186" s="87"/>
      <c r="D1186" s="371"/>
      <c r="E1186" s="87"/>
      <c r="F1186" s="87"/>
      <c r="G1186" s="87"/>
      <c r="H1186" s="87"/>
      <c r="I1186" s="87"/>
      <c r="J1186" s="87"/>
      <c r="K1186" s="87"/>
      <c r="L1186" s="87"/>
      <c r="M1186" s="87"/>
      <c r="N1186" s="87"/>
      <c r="O1186" s="87"/>
      <c r="P1186" s="87"/>
      <c r="Q1186" s="87"/>
      <c r="R1186" s="87"/>
      <c r="S1186" s="87"/>
      <c r="T1186" s="87"/>
      <c r="U1186" s="87"/>
      <c r="V1186" s="87"/>
      <c r="W1186" s="87"/>
      <c r="X1186" s="87"/>
      <c r="Y1186" s="87"/>
      <c r="Z1186" s="87"/>
      <c r="AA1186" s="87"/>
      <c r="AB1186" s="87"/>
      <c r="AC1186" s="87"/>
      <c r="AD1186" s="87"/>
      <c r="AE1186" s="87"/>
      <c r="AF1186" s="87"/>
      <c r="AG1186" s="87"/>
      <c r="AH1186" s="87"/>
      <c r="AI1186" s="87"/>
      <c r="AJ1186" s="87"/>
      <c r="AK1186" s="87"/>
      <c r="AL1186" s="87"/>
      <c r="AM1186" s="87"/>
      <c r="AN1186" s="87"/>
      <c r="AO1186" s="87"/>
      <c r="AP1186" s="87"/>
      <c r="AQ1186" s="87"/>
      <c r="AR1186" s="87"/>
      <c r="AS1186" s="87"/>
      <c r="AT1186" s="87"/>
      <c r="AU1186" s="87"/>
      <c r="AV1186" s="87"/>
      <c r="AW1186" s="87"/>
      <c r="AX1186" s="87"/>
      <c r="AY1186" s="87"/>
      <c r="AZ1186" s="87"/>
      <c r="BA1186" s="87"/>
      <c r="BB1186" s="87"/>
      <c r="BC1186" s="87"/>
      <c r="BD1186" s="87"/>
      <c r="BE1186" s="87"/>
      <c r="BF1186" s="87"/>
      <c r="BG1186" s="87"/>
      <c r="BH1186" s="87"/>
    </row>
    <row r="1187" spans="1:60">
      <c r="A1187" s="87"/>
      <c r="D1187" s="371"/>
      <c r="E1187" s="87"/>
      <c r="F1187" s="87"/>
      <c r="G1187" s="87"/>
      <c r="H1187" s="87"/>
      <c r="I1187" s="87"/>
      <c r="J1187" s="87"/>
      <c r="K1187" s="87"/>
      <c r="L1187" s="87"/>
      <c r="M1187" s="87"/>
      <c r="N1187" s="87"/>
      <c r="O1187" s="87"/>
      <c r="P1187" s="87"/>
      <c r="Q1187" s="87"/>
      <c r="R1187" s="87"/>
      <c r="S1187" s="87"/>
      <c r="T1187" s="87"/>
      <c r="U1187" s="87"/>
      <c r="V1187" s="87"/>
      <c r="W1187" s="87"/>
      <c r="X1187" s="87"/>
      <c r="Y1187" s="87"/>
      <c r="Z1187" s="87"/>
      <c r="AA1187" s="87"/>
      <c r="AB1187" s="87"/>
      <c r="AC1187" s="87"/>
      <c r="AD1187" s="87"/>
      <c r="AE1187" s="87"/>
      <c r="AF1187" s="87"/>
      <c r="AG1187" s="87"/>
      <c r="AH1187" s="87"/>
      <c r="AI1187" s="87"/>
      <c r="AJ1187" s="87"/>
      <c r="AK1187" s="87"/>
      <c r="AL1187" s="87"/>
      <c r="AM1187" s="87"/>
      <c r="AN1187" s="87"/>
      <c r="AO1187" s="87"/>
      <c r="AP1187" s="87"/>
      <c r="AQ1187" s="87"/>
      <c r="AR1187" s="87"/>
      <c r="AS1187" s="87"/>
      <c r="AT1187" s="87"/>
      <c r="AU1187" s="87"/>
      <c r="AV1187" s="87"/>
      <c r="AW1187" s="87"/>
      <c r="AX1187" s="87"/>
      <c r="AY1187" s="87"/>
      <c r="AZ1187" s="87"/>
      <c r="BA1187" s="87"/>
      <c r="BB1187" s="87"/>
      <c r="BC1187" s="87"/>
      <c r="BD1187" s="87"/>
      <c r="BE1187" s="87"/>
      <c r="BF1187" s="87"/>
      <c r="BG1187" s="87"/>
      <c r="BH1187" s="87"/>
    </row>
    <row r="1188" spans="1:60">
      <c r="A1188" s="87"/>
      <c r="D1188" s="371"/>
      <c r="E1188" s="87"/>
      <c r="F1188" s="87"/>
      <c r="G1188" s="87"/>
      <c r="H1188" s="87"/>
      <c r="I1188" s="87"/>
      <c r="J1188" s="87"/>
      <c r="K1188" s="87"/>
      <c r="L1188" s="87"/>
      <c r="M1188" s="87"/>
      <c r="N1188" s="87"/>
      <c r="O1188" s="87"/>
      <c r="P1188" s="87"/>
      <c r="Q1188" s="87"/>
      <c r="R1188" s="87"/>
      <c r="S1188" s="87"/>
      <c r="T1188" s="87"/>
      <c r="U1188" s="87"/>
      <c r="V1188" s="87"/>
      <c r="W1188" s="87"/>
      <c r="X1188" s="87"/>
      <c r="Y1188" s="87"/>
      <c r="Z1188" s="87"/>
      <c r="AA1188" s="87"/>
      <c r="AB1188" s="87"/>
      <c r="AC1188" s="87"/>
      <c r="AD1188" s="87"/>
      <c r="AE1188" s="87"/>
      <c r="AF1188" s="87"/>
      <c r="AG1188" s="87"/>
      <c r="AH1188" s="87"/>
      <c r="AI1188" s="87"/>
      <c r="AJ1188" s="87"/>
      <c r="AK1188" s="87"/>
      <c r="AL1188" s="87"/>
      <c r="AM1188" s="87"/>
      <c r="AN1188" s="87"/>
      <c r="AO1188" s="87"/>
      <c r="AP1188" s="87"/>
      <c r="AQ1188" s="87"/>
      <c r="AR1188" s="87"/>
      <c r="AS1188" s="87"/>
      <c r="AT1188" s="87"/>
      <c r="AU1188" s="87"/>
      <c r="AV1188" s="87"/>
      <c r="AW1188" s="87"/>
      <c r="AX1188" s="87"/>
      <c r="AY1188" s="87"/>
      <c r="AZ1188" s="87"/>
      <c r="BA1188" s="87"/>
      <c r="BB1188" s="87"/>
      <c r="BC1188" s="87"/>
      <c r="BD1188" s="87"/>
      <c r="BE1188" s="87"/>
      <c r="BF1188" s="87"/>
      <c r="BG1188" s="87"/>
      <c r="BH1188" s="87"/>
    </row>
    <row r="1189" spans="1:60">
      <c r="A1189" s="87"/>
      <c r="D1189" s="371"/>
      <c r="E1189" s="87"/>
      <c r="F1189" s="87"/>
      <c r="G1189" s="87"/>
      <c r="H1189" s="87"/>
      <c r="I1189" s="87"/>
      <c r="J1189" s="87"/>
      <c r="K1189" s="87"/>
      <c r="L1189" s="87"/>
      <c r="M1189" s="87"/>
      <c r="N1189" s="87"/>
      <c r="O1189" s="87"/>
      <c r="P1189" s="87"/>
      <c r="Q1189" s="87"/>
      <c r="R1189" s="87"/>
      <c r="S1189" s="87"/>
      <c r="T1189" s="87"/>
      <c r="U1189" s="87"/>
      <c r="V1189" s="87"/>
      <c r="W1189" s="87"/>
      <c r="X1189" s="87"/>
      <c r="Y1189" s="87"/>
      <c r="Z1189" s="87"/>
      <c r="AA1189" s="87"/>
      <c r="AB1189" s="87"/>
      <c r="AC1189" s="87"/>
      <c r="AD1189" s="87"/>
      <c r="AE1189" s="87"/>
      <c r="AF1189" s="87"/>
      <c r="AG1189" s="87"/>
      <c r="AH1189" s="87"/>
      <c r="AI1189" s="87"/>
      <c r="AJ1189" s="87"/>
      <c r="AK1189" s="87"/>
      <c r="AL1189" s="87"/>
      <c r="AM1189" s="87"/>
      <c r="AN1189" s="87"/>
      <c r="AO1189" s="87"/>
      <c r="AP1189" s="87"/>
      <c r="AQ1189" s="87"/>
      <c r="AR1189" s="87"/>
      <c r="AS1189" s="87"/>
      <c r="AT1189" s="87"/>
      <c r="AU1189" s="87"/>
      <c r="AV1189" s="87"/>
      <c r="AW1189" s="87"/>
      <c r="AX1189" s="87"/>
      <c r="AY1189" s="87"/>
      <c r="AZ1189" s="87"/>
      <c r="BA1189" s="87"/>
      <c r="BB1189" s="87"/>
      <c r="BC1189" s="87"/>
      <c r="BD1189" s="87"/>
      <c r="BE1189" s="87"/>
      <c r="BF1189" s="87"/>
      <c r="BG1189" s="87"/>
      <c r="BH1189" s="87"/>
    </row>
    <row r="1190" spans="1:60">
      <c r="A1190" s="87"/>
      <c r="D1190" s="371"/>
      <c r="E1190" s="87"/>
      <c r="F1190" s="87"/>
      <c r="G1190" s="87"/>
      <c r="H1190" s="87"/>
      <c r="I1190" s="87"/>
      <c r="J1190" s="87"/>
      <c r="K1190" s="87"/>
      <c r="L1190" s="87"/>
      <c r="M1190" s="87"/>
      <c r="N1190" s="87"/>
      <c r="O1190" s="87"/>
      <c r="P1190" s="87"/>
      <c r="Q1190" s="87"/>
      <c r="R1190" s="87"/>
      <c r="S1190" s="87"/>
      <c r="T1190" s="87"/>
      <c r="U1190" s="87"/>
      <c r="V1190" s="87"/>
      <c r="W1190" s="87"/>
      <c r="X1190" s="87"/>
      <c r="Y1190" s="87"/>
      <c r="Z1190" s="87"/>
      <c r="AA1190" s="87"/>
      <c r="AB1190" s="87"/>
      <c r="AC1190" s="87"/>
      <c r="AD1190" s="87"/>
      <c r="AE1190" s="87"/>
      <c r="AF1190" s="87"/>
      <c r="AG1190" s="87"/>
      <c r="AH1190" s="87"/>
      <c r="AI1190" s="87"/>
      <c r="AJ1190" s="87"/>
      <c r="AK1190" s="87"/>
      <c r="AL1190" s="87"/>
      <c r="AM1190" s="87"/>
      <c r="AN1190" s="87"/>
      <c r="AO1190" s="87"/>
      <c r="AP1190" s="87"/>
      <c r="AQ1190" s="87"/>
      <c r="AR1190" s="87"/>
      <c r="AS1190" s="87"/>
      <c r="AT1190" s="87"/>
      <c r="AU1190" s="87"/>
      <c r="AV1190" s="87"/>
      <c r="AW1190" s="87"/>
      <c r="AX1190" s="87"/>
      <c r="AY1190" s="87"/>
      <c r="AZ1190" s="87"/>
      <c r="BA1190" s="87"/>
      <c r="BB1190" s="87"/>
      <c r="BC1190" s="87"/>
      <c r="BD1190" s="87"/>
      <c r="BE1190" s="87"/>
      <c r="BF1190" s="87"/>
      <c r="BG1190" s="87"/>
      <c r="BH1190" s="87"/>
    </row>
    <row r="1191" spans="1:60">
      <c r="A1191" s="87"/>
      <c r="D1191" s="371"/>
      <c r="E1191" s="87"/>
      <c r="F1191" s="87"/>
      <c r="G1191" s="87"/>
      <c r="H1191" s="87"/>
      <c r="I1191" s="87"/>
      <c r="J1191" s="87"/>
      <c r="K1191" s="87"/>
      <c r="L1191" s="87"/>
      <c r="M1191" s="87"/>
      <c r="N1191" s="87"/>
      <c r="O1191" s="87"/>
      <c r="P1191" s="87"/>
      <c r="Q1191" s="87"/>
      <c r="R1191" s="87"/>
      <c r="S1191" s="87"/>
      <c r="T1191" s="87"/>
      <c r="U1191" s="87"/>
      <c r="V1191" s="87"/>
      <c r="W1191" s="87"/>
      <c r="X1191" s="87"/>
      <c r="Y1191" s="87"/>
      <c r="Z1191" s="87"/>
      <c r="AA1191" s="87"/>
      <c r="AB1191" s="87"/>
      <c r="AC1191" s="87"/>
      <c r="AD1191" s="87"/>
      <c r="AE1191" s="87"/>
      <c r="AF1191" s="87"/>
      <c r="AG1191" s="87"/>
      <c r="AH1191" s="87"/>
      <c r="AI1191" s="87"/>
      <c r="AJ1191" s="87"/>
      <c r="AK1191" s="87"/>
      <c r="AL1191" s="87"/>
      <c r="AM1191" s="87"/>
      <c r="AN1191" s="87"/>
      <c r="AO1191" s="87"/>
      <c r="AP1191" s="87"/>
      <c r="AQ1191" s="87"/>
      <c r="AR1191" s="87"/>
      <c r="AS1191" s="87"/>
      <c r="AT1191" s="87"/>
      <c r="AU1191" s="87"/>
      <c r="AV1191" s="87"/>
      <c r="AW1191" s="87"/>
      <c r="AX1191" s="87"/>
      <c r="AY1191" s="87"/>
      <c r="AZ1191" s="87"/>
      <c r="BA1191" s="87"/>
      <c r="BB1191" s="87"/>
      <c r="BC1191" s="87"/>
      <c r="BD1191" s="87"/>
      <c r="BE1191" s="87"/>
      <c r="BF1191" s="87"/>
      <c r="BG1191" s="87"/>
      <c r="BH1191" s="87"/>
    </row>
    <row r="1192" spans="1:60">
      <c r="A1192" s="87"/>
      <c r="D1192" s="371"/>
      <c r="E1192" s="87"/>
      <c r="F1192" s="87"/>
      <c r="G1192" s="87"/>
      <c r="H1192" s="87"/>
      <c r="I1192" s="87"/>
      <c r="J1192" s="87"/>
      <c r="K1192" s="87"/>
      <c r="L1192" s="87"/>
      <c r="M1192" s="87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  <c r="Y1192" s="87"/>
      <c r="Z1192" s="87"/>
      <c r="AA1192" s="87"/>
      <c r="AB1192" s="87"/>
      <c r="AC1192" s="87"/>
      <c r="AD1192" s="87"/>
      <c r="AE1192" s="87"/>
      <c r="AF1192" s="87"/>
      <c r="AG1192" s="87"/>
      <c r="AH1192" s="87"/>
      <c r="AI1192" s="87"/>
      <c r="AJ1192" s="87"/>
      <c r="AK1192" s="87"/>
      <c r="AL1192" s="87"/>
      <c r="AM1192" s="87"/>
      <c r="AN1192" s="87"/>
      <c r="AO1192" s="87"/>
      <c r="AP1192" s="87"/>
      <c r="AQ1192" s="87"/>
      <c r="AR1192" s="87"/>
      <c r="AS1192" s="87"/>
      <c r="AT1192" s="87"/>
      <c r="AU1192" s="87"/>
      <c r="AV1192" s="87"/>
      <c r="AW1192" s="87"/>
      <c r="AX1192" s="87"/>
      <c r="AY1192" s="87"/>
      <c r="AZ1192" s="87"/>
      <c r="BA1192" s="87"/>
      <c r="BB1192" s="87"/>
      <c r="BC1192" s="87"/>
      <c r="BD1192" s="87"/>
      <c r="BE1192" s="87"/>
      <c r="BF1192" s="87"/>
      <c r="BG1192" s="87"/>
      <c r="BH1192" s="87"/>
    </row>
    <row r="1193" spans="1:60">
      <c r="A1193" s="87"/>
      <c r="D1193" s="371"/>
      <c r="E1193" s="87"/>
      <c r="F1193" s="87"/>
      <c r="G1193" s="87"/>
      <c r="H1193" s="87"/>
      <c r="I1193" s="87"/>
      <c r="J1193" s="87"/>
      <c r="K1193" s="87"/>
      <c r="L1193" s="87"/>
      <c r="M1193" s="87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  <c r="Y1193" s="87"/>
      <c r="Z1193" s="87"/>
      <c r="AA1193" s="87"/>
      <c r="AB1193" s="87"/>
      <c r="AC1193" s="87"/>
      <c r="AD1193" s="87"/>
      <c r="AE1193" s="87"/>
      <c r="AF1193" s="87"/>
      <c r="AG1193" s="87"/>
      <c r="AH1193" s="87"/>
      <c r="AI1193" s="87"/>
      <c r="AJ1193" s="87"/>
      <c r="AK1193" s="87"/>
      <c r="AL1193" s="87"/>
      <c r="AM1193" s="87"/>
      <c r="AN1193" s="87"/>
      <c r="AO1193" s="87"/>
      <c r="AP1193" s="87"/>
      <c r="AQ1193" s="87"/>
      <c r="AR1193" s="87"/>
      <c r="AS1193" s="87"/>
      <c r="AT1193" s="87"/>
      <c r="AU1193" s="87"/>
      <c r="AV1193" s="87"/>
      <c r="AW1193" s="87"/>
      <c r="AX1193" s="87"/>
      <c r="AY1193" s="87"/>
      <c r="AZ1193" s="87"/>
      <c r="BA1193" s="87"/>
      <c r="BB1193" s="87"/>
      <c r="BC1193" s="87"/>
      <c r="BD1193" s="87"/>
      <c r="BE1193" s="87"/>
      <c r="BF1193" s="87"/>
      <c r="BG1193" s="87"/>
      <c r="BH1193" s="87"/>
    </row>
    <row r="1194" spans="1:60">
      <c r="A1194" s="87"/>
      <c r="D1194" s="371"/>
      <c r="E1194" s="87"/>
      <c r="F1194" s="87"/>
      <c r="G1194" s="87"/>
      <c r="H1194" s="87"/>
      <c r="I1194" s="87"/>
      <c r="J1194" s="87"/>
      <c r="K1194" s="87"/>
      <c r="L1194" s="87"/>
      <c r="M1194" s="87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87"/>
      <c r="AE1194" s="87"/>
      <c r="AF1194" s="87"/>
      <c r="AG1194" s="87"/>
      <c r="AH1194" s="87"/>
      <c r="AI1194" s="87"/>
      <c r="AJ1194" s="87"/>
      <c r="AK1194" s="87"/>
      <c r="AL1194" s="87"/>
      <c r="AM1194" s="87"/>
      <c r="AN1194" s="87"/>
      <c r="AO1194" s="87"/>
      <c r="AP1194" s="87"/>
      <c r="AQ1194" s="87"/>
      <c r="AR1194" s="87"/>
      <c r="AS1194" s="87"/>
      <c r="AT1194" s="87"/>
      <c r="AU1194" s="87"/>
      <c r="AV1194" s="87"/>
      <c r="AW1194" s="87"/>
      <c r="AX1194" s="87"/>
      <c r="AY1194" s="87"/>
      <c r="AZ1194" s="87"/>
      <c r="BA1194" s="87"/>
      <c r="BB1194" s="87"/>
      <c r="BC1194" s="87"/>
      <c r="BD1194" s="87"/>
      <c r="BE1194" s="87"/>
      <c r="BF1194" s="87"/>
      <c r="BG1194" s="87"/>
      <c r="BH1194" s="87"/>
    </row>
    <row r="1195" spans="1:60">
      <c r="A1195" s="87"/>
      <c r="D1195" s="371"/>
      <c r="E1195" s="87"/>
      <c r="F1195" s="87"/>
      <c r="G1195" s="87"/>
      <c r="H1195" s="87"/>
      <c r="I1195" s="87"/>
      <c r="J1195" s="87"/>
      <c r="K1195" s="87"/>
      <c r="L1195" s="87"/>
      <c r="M1195" s="87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  <c r="Y1195" s="87"/>
      <c r="Z1195" s="87"/>
      <c r="AA1195" s="87"/>
      <c r="AB1195" s="87"/>
      <c r="AC1195" s="87"/>
      <c r="AD1195" s="87"/>
      <c r="AE1195" s="87"/>
      <c r="AF1195" s="87"/>
      <c r="AG1195" s="87"/>
      <c r="AH1195" s="87"/>
      <c r="AI1195" s="87"/>
      <c r="AJ1195" s="87"/>
      <c r="AK1195" s="87"/>
      <c r="AL1195" s="87"/>
      <c r="AM1195" s="87"/>
      <c r="AN1195" s="87"/>
      <c r="AO1195" s="87"/>
      <c r="AP1195" s="87"/>
      <c r="AQ1195" s="87"/>
      <c r="AR1195" s="87"/>
      <c r="AS1195" s="87"/>
      <c r="AT1195" s="87"/>
      <c r="AU1195" s="87"/>
      <c r="AV1195" s="87"/>
      <c r="AW1195" s="87"/>
      <c r="AX1195" s="87"/>
      <c r="AY1195" s="87"/>
      <c r="AZ1195" s="87"/>
      <c r="BA1195" s="87"/>
      <c r="BB1195" s="87"/>
      <c r="BC1195" s="87"/>
      <c r="BD1195" s="87"/>
      <c r="BE1195" s="87"/>
      <c r="BF1195" s="87"/>
      <c r="BG1195" s="87"/>
      <c r="BH1195" s="87"/>
    </row>
    <row r="1196" spans="1:60">
      <c r="A1196" s="87"/>
      <c r="D1196" s="371"/>
      <c r="E1196" s="87"/>
      <c r="F1196" s="87"/>
      <c r="G1196" s="87"/>
      <c r="H1196" s="87"/>
      <c r="I1196" s="87"/>
      <c r="J1196" s="87"/>
      <c r="K1196" s="87"/>
      <c r="L1196" s="87"/>
      <c r="M1196" s="87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  <c r="Y1196" s="87"/>
      <c r="Z1196" s="87"/>
      <c r="AA1196" s="87"/>
      <c r="AB1196" s="87"/>
      <c r="AC1196" s="87"/>
      <c r="AD1196" s="87"/>
      <c r="AE1196" s="87"/>
      <c r="AF1196" s="87"/>
      <c r="AG1196" s="87"/>
      <c r="AH1196" s="87"/>
      <c r="AI1196" s="87"/>
      <c r="AJ1196" s="87"/>
      <c r="AK1196" s="87"/>
      <c r="AL1196" s="87"/>
      <c r="AM1196" s="87"/>
      <c r="AN1196" s="87"/>
      <c r="AO1196" s="87"/>
      <c r="AP1196" s="87"/>
      <c r="AQ1196" s="87"/>
      <c r="AR1196" s="87"/>
      <c r="AS1196" s="87"/>
      <c r="AT1196" s="87"/>
      <c r="AU1196" s="87"/>
      <c r="AV1196" s="87"/>
      <c r="AW1196" s="87"/>
      <c r="AX1196" s="87"/>
      <c r="AY1196" s="87"/>
      <c r="AZ1196" s="87"/>
      <c r="BA1196" s="87"/>
      <c r="BB1196" s="87"/>
      <c r="BC1196" s="87"/>
      <c r="BD1196" s="87"/>
      <c r="BE1196" s="87"/>
      <c r="BF1196" s="87"/>
      <c r="BG1196" s="87"/>
      <c r="BH1196" s="87"/>
    </row>
    <row r="1197" spans="1:60">
      <c r="A1197" s="87"/>
      <c r="D1197" s="371"/>
      <c r="E1197" s="87"/>
      <c r="F1197" s="87"/>
      <c r="G1197" s="87"/>
      <c r="H1197" s="87"/>
      <c r="I1197" s="87"/>
      <c r="J1197" s="87"/>
      <c r="K1197" s="87"/>
      <c r="L1197" s="87"/>
      <c r="M1197" s="87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  <c r="Y1197" s="87"/>
      <c r="Z1197" s="87"/>
      <c r="AA1197" s="87"/>
      <c r="AB1197" s="87"/>
      <c r="AC1197" s="87"/>
      <c r="AD1197" s="87"/>
      <c r="AE1197" s="87"/>
      <c r="AF1197" s="87"/>
      <c r="AG1197" s="87"/>
      <c r="AH1197" s="87"/>
      <c r="AI1197" s="87"/>
      <c r="AJ1197" s="87"/>
      <c r="AK1197" s="87"/>
      <c r="AL1197" s="87"/>
      <c r="AM1197" s="87"/>
      <c r="AN1197" s="87"/>
      <c r="AO1197" s="87"/>
      <c r="AP1197" s="87"/>
      <c r="AQ1197" s="87"/>
      <c r="AR1197" s="87"/>
      <c r="AS1197" s="87"/>
      <c r="AT1197" s="87"/>
      <c r="AU1197" s="87"/>
      <c r="AV1197" s="87"/>
      <c r="AW1197" s="87"/>
      <c r="AX1197" s="87"/>
      <c r="AY1197" s="87"/>
      <c r="AZ1197" s="87"/>
      <c r="BA1197" s="87"/>
      <c r="BB1197" s="87"/>
      <c r="BC1197" s="87"/>
      <c r="BD1197" s="87"/>
      <c r="BE1197" s="87"/>
      <c r="BF1197" s="87"/>
      <c r="BG1197" s="87"/>
      <c r="BH1197" s="87"/>
    </row>
    <row r="1198" spans="1:60">
      <c r="A1198" s="87"/>
      <c r="D1198" s="371"/>
      <c r="E1198" s="87"/>
      <c r="F1198" s="87"/>
      <c r="G1198" s="87"/>
      <c r="H1198" s="87"/>
      <c r="I1198" s="87"/>
      <c r="J1198" s="87"/>
      <c r="K1198" s="87"/>
      <c r="L1198" s="87"/>
      <c r="M1198" s="87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  <c r="Y1198" s="87"/>
      <c r="Z1198" s="87"/>
      <c r="AA1198" s="87"/>
      <c r="AB1198" s="87"/>
      <c r="AC1198" s="87"/>
      <c r="AD1198" s="87"/>
      <c r="AE1198" s="87"/>
      <c r="AF1198" s="87"/>
      <c r="AG1198" s="87"/>
      <c r="AH1198" s="87"/>
      <c r="AI1198" s="87"/>
      <c r="AJ1198" s="87"/>
      <c r="AK1198" s="87"/>
      <c r="AL1198" s="87"/>
      <c r="AM1198" s="87"/>
      <c r="AN1198" s="87"/>
      <c r="AO1198" s="87"/>
      <c r="AP1198" s="87"/>
      <c r="AQ1198" s="87"/>
      <c r="AR1198" s="87"/>
      <c r="AS1198" s="87"/>
      <c r="AT1198" s="87"/>
      <c r="AU1198" s="87"/>
      <c r="AV1198" s="87"/>
      <c r="AW1198" s="87"/>
      <c r="AX1198" s="87"/>
      <c r="AY1198" s="87"/>
      <c r="AZ1198" s="87"/>
      <c r="BA1198" s="87"/>
      <c r="BB1198" s="87"/>
      <c r="BC1198" s="87"/>
      <c r="BD1198" s="87"/>
      <c r="BE1198" s="87"/>
      <c r="BF1198" s="87"/>
      <c r="BG1198" s="87"/>
      <c r="BH1198" s="87"/>
    </row>
    <row r="1199" spans="1:60">
      <c r="A1199" s="87"/>
      <c r="D1199" s="371"/>
      <c r="E1199" s="87"/>
      <c r="F1199" s="87"/>
      <c r="G1199" s="87"/>
      <c r="H1199" s="87"/>
      <c r="I1199" s="87"/>
      <c r="J1199" s="87"/>
      <c r="K1199" s="87"/>
      <c r="L1199" s="87"/>
      <c r="M1199" s="87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  <c r="Y1199" s="87"/>
      <c r="Z1199" s="87"/>
      <c r="AA1199" s="87"/>
      <c r="AB1199" s="87"/>
      <c r="AC1199" s="87"/>
      <c r="AD1199" s="87"/>
      <c r="AE1199" s="87"/>
      <c r="AF1199" s="87"/>
      <c r="AG1199" s="87"/>
      <c r="AH1199" s="87"/>
      <c r="AI1199" s="87"/>
      <c r="AJ1199" s="87"/>
      <c r="AK1199" s="87"/>
      <c r="AL1199" s="87"/>
      <c r="AM1199" s="87"/>
      <c r="AN1199" s="87"/>
      <c r="AO1199" s="87"/>
      <c r="AP1199" s="87"/>
      <c r="AQ1199" s="87"/>
      <c r="AR1199" s="87"/>
      <c r="AS1199" s="87"/>
      <c r="AT1199" s="87"/>
      <c r="AU1199" s="87"/>
      <c r="AV1199" s="87"/>
      <c r="AW1199" s="87"/>
      <c r="AX1199" s="87"/>
      <c r="AY1199" s="87"/>
      <c r="AZ1199" s="87"/>
      <c r="BA1199" s="87"/>
      <c r="BB1199" s="87"/>
      <c r="BC1199" s="87"/>
      <c r="BD1199" s="87"/>
      <c r="BE1199" s="87"/>
      <c r="BF1199" s="87"/>
      <c r="BG1199" s="87"/>
      <c r="BH1199" s="87"/>
    </row>
    <row r="1200" spans="1:60">
      <c r="A1200" s="87"/>
      <c r="D1200" s="371"/>
      <c r="E1200" s="87"/>
      <c r="F1200" s="87"/>
      <c r="G1200" s="87"/>
      <c r="H1200" s="87"/>
      <c r="I1200" s="87"/>
      <c r="J1200" s="87"/>
      <c r="K1200" s="87"/>
      <c r="L1200" s="87"/>
      <c r="M1200" s="87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  <c r="Y1200" s="87"/>
      <c r="Z1200" s="87"/>
      <c r="AA1200" s="87"/>
      <c r="AB1200" s="87"/>
      <c r="AC1200" s="87"/>
      <c r="AD1200" s="87"/>
      <c r="AE1200" s="87"/>
      <c r="AF1200" s="87"/>
      <c r="AG1200" s="87"/>
      <c r="AH1200" s="87"/>
      <c r="AI1200" s="87"/>
      <c r="AJ1200" s="87"/>
      <c r="AK1200" s="87"/>
      <c r="AL1200" s="87"/>
      <c r="AM1200" s="87"/>
      <c r="AN1200" s="87"/>
      <c r="AO1200" s="87"/>
      <c r="AP1200" s="87"/>
      <c r="AQ1200" s="87"/>
      <c r="AR1200" s="87"/>
      <c r="AS1200" s="87"/>
      <c r="AT1200" s="87"/>
      <c r="AU1200" s="87"/>
      <c r="AV1200" s="87"/>
      <c r="AW1200" s="87"/>
      <c r="AX1200" s="87"/>
      <c r="AY1200" s="87"/>
      <c r="AZ1200" s="87"/>
      <c r="BA1200" s="87"/>
      <c r="BB1200" s="87"/>
      <c r="BC1200" s="87"/>
      <c r="BD1200" s="87"/>
      <c r="BE1200" s="87"/>
      <c r="BF1200" s="87"/>
      <c r="BG1200" s="87"/>
      <c r="BH1200" s="87"/>
    </row>
    <row r="1201" spans="1:60">
      <c r="A1201" s="87"/>
      <c r="D1201" s="371"/>
      <c r="E1201" s="87"/>
      <c r="F1201" s="87"/>
      <c r="G1201" s="87"/>
      <c r="H1201" s="87"/>
      <c r="I1201" s="87"/>
      <c r="J1201" s="87"/>
      <c r="K1201" s="87"/>
      <c r="L1201" s="87"/>
      <c r="M1201" s="87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  <c r="Y1201" s="87"/>
      <c r="Z1201" s="87"/>
      <c r="AA1201" s="87"/>
      <c r="AB1201" s="87"/>
      <c r="AC1201" s="87"/>
      <c r="AD1201" s="87"/>
      <c r="AE1201" s="87"/>
      <c r="AF1201" s="87"/>
      <c r="AG1201" s="87"/>
      <c r="AH1201" s="87"/>
      <c r="AI1201" s="87"/>
      <c r="AJ1201" s="87"/>
      <c r="AK1201" s="87"/>
      <c r="AL1201" s="87"/>
      <c r="AM1201" s="87"/>
      <c r="AN1201" s="87"/>
      <c r="AO1201" s="87"/>
      <c r="AP1201" s="87"/>
      <c r="AQ1201" s="87"/>
      <c r="AR1201" s="87"/>
      <c r="AS1201" s="87"/>
      <c r="AT1201" s="87"/>
      <c r="AU1201" s="87"/>
      <c r="AV1201" s="87"/>
      <c r="AW1201" s="87"/>
      <c r="AX1201" s="87"/>
      <c r="AY1201" s="87"/>
      <c r="AZ1201" s="87"/>
      <c r="BA1201" s="87"/>
      <c r="BB1201" s="87"/>
      <c r="BC1201" s="87"/>
      <c r="BD1201" s="87"/>
      <c r="BE1201" s="87"/>
      <c r="BF1201" s="87"/>
      <c r="BG1201" s="87"/>
      <c r="BH1201" s="87"/>
    </row>
    <row r="1202" spans="1:60">
      <c r="A1202" s="87"/>
      <c r="D1202" s="371"/>
      <c r="E1202" s="87"/>
      <c r="F1202" s="87"/>
      <c r="G1202" s="87"/>
      <c r="H1202" s="87"/>
      <c r="I1202" s="87"/>
      <c r="J1202" s="87"/>
      <c r="K1202" s="87"/>
      <c r="L1202" s="87"/>
      <c r="M1202" s="87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  <c r="Y1202" s="87"/>
      <c r="Z1202" s="87"/>
      <c r="AA1202" s="87"/>
      <c r="AB1202" s="87"/>
      <c r="AC1202" s="87"/>
      <c r="AD1202" s="87"/>
      <c r="AE1202" s="87"/>
      <c r="AF1202" s="87"/>
      <c r="AG1202" s="87"/>
      <c r="AH1202" s="87"/>
      <c r="AI1202" s="87"/>
      <c r="AJ1202" s="87"/>
      <c r="AK1202" s="87"/>
      <c r="AL1202" s="87"/>
      <c r="AM1202" s="87"/>
      <c r="AN1202" s="87"/>
      <c r="AO1202" s="87"/>
      <c r="AP1202" s="87"/>
      <c r="AQ1202" s="87"/>
      <c r="AR1202" s="87"/>
      <c r="AS1202" s="87"/>
      <c r="AT1202" s="87"/>
      <c r="AU1202" s="87"/>
      <c r="AV1202" s="87"/>
      <c r="AW1202" s="87"/>
      <c r="AX1202" s="87"/>
      <c r="AY1202" s="87"/>
      <c r="AZ1202" s="87"/>
      <c r="BA1202" s="87"/>
      <c r="BB1202" s="87"/>
      <c r="BC1202" s="87"/>
      <c r="BD1202" s="87"/>
      <c r="BE1202" s="87"/>
      <c r="BF1202" s="87"/>
      <c r="BG1202" s="87"/>
      <c r="BH1202" s="87"/>
    </row>
    <row r="1203" spans="1:60">
      <c r="A1203" s="87"/>
      <c r="D1203" s="371"/>
      <c r="E1203" s="87"/>
      <c r="F1203" s="87"/>
      <c r="G1203" s="87"/>
      <c r="H1203" s="87"/>
      <c r="I1203" s="87"/>
      <c r="J1203" s="87"/>
      <c r="K1203" s="87"/>
      <c r="L1203" s="87"/>
      <c r="M1203" s="87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  <c r="Y1203" s="87"/>
      <c r="Z1203" s="87"/>
      <c r="AA1203" s="87"/>
      <c r="AB1203" s="87"/>
      <c r="AC1203" s="87"/>
      <c r="AD1203" s="87"/>
      <c r="AE1203" s="87"/>
      <c r="AF1203" s="87"/>
      <c r="AG1203" s="87"/>
      <c r="AH1203" s="87"/>
      <c r="AI1203" s="87"/>
      <c r="AJ1203" s="87"/>
      <c r="AK1203" s="87"/>
      <c r="AL1203" s="87"/>
      <c r="AM1203" s="87"/>
      <c r="AN1203" s="87"/>
      <c r="AO1203" s="87"/>
      <c r="AP1203" s="87"/>
      <c r="AQ1203" s="87"/>
      <c r="AR1203" s="87"/>
      <c r="AS1203" s="87"/>
      <c r="AT1203" s="87"/>
      <c r="AU1203" s="87"/>
      <c r="AV1203" s="87"/>
      <c r="AW1203" s="87"/>
      <c r="AX1203" s="87"/>
      <c r="AY1203" s="87"/>
      <c r="AZ1203" s="87"/>
      <c r="BA1203" s="87"/>
      <c r="BB1203" s="87"/>
      <c r="BC1203" s="87"/>
      <c r="BD1203" s="87"/>
      <c r="BE1203" s="87"/>
      <c r="BF1203" s="87"/>
      <c r="BG1203" s="87"/>
      <c r="BH1203" s="87"/>
    </row>
    <row r="1204" spans="1:60">
      <c r="A1204" s="87"/>
      <c r="D1204" s="371"/>
      <c r="E1204" s="87"/>
      <c r="F1204" s="87"/>
      <c r="G1204" s="87"/>
      <c r="H1204" s="87"/>
      <c r="I1204" s="87"/>
      <c r="J1204" s="87"/>
      <c r="K1204" s="87"/>
      <c r="L1204" s="87"/>
      <c r="M1204" s="87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  <c r="Y1204" s="87"/>
      <c r="Z1204" s="87"/>
      <c r="AA1204" s="87"/>
      <c r="AB1204" s="87"/>
      <c r="AC1204" s="87"/>
      <c r="AD1204" s="87"/>
      <c r="AE1204" s="87"/>
      <c r="AF1204" s="87"/>
      <c r="AG1204" s="87"/>
      <c r="AH1204" s="87"/>
      <c r="AI1204" s="87"/>
      <c r="AJ1204" s="87"/>
      <c r="AK1204" s="87"/>
      <c r="AL1204" s="87"/>
      <c r="AM1204" s="87"/>
      <c r="AN1204" s="87"/>
      <c r="AO1204" s="87"/>
      <c r="AP1204" s="87"/>
      <c r="AQ1204" s="87"/>
      <c r="AR1204" s="87"/>
      <c r="AS1204" s="87"/>
      <c r="AT1204" s="87"/>
      <c r="AU1204" s="87"/>
      <c r="AV1204" s="87"/>
      <c r="AW1204" s="87"/>
      <c r="AX1204" s="87"/>
      <c r="AY1204" s="87"/>
      <c r="AZ1204" s="87"/>
      <c r="BA1204" s="87"/>
      <c r="BB1204" s="87"/>
      <c r="BC1204" s="87"/>
      <c r="BD1204" s="87"/>
      <c r="BE1204" s="87"/>
      <c r="BF1204" s="87"/>
      <c r="BG1204" s="87"/>
      <c r="BH1204" s="87"/>
    </row>
    <row r="1205" spans="1:60">
      <c r="A1205" s="87"/>
      <c r="D1205" s="371"/>
      <c r="E1205" s="87"/>
      <c r="F1205" s="87"/>
      <c r="G1205" s="87"/>
      <c r="H1205" s="87"/>
      <c r="I1205" s="87"/>
      <c r="J1205" s="87"/>
      <c r="K1205" s="87"/>
      <c r="L1205" s="87"/>
      <c r="M1205" s="87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  <c r="Y1205" s="87"/>
      <c r="Z1205" s="87"/>
      <c r="AA1205" s="87"/>
      <c r="AB1205" s="87"/>
      <c r="AC1205" s="87"/>
      <c r="AD1205" s="87"/>
      <c r="AE1205" s="87"/>
      <c r="AF1205" s="87"/>
      <c r="AG1205" s="87"/>
      <c r="AH1205" s="87"/>
      <c r="AI1205" s="87"/>
      <c r="AJ1205" s="87"/>
      <c r="AK1205" s="87"/>
      <c r="AL1205" s="87"/>
      <c r="AM1205" s="87"/>
      <c r="AN1205" s="87"/>
      <c r="AO1205" s="87"/>
      <c r="AP1205" s="87"/>
      <c r="AQ1205" s="87"/>
      <c r="AR1205" s="87"/>
      <c r="AS1205" s="87"/>
      <c r="AT1205" s="87"/>
      <c r="AU1205" s="87"/>
      <c r="AV1205" s="87"/>
      <c r="AW1205" s="87"/>
      <c r="AX1205" s="87"/>
      <c r="AY1205" s="87"/>
      <c r="AZ1205" s="87"/>
      <c r="BA1205" s="87"/>
      <c r="BB1205" s="87"/>
      <c r="BC1205" s="87"/>
      <c r="BD1205" s="87"/>
      <c r="BE1205" s="87"/>
      <c r="BF1205" s="87"/>
      <c r="BG1205" s="87"/>
      <c r="BH1205" s="87"/>
    </row>
    <row r="1206" spans="1:60">
      <c r="A1206" s="87"/>
      <c r="D1206" s="371"/>
      <c r="E1206" s="87"/>
      <c r="F1206" s="87"/>
      <c r="G1206" s="87"/>
      <c r="H1206" s="87"/>
      <c r="I1206" s="87"/>
      <c r="J1206" s="87"/>
      <c r="K1206" s="87"/>
      <c r="L1206" s="87"/>
      <c r="M1206" s="87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  <c r="Y1206" s="87"/>
      <c r="Z1206" s="87"/>
      <c r="AA1206" s="87"/>
      <c r="AB1206" s="87"/>
      <c r="AC1206" s="87"/>
      <c r="AD1206" s="87"/>
      <c r="AE1206" s="87"/>
      <c r="AF1206" s="87"/>
      <c r="AG1206" s="87"/>
      <c r="AH1206" s="87"/>
      <c r="AI1206" s="87"/>
      <c r="AJ1206" s="87"/>
      <c r="AK1206" s="87"/>
      <c r="AL1206" s="87"/>
      <c r="AM1206" s="87"/>
      <c r="AN1206" s="87"/>
      <c r="AO1206" s="87"/>
      <c r="AP1206" s="87"/>
      <c r="AQ1206" s="87"/>
      <c r="AR1206" s="87"/>
      <c r="AS1206" s="87"/>
      <c r="AT1206" s="87"/>
      <c r="AU1206" s="87"/>
      <c r="AV1206" s="87"/>
      <c r="AW1206" s="87"/>
      <c r="AX1206" s="87"/>
      <c r="AY1206" s="87"/>
      <c r="AZ1206" s="87"/>
      <c r="BA1206" s="87"/>
      <c r="BB1206" s="87"/>
      <c r="BC1206" s="87"/>
      <c r="BD1206" s="87"/>
      <c r="BE1206" s="87"/>
      <c r="BF1206" s="87"/>
      <c r="BG1206" s="87"/>
      <c r="BH1206" s="87"/>
    </row>
    <row r="1207" spans="1:60">
      <c r="A1207" s="87"/>
      <c r="D1207" s="371"/>
      <c r="E1207" s="87"/>
      <c r="F1207" s="87"/>
      <c r="G1207" s="87"/>
      <c r="H1207" s="87"/>
      <c r="I1207" s="87"/>
      <c r="J1207" s="87"/>
      <c r="K1207" s="87"/>
      <c r="L1207" s="87"/>
      <c r="M1207" s="87"/>
      <c r="N1207" s="87"/>
      <c r="O1207" s="87"/>
      <c r="P1207" s="87"/>
      <c r="Q1207" s="87"/>
      <c r="R1207" s="87"/>
      <c r="S1207" s="87"/>
      <c r="T1207" s="87"/>
      <c r="U1207" s="87"/>
      <c r="V1207" s="87"/>
      <c r="W1207" s="87"/>
      <c r="X1207" s="87"/>
      <c r="Y1207" s="87"/>
      <c r="Z1207" s="87"/>
      <c r="AA1207" s="87"/>
      <c r="AB1207" s="87"/>
      <c r="AC1207" s="87"/>
      <c r="AD1207" s="87"/>
      <c r="AE1207" s="87"/>
      <c r="AF1207" s="87"/>
      <c r="AG1207" s="87"/>
      <c r="AH1207" s="87"/>
      <c r="AI1207" s="87"/>
      <c r="AJ1207" s="87"/>
      <c r="AK1207" s="87"/>
      <c r="AL1207" s="87"/>
      <c r="AM1207" s="87"/>
      <c r="AN1207" s="87"/>
      <c r="AO1207" s="87"/>
      <c r="AP1207" s="87"/>
      <c r="AQ1207" s="87"/>
      <c r="AR1207" s="87"/>
      <c r="AS1207" s="87"/>
      <c r="AT1207" s="87"/>
      <c r="AU1207" s="87"/>
      <c r="AV1207" s="87"/>
      <c r="AW1207" s="87"/>
      <c r="AX1207" s="87"/>
      <c r="AY1207" s="87"/>
      <c r="AZ1207" s="87"/>
      <c r="BA1207" s="87"/>
      <c r="BB1207" s="87"/>
      <c r="BC1207" s="87"/>
      <c r="BD1207" s="87"/>
      <c r="BE1207" s="87"/>
      <c r="BF1207" s="87"/>
      <c r="BG1207" s="87"/>
      <c r="BH1207" s="87"/>
    </row>
    <row r="1208" spans="1:60">
      <c r="A1208" s="87"/>
      <c r="D1208" s="371"/>
      <c r="E1208" s="87"/>
      <c r="F1208" s="87"/>
      <c r="G1208" s="87"/>
      <c r="H1208" s="87"/>
      <c r="I1208" s="87"/>
      <c r="J1208" s="87"/>
      <c r="K1208" s="87"/>
      <c r="L1208" s="87"/>
      <c r="M1208" s="87"/>
      <c r="N1208" s="87"/>
      <c r="O1208" s="87"/>
      <c r="P1208" s="87"/>
      <c r="Q1208" s="87"/>
      <c r="R1208" s="87"/>
      <c r="S1208" s="87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87"/>
      <c r="AE1208" s="87"/>
      <c r="AF1208" s="87"/>
      <c r="AG1208" s="87"/>
      <c r="AH1208" s="87"/>
      <c r="AI1208" s="87"/>
      <c r="AJ1208" s="87"/>
      <c r="AK1208" s="87"/>
      <c r="AL1208" s="87"/>
      <c r="AM1208" s="87"/>
      <c r="AN1208" s="87"/>
      <c r="AO1208" s="87"/>
      <c r="AP1208" s="87"/>
      <c r="AQ1208" s="87"/>
      <c r="AR1208" s="87"/>
      <c r="AS1208" s="87"/>
      <c r="AT1208" s="87"/>
      <c r="AU1208" s="87"/>
      <c r="AV1208" s="87"/>
      <c r="AW1208" s="87"/>
      <c r="AX1208" s="87"/>
      <c r="AY1208" s="87"/>
      <c r="AZ1208" s="87"/>
      <c r="BA1208" s="87"/>
      <c r="BB1208" s="87"/>
      <c r="BC1208" s="87"/>
      <c r="BD1208" s="87"/>
      <c r="BE1208" s="87"/>
      <c r="BF1208" s="87"/>
      <c r="BG1208" s="87"/>
      <c r="BH1208" s="87"/>
    </row>
    <row r="1209" spans="1:60">
      <c r="A1209" s="87"/>
      <c r="D1209" s="371"/>
      <c r="E1209" s="87"/>
      <c r="F1209" s="87"/>
      <c r="G1209" s="87"/>
      <c r="H1209" s="87"/>
      <c r="I1209" s="87"/>
      <c r="J1209" s="87"/>
      <c r="K1209" s="87"/>
      <c r="L1209" s="87"/>
      <c r="M1209" s="87"/>
      <c r="N1209" s="87"/>
      <c r="O1209" s="87"/>
      <c r="P1209" s="87"/>
      <c r="Q1209" s="87"/>
      <c r="R1209" s="87"/>
      <c r="S1209" s="87"/>
      <c r="T1209" s="87"/>
      <c r="U1209" s="87"/>
      <c r="V1209" s="87"/>
      <c r="W1209" s="87"/>
      <c r="X1209" s="87"/>
      <c r="Y1209" s="87"/>
      <c r="Z1209" s="87"/>
      <c r="AA1209" s="87"/>
      <c r="AB1209" s="87"/>
      <c r="AC1209" s="87"/>
      <c r="AD1209" s="87"/>
      <c r="AE1209" s="87"/>
      <c r="AF1209" s="87"/>
      <c r="AG1209" s="87"/>
      <c r="AH1209" s="87"/>
      <c r="AI1209" s="87"/>
      <c r="AJ1209" s="87"/>
      <c r="AK1209" s="87"/>
      <c r="AL1209" s="87"/>
      <c r="AM1209" s="87"/>
      <c r="AN1209" s="87"/>
      <c r="AO1209" s="87"/>
      <c r="AP1209" s="87"/>
      <c r="AQ1209" s="87"/>
      <c r="AR1209" s="87"/>
      <c r="AS1209" s="87"/>
      <c r="AT1209" s="87"/>
      <c r="AU1209" s="87"/>
      <c r="AV1209" s="87"/>
      <c r="AW1209" s="87"/>
      <c r="AX1209" s="87"/>
      <c r="AY1209" s="87"/>
      <c r="AZ1209" s="87"/>
      <c r="BA1209" s="87"/>
      <c r="BB1209" s="87"/>
      <c r="BC1209" s="87"/>
      <c r="BD1209" s="87"/>
      <c r="BE1209" s="87"/>
      <c r="BF1209" s="87"/>
      <c r="BG1209" s="87"/>
      <c r="BH1209" s="87"/>
    </row>
    <row r="1210" spans="1:60">
      <c r="A1210" s="87"/>
      <c r="D1210" s="371"/>
      <c r="E1210" s="87"/>
      <c r="F1210" s="87"/>
      <c r="G1210" s="87"/>
      <c r="H1210" s="87"/>
      <c r="I1210" s="87"/>
      <c r="J1210" s="87"/>
      <c r="K1210" s="87"/>
      <c r="L1210" s="87"/>
      <c r="M1210" s="87"/>
      <c r="N1210" s="87"/>
      <c r="O1210" s="87"/>
      <c r="P1210" s="87"/>
      <c r="Q1210" s="87"/>
      <c r="R1210" s="87"/>
      <c r="S1210" s="87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87"/>
      <c r="AE1210" s="87"/>
      <c r="AF1210" s="87"/>
      <c r="AG1210" s="87"/>
      <c r="AH1210" s="87"/>
      <c r="AI1210" s="87"/>
      <c r="AJ1210" s="87"/>
      <c r="AK1210" s="87"/>
      <c r="AL1210" s="87"/>
      <c r="AM1210" s="87"/>
      <c r="AN1210" s="87"/>
      <c r="AO1210" s="87"/>
      <c r="AP1210" s="87"/>
      <c r="AQ1210" s="87"/>
      <c r="AR1210" s="87"/>
      <c r="AS1210" s="87"/>
      <c r="AT1210" s="87"/>
      <c r="AU1210" s="87"/>
      <c r="AV1210" s="87"/>
      <c r="AW1210" s="87"/>
      <c r="AX1210" s="87"/>
      <c r="AY1210" s="87"/>
      <c r="AZ1210" s="87"/>
      <c r="BA1210" s="87"/>
      <c r="BB1210" s="87"/>
      <c r="BC1210" s="87"/>
      <c r="BD1210" s="87"/>
      <c r="BE1210" s="87"/>
      <c r="BF1210" s="87"/>
      <c r="BG1210" s="87"/>
      <c r="BH1210" s="87"/>
    </row>
    <row r="1211" spans="1:60">
      <c r="A1211" s="87"/>
      <c r="D1211" s="371"/>
      <c r="E1211" s="87"/>
      <c r="F1211" s="87"/>
      <c r="G1211" s="87"/>
      <c r="H1211" s="87"/>
      <c r="I1211" s="87"/>
      <c r="J1211" s="87"/>
      <c r="K1211" s="87"/>
      <c r="L1211" s="87"/>
      <c r="M1211" s="87"/>
      <c r="N1211" s="87"/>
      <c r="O1211" s="87"/>
      <c r="P1211" s="87"/>
      <c r="Q1211" s="87"/>
      <c r="R1211" s="87"/>
      <c r="S1211" s="87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87"/>
      <c r="AE1211" s="87"/>
      <c r="AF1211" s="87"/>
      <c r="AG1211" s="87"/>
      <c r="AH1211" s="87"/>
      <c r="AI1211" s="87"/>
      <c r="AJ1211" s="87"/>
      <c r="AK1211" s="87"/>
      <c r="AL1211" s="87"/>
      <c r="AM1211" s="87"/>
      <c r="AN1211" s="87"/>
      <c r="AO1211" s="87"/>
      <c r="AP1211" s="87"/>
      <c r="AQ1211" s="87"/>
      <c r="AR1211" s="87"/>
      <c r="AS1211" s="87"/>
      <c r="AT1211" s="87"/>
      <c r="AU1211" s="87"/>
      <c r="AV1211" s="87"/>
      <c r="AW1211" s="87"/>
      <c r="AX1211" s="87"/>
      <c r="AY1211" s="87"/>
      <c r="AZ1211" s="87"/>
      <c r="BA1211" s="87"/>
      <c r="BB1211" s="87"/>
      <c r="BC1211" s="87"/>
      <c r="BD1211" s="87"/>
      <c r="BE1211" s="87"/>
      <c r="BF1211" s="87"/>
      <c r="BG1211" s="87"/>
      <c r="BH1211" s="87"/>
    </row>
    <row r="1212" spans="1:60">
      <c r="A1212" s="87"/>
      <c r="D1212" s="371"/>
      <c r="E1212" s="87"/>
      <c r="F1212" s="87"/>
      <c r="G1212" s="87"/>
      <c r="H1212" s="87"/>
      <c r="I1212" s="87"/>
      <c r="J1212" s="87"/>
      <c r="K1212" s="87"/>
      <c r="L1212" s="87"/>
      <c r="M1212" s="87"/>
      <c r="N1212" s="87"/>
      <c r="O1212" s="87"/>
      <c r="P1212" s="87"/>
      <c r="Q1212" s="87"/>
      <c r="R1212" s="87"/>
      <c r="S1212" s="87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87"/>
      <c r="AE1212" s="87"/>
      <c r="AF1212" s="87"/>
      <c r="AG1212" s="87"/>
      <c r="AH1212" s="87"/>
      <c r="AI1212" s="87"/>
      <c r="AJ1212" s="87"/>
      <c r="AK1212" s="87"/>
      <c r="AL1212" s="87"/>
      <c r="AM1212" s="87"/>
      <c r="AN1212" s="87"/>
      <c r="AO1212" s="87"/>
      <c r="AP1212" s="87"/>
      <c r="AQ1212" s="87"/>
      <c r="AR1212" s="87"/>
      <c r="AS1212" s="87"/>
      <c r="AT1212" s="87"/>
      <c r="AU1212" s="87"/>
      <c r="AV1212" s="87"/>
      <c r="AW1212" s="87"/>
      <c r="AX1212" s="87"/>
      <c r="AY1212" s="87"/>
      <c r="AZ1212" s="87"/>
      <c r="BA1212" s="87"/>
      <c r="BB1212" s="87"/>
      <c r="BC1212" s="87"/>
      <c r="BD1212" s="87"/>
      <c r="BE1212" s="87"/>
      <c r="BF1212" s="87"/>
      <c r="BG1212" s="87"/>
      <c r="BH1212" s="87"/>
    </row>
    <row r="1213" spans="1:60">
      <c r="A1213" s="87"/>
      <c r="D1213" s="371"/>
      <c r="E1213" s="87"/>
      <c r="F1213" s="87"/>
      <c r="G1213" s="87"/>
      <c r="H1213" s="87"/>
      <c r="I1213" s="87"/>
      <c r="J1213" s="87"/>
      <c r="K1213" s="87"/>
      <c r="L1213" s="87"/>
      <c r="M1213" s="87"/>
      <c r="N1213" s="87"/>
      <c r="O1213" s="87"/>
      <c r="P1213" s="87"/>
      <c r="Q1213" s="87"/>
      <c r="R1213" s="87"/>
      <c r="S1213" s="87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87"/>
      <c r="AE1213" s="87"/>
      <c r="AF1213" s="87"/>
      <c r="AG1213" s="87"/>
      <c r="AH1213" s="87"/>
      <c r="AI1213" s="87"/>
      <c r="AJ1213" s="87"/>
      <c r="AK1213" s="87"/>
      <c r="AL1213" s="87"/>
      <c r="AM1213" s="87"/>
      <c r="AN1213" s="87"/>
      <c r="AO1213" s="87"/>
      <c r="AP1213" s="87"/>
      <c r="AQ1213" s="87"/>
      <c r="AR1213" s="87"/>
      <c r="AS1213" s="87"/>
      <c r="AT1213" s="87"/>
      <c r="AU1213" s="87"/>
      <c r="AV1213" s="87"/>
      <c r="AW1213" s="87"/>
      <c r="AX1213" s="87"/>
      <c r="AY1213" s="87"/>
      <c r="AZ1213" s="87"/>
      <c r="BA1213" s="87"/>
      <c r="BB1213" s="87"/>
      <c r="BC1213" s="87"/>
      <c r="BD1213" s="87"/>
      <c r="BE1213" s="87"/>
      <c r="BF1213" s="87"/>
      <c r="BG1213" s="87"/>
      <c r="BH1213" s="87"/>
    </row>
    <row r="1214" spans="1:60">
      <c r="A1214" s="87"/>
      <c r="D1214" s="371"/>
      <c r="E1214" s="87"/>
      <c r="F1214" s="87"/>
      <c r="G1214" s="87"/>
      <c r="H1214" s="87"/>
      <c r="I1214" s="87"/>
      <c r="J1214" s="87"/>
      <c r="K1214" s="87"/>
      <c r="L1214" s="87"/>
      <c r="M1214" s="87"/>
      <c r="N1214" s="87"/>
      <c r="O1214" s="87"/>
      <c r="P1214" s="87"/>
      <c r="Q1214" s="87"/>
      <c r="R1214" s="87"/>
      <c r="S1214" s="87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87"/>
      <c r="AE1214" s="87"/>
      <c r="AF1214" s="87"/>
      <c r="AG1214" s="87"/>
      <c r="AH1214" s="87"/>
      <c r="AI1214" s="87"/>
      <c r="AJ1214" s="87"/>
      <c r="AK1214" s="87"/>
      <c r="AL1214" s="87"/>
      <c r="AM1214" s="87"/>
      <c r="AN1214" s="87"/>
      <c r="AO1214" s="87"/>
      <c r="AP1214" s="87"/>
      <c r="AQ1214" s="87"/>
      <c r="AR1214" s="87"/>
      <c r="AS1214" s="87"/>
      <c r="AT1214" s="87"/>
      <c r="AU1214" s="87"/>
      <c r="AV1214" s="87"/>
      <c r="AW1214" s="87"/>
      <c r="AX1214" s="87"/>
      <c r="AY1214" s="87"/>
      <c r="AZ1214" s="87"/>
      <c r="BA1214" s="87"/>
      <c r="BB1214" s="87"/>
      <c r="BC1214" s="87"/>
      <c r="BD1214" s="87"/>
      <c r="BE1214" s="87"/>
      <c r="BF1214" s="87"/>
      <c r="BG1214" s="87"/>
      <c r="BH1214" s="87"/>
    </row>
    <row r="1215" spans="1:60">
      <c r="A1215" s="87"/>
      <c r="D1215" s="371"/>
      <c r="E1215" s="87"/>
      <c r="F1215" s="87"/>
      <c r="G1215" s="87"/>
      <c r="H1215" s="87"/>
      <c r="I1215" s="87"/>
      <c r="J1215" s="87"/>
      <c r="K1215" s="87"/>
      <c r="L1215" s="87"/>
      <c r="M1215" s="87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87"/>
      <c r="AE1215" s="87"/>
      <c r="AF1215" s="87"/>
      <c r="AG1215" s="87"/>
      <c r="AH1215" s="87"/>
      <c r="AI1215" s="87"/>
      <c r="AJ1215" s="87"/>
      <c r="AK1215" s="87"/>
      <c r="AL1215" s="87"/>
      <c r="AM1215" s="87"/>
      <c r="AN1215" s="87"/>
      <c r="AO1215" s="87"/>
      <c r="AP1215" s="87"/>
      <c r="AQ1215" s="87"/>
      <c r="AR1215" s="87"/>
      <c r="AS1215" s="87"/>
      <c r="AT1215" s="87"/>
      <c r="AU1215" s="87"/>
      <c r="AV1215" s="87"/>
      <c r="AW1215" s="87"/>
      <c r="AX1215" s="87"/>
      <c r="AY1215" s="87"/>
      <c r="AZ1215" s="87"/>
      <c r="BA1215" s="87"/>
      <c r="BB1215" s="87"/>
      <c r="BC1215" s="87"/>
      <c r="BD1215" s="87"/>
      <c r="BE1215" s="87"/>
      <c r="BF1215" s="87"/>
      <c r="BG1215" s="87"/>
      <c r="BH1215" s="87"/>
    </row>
    <row r="1216" spans="1:60">
      <c r="A1216" s="87"/>
      <c r="D1216" s="371"/>
      <c r="E1216" s="87"/>
      <c r="F1216" s="87"/>
      <c r="G1216" s="87"/>
      <c r="H1216" s="87"/>
      <c r="I1216" s="87"/>
      <c r="J1216" s="87"/>
      <c r="K1216" s="87"/>
      <c r="L1216" s="87"/>
      <c r="M1216" s="87"/>
      <c r="N1216" s="87"/>
      <c r="O1216" s="87"/>
      <c r="P1216" s="87"/>
      <c r="Q1216" s="87"/>
      <c r="R1216" s="87"/>
      <c r="S1216" s="87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87"/>
      <c r="AE1216" s="87"/>
      <c r="AF1216" s="87"/>
      <c r="AG1216" s="87"/>
      <c r="AH1216" s="87"/>
      <c r="AI1216" s="87"/>
      <c r="AJ1216" s="87"/>
      <c r="AK1216" s="87"/>
      <c r="AL1216" s="87"/>
      <c r="AM1216" s="87"/>
      <c r="AN1216" s="87"/>
      <c r="AO1216" s="87"/>
      <c r="AP1216" s="87"/>
      <c r="AQ1216" s="87"/>
      <c r="AR1216" s="87"/>
      <c r="AS1216" s="87"/>
      <c r="AT1216" s="87"/>
      <c r="AU1216" s="87"/>
      <c r="AV1216" s="87"/>
      <c r="AW1216" s="87"/>
      <c r="AX1216" s="87"/>
      <c r="AY1216" s="87"/>
      <c r="AZ1216" s="87"/>
      <c r="BA1216" s="87"/>
      <c r="BB1216" s="87"/>
      <c r="BC1216" s="87"/>
      <c r="BD1216" s="87"/>
      <c r="BE1216" s="87"/>
      <c r="BF1216" s="87"/>
      <c r="BG1216" s="87"/>
      <c r="BH1216" s="87"/>
    </row>
    <row r="1217" spans="1:60">
      <c r="A1217" s="87"/>
      <c r="D1217" s="371"/>
      <c r="E1217" s="87"/>
      <c r="F1217" s="87"/>
      <c r="G1217" s="87"/>
      <c r="H1217" s="87"/>
      <c r="I1217" s="87"/>
      <c r="J1217" s="87"/>
      <c r="K1217" s="87"/>
      <c r="L1217" s="87"/>
      <c r="M1217" s="87"/>
      <c r="N1217" s="87"/>
      <c r="O1217" s="87"/>
      <c r="P1217" s="87"/>
      <c r="Q1217" s="87"/>
      <c r="R1217" s="87"/>
      <c r="S1217" s="87"/>
      <c r="T1217" s="87"/>
      <c r="U1217" s="87"/>
      <c r="V1217" s="87"/>
      <c r="W1217" s="87"/>
      <c r="X1217" s="87"/>
      <c r="Y1217" s="87"/>
      <c r="Z1217" s="87"/>
      <c r="AA1217" s="87"/>
      <c r="AB1217" s="87"/>
      <c r="AC1217" s="87"/>
      <c r="AD1217" s="87"/>
      <c r="AE1217" s="87"/>
      <c r="AF1217" s="87"/>
      <c r="AG1217" s="87"/>
      <c r="AH1217" s="87"/>
      <c r="AI1217" s="87"/>
      <c r="AJ1217" s="87"/>
      <c r="AK1217" s="87"/>
      <c r="AL1217" s="87"/>
      <c r="AM1217" s="87"/>
      <c r="AN1217" s="87"/>
      <c r="AO1217" s="87"/>
      <c r="AP1217" s="87"/>
      <c r="AQ1217" s="87"/>
      <c r="AR1217" s="87"/>
      <c r="AS1217" s="87"/>
      <c r="AT1217" s="87"/>
      <c r="AU1217" s="87"/>
      <c r="AV1217" s="87"/>
      <c r="AW1217" s="87"/>
      <c r="AX1217" s="87"/>
      <c r="AY1217" s="87"/>
      <c r="AZ1217" s="87"/>
      <c r="BA1217" s="87"/>
      <c r="BB1217" s="87"/>
      <c r="BC1217" s="87"/>
      <c r="BD1217" s="87"/>
      <c r="BE1217" s="87"/>
      <c r="BF1217" s="87"/>
      <c r="BG1217" s="87"/>
      <c r="BH1217" s="87"/>
    </row>
    <row r="1218" spans="1:60">
      <c r="A1218" s="87"/>
      <c r="D1218" s="371"/>
      <c r="E1218" s="87"/>
      <c r="F1218" s="87"/>
      <c r="G1218" s="87"/>
      <c r="H1218" s="87"/>
      <c r="I1218" s="87"/>
      <c r="J1218" s="87"/>
      <c r="K1218" s="87"/>
      <c r="L1218" s="87"/>
      <c r="M1218" s="87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  <c r="Y1218" s="87"/>
      <c r="Z1218" s="87"/>
      <c r="AA1218" s="87"/>
      <c r="AB1218" s="87"/>
      <c r="AC1218" s="87"/>
      <c r="AD1218" s="87"/>
      <c r="AE1218" s="87"/>
      <c r="AF1218" s="87"/>
      <c r="AG1218" s="87"/>
      <c r="AH1218" s="87"/>
      <c r="AI1218" s="87"/>
      <c r="AJ1218" s="87"/>
      <c r="AK1218" s="87"/>
      <c r="AL1218" s="87"/>
      <c r="AM1218" s="87"/>
      <c r="AN1218" s="87"/>
      <c r="AO1218" s="87"/>
      <c r="AP1218" s="87"/>
      <c r="AQ1218" s="87"/>
      <c r="AR1218" s="87"/>
      <c r="AS1218" s="87"/>
      <c r="AT1218" s="87"/>
      <c r="AU1218" s="87"/>
      <c r="AV1218" s="87"/>
      <c r="AW1218" s="87"/>
      <c r="AX1218" s="87"/>
      <c r="AY1218" s="87"/>
      <c r="AZ1218" s="87"/>
      <c r="BA1218" s="87"/>
      <c r="BB1218" s="87"/>
      <c r="BC1218" s="87"/>
      <c r="BD1218" s="87"/>
      <c r="BE1218" s="87"/>
      <c r="BF1218" s="87"/>
      <c r="BG1218" s="87"/>
      <c r="BH1218" s="87"/>
    </row>
    <row r="1219" spans="1:60">
      <c r="A1219" s="87"/>
      <c r="D1219" s="371"/>
      <c r="E1219" s="87"/>
      <c r="F1219" s="87"/>
      <c r="G1219" s="87"/>
      <c r="H1219" s="87"/>
      <c r="I1219" s="87"/>
      <c r="J1219" s="87"/>
      <c r="K1219" s="87"/>
      <c r="L1219" s="87"/>
      <c r="M1219" s="87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  <c r="Y1219" s="87"/>
      <c r="Z1219" s="87"/>
      <c r="AA1219" s="87"/>
      <c r="AB1219" s="87"/>
      <c r="AC1219" s="87"/>
      <c r="AD1219" s="87"/>
      <c r="AE1219" s="87"/>
      <c r="AF1219" s="87"/>
      <c r="AG1219" s="87"/>
      <c r="AH1219" s="87"/>
      <c r="AI1219" s="87"/>
      <c r="AJ1219" s="87"/>
      <c r="AK1219" s="87"/>
      <c r="AL1219" s="87"/>
      <c r="AM1219" s="87"/>
      <c r="AN1219" s="87"/>
      <c r="AO1219" s="87"/>
      <c r="AP1219" s="87"/>
      <c r="AQ1219" s="87"/>
      <c r="AR1219" s="87"/>
      <c r="AS1219" s="87"/>
      <c r="AT1219" s="87"/>
      <c r="AU1219" s="87"/>
      <c r="AV1219" s="87"/>
      <c r="AW1219" s="87"/>
      <c r="AX1219" s="87"/>
      <c r="AY1219" s="87"/>
      <c r="AZ1219" s="87"/>
      <c r="BA1219" s="87"/>
      <c r="BB1219" s="87"/>
      <c r="BC1219" s="87"/>
      <c r="BD1219" s="87"/>
      <c r="BE1219" s="87"/>
      <c r="BF1219" s="87"/>
      <c r="BG1219" s="87"/>
      <c r="BH1219" s="87"/>
    </row>
    <row r="1220" spans="1:60">
      <c r="A1220" s="87"/>
      <c r="D1220" s="371"/>
      <c r="E1220" s="87"/>
      <c r="F1220" s="87"/>
      <c r="G1220" s="87"/>
      <c r="H1220" s="87"/>
      <c r="I1220" s="87"/>
      <c r="J1220" s="87"/>
      <c r="K1220" s="87"/>
      <c r="L1220" s="87"/>
      <c r="M1220" s="87"/>
      <c r="N1220" s="87"/>
      <c r="O1220" s="87"/>
      <c r="P1220" s="87"/>
      <c r="Q1220" s="87"/>
      <c r="R1220" s="87"/>
      <c r="S1220" s="87"/>
      <c r="T1220" s="87"/>
      <c r="U1220" s="87"/>
      <c r="V1220" s="87"/>
      <c r="W1220" s="87"/>
      <c r="X1220" s="87"/>
      <c r="Y1220" s="87"/>
      <c r="Z1220" s="87"/>
      <c r="AA1220" s="87"/>
      <c r="AB1220" s="87"/>
      <c r="AC1220" s="87"/>
      <c r="AD1220" s="87"/>
      <c r="AE1220" s="87"/>
      <c r="AF1220" s="87"/>
      <c r="AG1220" s="87"/>
      <c r="AH1220" s="87"/>
      <c r="AI1220" s="87"/>
      <c r="AJ1220" s="87"/>
      <c r="AK1220" s="87"/>
      <c r="AL1220" s="87"/>
      <c r="AM1220" s="87"/>
      <c r="AN1220" s="87"/>
      <c r="AO1220" s="87"/>
      <c r="AP1220" s="87"/>
      <c r="AQ1220" s="87"/>
      <c r="AR1220" s="87"/>
      <c r="AS1220" s="87"/>
      <c r="AT1220" s="87"/>
      <c r="AU1220" s="87"/>
      <c r="AV1220" s="87"/>
      <c r="AW1220" s="87"/>
      <c r="AX1220" s="87"/>
      <c r="AY1220" s="87"/>
      <c r="AZ1220" s="87"/>
      <c r="BA1220" s="87"/>
      <c r="BB1220" s="87"/>
      <c r="BC1220" s="87"/>
      <c r="BD1220" s="87"/>
      <c r="BE1220" s="87"/>
      <c r="BF1220" s="87"/>
      <c r="BG1220" s="87"/>
      <c r="BH1220" s="87"/>
    </row>
    <row r="1221" spans="1:60">
      <c r="A1221" s="87"/>
      <c r="D1221" s="371"/>
      <c r="E1221" s="87"/>
      <c r="F1221" s="87"/>
      <c r="G1221" s="87"/>
      <c r="H1221" s="87"/>
      <c r="I1221" s="87"/>
      <c r="J1221" s="87"/>
      <c r="K1221" s="87"/>
      <c r="L1221" s="87"/>
      <c r="M1221" s="87"/>
      <c r="N1221" s="87"/>
      <c r="O1221" s="87"/>
      <c r="P1221" s="87"/>
      <c r="Q1221" s="87"/>
      <c r="R1221" s="87"/>
      <c r="S1221" s="87"/>
      <c r="T1221" s="87"/>
      <c r="U1221" s="87"/>
      <c r="V1221" s="87"/>
      <c r="W1221" s="87"/>
      <c r="X1221" s="87"/>
      <c r="Y1221" s="87"/>
      <c r="Z1221" s="87"/>
      <c r="AA1221" s="87"/>
      <c r="AB1221" s="87"/>
      <c r="AC1221" s="87"/>
      <c r="AD1221" s="87"/>
      <c r="AE1221" s="87"/>
      <c r="AF1221" s="87"/>
      <c r="AG1221" s="87"/>
      <c r="AH1221" s="87"/>
      <c r="AI1221" s="87"/>
      <c r="AJ1221" s="87"/>
      <c r="AK1221" s="87"/>
      <c r="AL1221" s="87"/>
      <c r="AM1221" s="87"/>
      <c r="AN1221" s="87"/>
      <c r="AO1221" s="87"/>
      <c r="AP1221" s="87"/>
      <c r="AQ1221" s="87"/>
      <c r="AR1221" s="87"/>
      <c r="AS1221" s="87"/>
      <c r="AT1221" s="87"/>
      <c r="AU1221" s="87"/>
      <c r="AV1221" s="87"/>
      <c r="AW1221" s="87"/>
      <c r="AX1221" s="87"/>
      <c r="AY1221" s="87"/>
      <c r="AZ1221" s="87"/>
      <c r="BA1221" s="87"/>
      <c r="BB1221" s="87"/>
      <c r="BC1221" s="87"/>
      <c r="BD1221" s="87"/>
      <c r="BE1221" s="87"/>
      <c r="BF1221" s="87"/>
      <c r="BG1221" s="87"/>
      <c r="BH1221" s="87"/>
    </row>
    <row r="1222" spans="1:60">
      <c r="A1222" s="87"/>
      <c r="D1222" s="371"/>
      <c r="E1222" s="87"/>
      <c r="F1222" s="87"/>
      <c r="G1222" s="87"/>
      <c r="H1222" s="87"/>
      <c r="I1222" s="87"/>
      <c r="J1222" s="87"/>
      <c r="K1222" s="87"/>
      <c r="L1222" s="87"/>
      <c r="M1222" s="87"/>
      <c r="N1222" s="87"/>
      <c r="O1222" s="87"/>
      <c r="P1222" s="87"/>
      <c r="Q1222" s="87"/>
      <c r="R1222" s="87"/>
      <c r="S1222" s="87"/>
      <c r="T1222" s="87"/>
      <c r="U1222" s="87"/>
      <c r="V1222" s="87"/>
      <c r="W1222" s="87"/>
      <c r="X1222" s="87"/>
      <c r="Y1222" s="87"/>
      <c r="Z1222" s="87"/>
      <c r="AA1222" s="87"/>
      <c r="AB1222" s="87"/>
      <c r="AC1222" s="87"/>
      <c r="AD1222" s="87"/>
      <c r="AE1222" s="87"/>
      <c r="AF1222" s="87"/>
      <c r="AG1222" s="87"/>
      <c r="AH1222" s="87"/>
      <c r="AI1222" s="87"/>
      <c r="AJ1222" s="87"/>
      <c r="AK1222" s="87"/>
      <c r="AL1222" s="87"/>
      <c r="AM1222" s="87"/>
      <c r="AN1222" s="87"/>
      <c r="AO1222" s="87"/>
      <c r="AP1222" s="87"/>
      <c r="AQ1222" s="87"/>
      <c r="AR1222" s="87"/>
      <c r="AS1222" s="87"/>
      <c r="AT1222" s="87"/>
      <c r="AU1222" s="87"/>
      <c r="AV1222" s="87"/>
      <c r="AW1222" s="87"/>
      <c r="AX1222" s="87"/>
      <c r="AY1222" s="87"/>
      <c r="AZ1222" s="87"/>
      <c r="BA1222" s="87"/>
      <c r="BB1222" s="87"/>
      <c r="BC1222" s="87"/>
      <c r="BD1222" s="87"/>
      <c r="BE1222" s="87"/>
      <c r="BF1222" s="87"/>
      <c r="BG1222" s="87"/>
      <c r="BH1222" s="87"/>
    </row>
    <row r="1223" spans="1:60">
      <c r="A1223" s="87"/>
      <c r="D1223" s="371"/>
      <c r="E1223" s="87"/>
      <c r="F1223" s="87"/>
      <c r="G1223" s="87"/>
      <c r="H1223" s="87"/>
      <c r="I1223" s="87"/>
      <c r="J1223" s="87"/>
      <c r="K1223" s="87"/>
      <c r="L1223" s="87"/>
      <c r="M1223" s="87"/>
      <c r="N1223" s="87"/>
      <c r="O1223" s="87"/>
      <c r="P1223" s="87"/>
      <c r="Q1223" s="87"/>
      <c r="R1223" s="87"/>
      <c r="S1223" s="87"/>
      <c r="T1223" s="87"/>
      <c r="U1223" s="87"/>
      <c r="V1223" s="87"/>
      <c r="W1223" s="87"/>
      <c r="X1223" s="87"/>
      <c r="Y1223" s="87"/>
      <c r="Z1223" s="87"/>
      <c r="AA1223" s="87"/>
      <c r="AB1223" s="87"/>
      <c r="AC1223" s="87"/>
      <c r="AD1223" s="87"/>
      <c r="AE1223" s="87"/>
      <c r="AF1223" s="87"/>
      <c r="AG1223" s="87"/>
      <c r="AH1223" s="87"/>
      <c r="AI1223" s="87"/>
      <c r="AJ1223" s="87"/>
      <c r="AK1223" s="87"/>
      <c r="AL1223" s="87"/>
      <c r="AM1223" s="87"/>
      <c r="AN1223" s="87"/>
      <c r="AO1223" s="87"/>
      <c r="AP1223" s="87"/>
      <c r="AQ1223" s="87"/>
      <c r="AR1223" s="87"/>
      <c r="AS1223" s="87"/>
      <c r="AT1223" s="87"/>
      <c r="AU1223" s="87"/>
      <c r="AV1223" s="87"/>
      <c r="AW1223" s="87"/>
      <c r="AX1223" s="87"/>
      <c r="AY1223" s="87"/>
      <c r="AZ1223" s="87"/>
      <c r="BA1223" s="87"/>
      <c r="BB1223" s="87"/>
      <c r="BC1223" s="87"/>
      <c r="BD1223" s="87"/>
      <c r="BE1223" s="87"/>
      <c r="BF1223" s="87"/>
      <c r="BG1223" s="87"/>
      <c r="BH1223" s="87"/>
    </row>
    <row r="1224" spans="1:60">
      <c r="A1224" s="87"/>
      <c r="D1224" s="371"/>
      <c r="E1224" s="87"/>
      <c r="F1224" s="87"/>
      <c r="G1224" s="87"/>
      <c r="H1224" s="87"/>
      <c r="I1224" s="87"/>
      <c r="J1224" s="87"/>
      <c r="K1224" s="87"/>
      <c r="L1224" s="87"/>
      <c r="M1224" s="87"/>
      <c r="N1224" s="87"/>
      <c r="O1224" s="87"/>
      <c r="P1224" s="87"/>
      <c r="Q1224" s="87"/>
      <c r="R1224" s="87"/>
      <c r="S1224" s="87"/>
      <c r="T1224" s="87"/>
      <c r="U1224" s="87"/>
      <c r="V1224" s="87"/>
      <c r="W1224" s="87"/>
      <c r="X1224" s="87"/>
      <c r="Y1224" s="87"/>
      <c r="Z1224" s="87"/>
      <c r="AA1224" s="87"/>
      <c r="AB1224" s="87"/>
      <c r="AC1224" s="87"/>
      <c r="AD1224" s="87"/>
      <c r="AE1224" s="87"/>
      <c r="AF1224" s="87"/>
      <c r="AG1224" s="87"/>
      <c r="AH1224" s="87"/>
      <c r="AI1224" s="87"/>
      <c r="AJ1224" s="87"/>
      <c r="AK1224" s="87"/>
      <c r="AL1224" s="87"/>
      <c r="AM1224" s="87"/>
      <c r="AN1224" s="87"/>
      <c r="AO1224" s="87"/>
      <c r="AP1224" s="87"/>
      <c r="AQ1224" s="87"/>
      <c r="AR1224" s="87"/>
      <c r="AS1224" s="87"/>
      <c r="AT1224" s="87"/>
      <c r="AU1224" s="87"/>
      <c r="AV1224" s="87"/>
      <c r="AW1224" s="87"/>
      <c r="AX1224" s="87"/>
      <c r="AY1224" s="87"/>
      <c r="AZ1224" s="87"/>
      <c r="BA1224" s="87"/>
      <c r="BB1224" s="87"/>
      <c r="BC1224" s="87"/>
      <c r="BD1224" s="87"/>
      <c r="BE1224" s="87"/>
      <c r="BF1224" s="87"/>
      <c r="BG1224" s="87"/>
      <c r="BH1224" s="87"/>
    </row>
    <row r="1225" spans="1:60">
      <c r="A1225" s="87"/>
      <c r="D1225" s="371"/>
      <c r="E1225" s="87"/>
      <c r="F1225" s="87"/>
      <c r="G1225" s="87"/>
      <c r="H1225" s="87"/>
      <c r="I1225" s="87"/>
      <c r="J1225" s="87"/>
      <c r="K1225" s="87"/>
      <c r="L1225" s="87"/>
      <c r="M1225" s="87"/>
      <c r="N1225" s="87"/>
      <c r="O1225" s="87"/>
      <c r="P1225" s="87"/>
      <c r="Q1225" s="87"/>
      <c r="R1225" s="87"/>
      <c r="S1225" s="87"/>
      <c r="T1225" s="87"/>
      <c r="U1225" s="87"/>
      <c r="V1225" s="87"/>
      <c r="W1225" s="87"/>
      <c r="X1225" s="87"/>
      <c r="Y1225" s="87"/>
      <c r="Z1225" s="87"/>
      <c r="AA1225" s="87"/>
      <c r="AB1225" s="87"/>
      <c r="AC1225" s="87"/>
      <c r="AD1225" s="87"/>
      <c r="AE1225" s="87"/>
      <c r="AF1225" s="87"/>
      <c r="AG1225" s="87"/>
      <c r="AH1225" s="87"/>
      <c r="AI1225" s="87"/>
      <c r="AJ1225" s="87"/>
      <c r="AK1225" s="87"/>
      <c r="AL1225" s="87"/>
      <c r="AM1225" s="87"/>
      <c r="AN1225" s="87"/>
      <c r="AO1225" s="87"/>
      <c r="AP1225" s="87"/>
      <c r="AQ1225" s="87"/>
      <c r="AR1225" s="87"/>
      <c r="AS1225" s="87"/>
      <c r="AT1225" s="87"/>
      <c r="AU1225" s="87"/>
      <c r="AV1225" s="87"/>
      <c r="AW1225" s="87"/>
      <c r="AX1225" s="87"/>
      <c r="AY1225" s="87"/>
      <c r="AZ1225" s="87"/>
      <c r="BA1225" s="87"/>
      <c r="BB1225" s="87"/>
      <c r="BC1225" s="87"/>
      <c r="BD1225" s="87"/>
      <c r="BE1225" s="87"/>
      <c r="BF1225" s="87"/>
      <c r="BG1225" s="87"/>
      <c r="BH1225" s="87"/>
    </row>
    <row r="1226" spans="1:60">
      <c r="A1226" s="87"/>
      <c r="D1226" s="371"/>
      <c r="E1226" s="87"/>
      <c r="F1226" s="87"/>
      <c r="G1226" s="87"/>
      <c r="H1226" s="87"/>
      <c r="I1226" s="87"/>
      <c r="J1226" s="87"/>
      <c r="K1226" s="87"/>
      <c r="L1226" s="87"/>
      <c r="M1226" s="87"/>
      <c r="N1226" s="87"/>
      <c r="O1226" s="87"/>
      <c r="P1226" s="87"/>
      <c r="Q1226" s="87"/>
      <c r="R1226" s="87"/>
      <c r="S1226" s="87"/>
      <c r="T1226" s="87"/>
      <c r="U1226" s="87"/>
      <c r="V1226" s="87"/>
      <c r="W1226" s="87"/>
      <c r="X1226" s="87"/>
      <c r="Y1226" s="87"/>
      <c r="Z1226" s="87"/>
      <c r="AA1226" s="87"/>
      <c r="AB1226" s="87"/>
      <c r="AC1226" s="87"/>
      <c r="AD1226" s="87"/>
      <c r="AE1226" s="87"/>
      <c r="AF1226" s="87"/>
      <c r="AG1226" s="87"/>
      <c r="AH1226" s="87"/>
      <c r="AI1226" s="87"/>
      <c r="AJ1226" s="87"/>
      <c r="AK1226" s="87"/>
      <c r="AL1226" s="87"/>
      <c r="AM1226" s="87"/>
      <c r="AN1226" s="87"/>
      <c r="AO1226" s="87"/>
      <c r="AP1226" s="87"/>
      <c r="AQ1226" s="87"/>
      <c r="AR1226" s="87"/>
      <c r="AS1226" s="87"/>
      <c r="AT1226" s="87"/>
      <c r="AU1226" s="87"/>
      <c r="AV1226" s="87"/>
      <c r="AW1226" s="87"/>
      <c r="AX1226" s="87"/>
      <c r="AY1226" s="87"/>
      <c r="AZ1226" s="87"/>
      <c r="BA1226" s="87"/>
      <c r="BB1226" s="87"/>
      <c r="BC1226" s="87"/>
      <c r="BD1226" s="87"/>
      <c r="BE1226" s="87"/>
      <c r="BF1226" s="87"/>
      <c r="BG1226" s="87"/>
      <c r="BH1226" s="87"/>
    </row>
    <row r="1227" spans="1:60">
      <c r="A1227" s="87"/>
      <c r="D1227" s="371"/>
      <c r="E1227" s="87"/>
      <c r="F1227" s="87"/>
      <c r="G1227" s="87"/>
      <c r="H1227" s="87"/>
      <c r="I1227" s="87"/>
      <c r="J1227" s="87"/>
      <c r="K1227" s="87"/>
      <c r="L1227" s="87"/>
      <c r="M1227" s="87"/>
      <c r="N1227" s="87"/>
      <c r="O1227" s="87"/>
      <c r="P1227" s="87"/>
      <c r="Q1227" s="87"/>
      <c r="R1227" s="87"/>
      <c r="S1227" s="87"/>
      <c r="T1227" s="87"/>
      <c r="U1227" s="87"/>
      <c r="V1227" s="87"/>
      <c r="W1227" s="87"/>
      <c r="X1227" s="87"/>
      <c r="Y1227" s="87"/>
      <c r="Z1227" s="87"/>
      <c r="AA1227" s="87"/>
      <c r="AB1227" s="87"/>
      <c r="AC1227" s="87"/>
      <c r="AD1227" s="87"/>
      <c r="AE1227" s="87"/>
      <c r="AF1227" s="87"/>
      <c r="AG1227" s="87"/>
      <c r="AH1227" s="87"/>
      <c r="AI1227" s="87"/>
      <c r="AJ1227" s="87"/>
      <c r="AK1227" s="87"/>
      <c r="AL1227" s="87"/>
      <c r="AM1227" s="87"/>
      <c r="AN1227" s="87"/>
      <c r="AO1227" s="87"/>
      <c r="AP1227" s="87"/>
      <c r="AQ1227" s="87"/>
      <c r="AR1227" s="87"/>
      <c r="AS1227" s="87"/>
      <c r="AT1227" s="87"/>
      <c r="AU1227" s="87"/>
      <c r="AV1227" s="87"/>
      <c r="AW1227" s="87"/>
      <c r="AX1227" s="87"/>
      <c r="AY1227" s="87"/>
      <c r="AZ1227" s="87"/>
      <c r="BA1227" s="87"/>
      <c r="BB1227" s="87"/>
      <c r="BC1227" s="87"/>
      <c r="BD1227" s="87"/>
      <c r="BE1227" s="87"/>
      <c r="BF1227" s="87"/>
      <c r="BG1227" s="87"/>
      <c r="BH1227" s="87"/>
    </row>
    <row r="1228" spans="1:60">
      <c r="A1228" s="87"/>
      <c r="D1228" s="371"/>
      <c r="E1228" s="87"/>
      <c r="F1228" s="87"/>
      <c r="G1228" s="87"/>
      <c r="H1228" s="87"/>
      <c r="I1228" s="87"/>
      <c r="J1228" s="87"/>
      <c r="K1228" s="87"/>
      <c r="L1228" s="87"/>
      <c r="M1228" s="87"/>
      <c r="N1228" s="87"/>
      <c r="O1228" s="87"/>
      <c r="P1228" s="87"/>
      <c r="Q1228" s="87"/>
      <c r="R1228" s="87"/>
      <c r="S1228" s="87"/>
      <c r="T1228" s="87"/>
      <c r="U1228" s="87"/>
      <c r="V1228" s="87"/>
      <c r="W1228" s="87"/>
      <c r="X1228" s="87"/>
      <c r="Y1228" s="87"/>
      <c r="Z1228" s="87"/>
      <c r="AA1228" s="87"/>
      <c r="AB1228" s="87"/>
      <c r="AC1228" s="87"/>
      <c r="AD1228" s="87"/>
      <c r="AE1228" s="87"/>
      <c r="AF1228" s="87"/>
      <c r="AG1228" s="87"/>
      <c r="AH1228" s="87"/>
      <c r="AI1228" s="87"/>
      <c r="AJ1228" s="87"/>
      <c r="AK1228" s="87"/>
      <c r="AL1228" s="87"/>
      <c r="AM1228" s="87"/>
      <c r="AN1228" s="87"/>
      <c r="AO1228" s="87"/>
      <c r="AP1228" s="87"/>
      <c r="AQ1228" s="87"/>
      <c r="AR1228" s="87"/>
      <c r="AS1228" s="87"/>
      <c r="AT1228" s="87"/>
      <c r="AU1228" s="87"/>
      <c r="AV1228" s="87"/>
      <c r="AW1228" s="87"/>
      <c r="AX1228" s="87"/>
      <c r="AY1228" s="87"/>
      <c r="AZ1228" s="87"/>
      <c r="BA1228" s="87"/>
      <c r="BB1228" s="87"/>
      <c r="BC1228" s="87"/>
      <c r="BD1228" s="87"/>
      <c r="BE1228" s="87"/>
      <c r="BF1228" s="87"/>
      <c r="BG1228" s="87"/>
      <c r="BH1228" s="87"/>
    </row>
    <row r="1229" spans="1:60">
      <c r="A1229" s="87"/>
      <c r="D1229" s="371"/>
      <c r="E1229" s="87"/>
      <c r="F1229" s="87"/>
      <c r="G1229" s="87"/>
      <c r="H1229" s="87"/>
      <c r="I1229" s="87"/>
      <c r="J1229" s="87"/>
      <c r="K1229" s="87"/>
      <c r="L1229" s="87"/>
      <c r="M1229" s="87"/>
      <c r="N1229" s="87"/>
      <c r="O1229" s="87"/>
      <c r="P1229" s="87"/>
      <c r="Q1229" s="87"/>
      <c r="R1229" s="87"/>
      <c r="S1229" s="87"/>
      <c r="T1229" s="87"/>
      <c r="U1229" s="87"/>
      <c r="V1229" s="87"/>
      <c r="W1229" s="87"/>
      <c r="X1229" s="87"/>
      <c r="Y1229" s="87"/>
      <c r="Z1229" s="87"/>
      <c r="AA1229" s="87"/>
      <c r="AB1229" s="87"/>
      <c r="AC1229" s="87"/>
      <c r="AD1229" s="87"/>
      <c r="AE1229" s="87"/>
      <c r="AF1229" s="87"/>
      <c r="AG1229" s="87"/>
      <c r="AH1229" s="87"/>
      <c r="AI1229" s="87"/>
      <c r="AJ1229" s="87"/>
      <c r="AK1229" s="87"/>
      <c r="AL1229" s="87"/>
      <c r="AM1229" s="87"/>
      <c r="AN1229" s="87"/>
      <c r="AO1229" s="87"/>
      <c r="AP1229" s="87"/>
      <c r="AQ1229" s="87"/>
      <c r="AR1229" s="87"/>
      <c r="AS1229" s="87"/>
      <c r="AT1229" s="87"/>
      <c r="AU1229" s="87"/>
      <c r="AV1229" s="87"/>
      <c r="AW1229" s="87"/>
      <c r="AX1229" s="87"/>
      <c r="AY1229" s="87"/>
      <c r="AZ1229" s="87"/>
      <c r="BA1229" s="87"/>
      <c r="BB1229" s="87"/>
      <c r="BC1229" s="87"/>
      <c r="BD1229" s="87"/>
      <c r="BE1229" s="87"/>
      <c r="BF1229" s="87"/>
      <c r="BG1229" s="87"/>
      <c r="BH1229" s="87"/>
    </row>
    <row r="1230" spans="1:60">
      <c r="A1230" s="87"/>
      <c r="D1230" s="371"/>
      <c r="E1230" s="87"/>
      <c r="F1230" s="87"/>
      <c r="G1230" s="87"/>
      <c r="H1230" s="87"/>
      <c r="I1230" s="87"/>
      <c r="J1230" s="87"/>
      <c r="K1230" s="87"/>
      <c r="L1230" s="87"/>
      <c r="M1230" s="87"/>
      <c r="N1230" s="87"/>
      <c r="O1230" s="87"/>
      <c r="P1230" s="87"/>
      <c r="Q1230" s="87"/>
      <c r="R1230" s="87"/>
      <c r="S1230" s="87"/>
      <c r="T1230" s="87"/>
      <c r="U1230" s="87"/>
      <c r="V1230" s="87"/>
      <c r="W1230" s="87"/>
      <c r="X1230" s="87"/>
      <c r="Y1230" s="87"/>
      <c r="Z1230" s="87"/>
      <c r="AA1230" s="87"/>
      <c r="AB1230" s="87"/>
      <c r="AC1230" s="87"/>
      <c r="AD1230" s="87"/>
      <c r="AE1230" s="87"/>
      <c r="AF1230" s="87"/>
      <c r="AG1230" s="87"/>
      <c r="AH1230" s="87"/>
      <c r="AI1230" s="87"/>
      <c r="AJ1230" s="87"/>
      <c r="AK1230" s="87"/>
      <c r="AL1230" s="87"/>
      <c r="AM1230" s="87"/>
      <c r="AN1230" s="87"/>
      <c r="AO1230" s="87"/>
      <c r="AP1230" s="87"/>
      <c r="AQ1230" s="87"/>
      <c r="AR1230" s="87"/>
      <c r="AS1230" s="87"/>
      <c r="AT1230" s="87"/>
      <c r="AU1230" s="87"/>
      <c r="AV1230" s="87"/>
      <c r="AW1230" s="87"/>
      <c r="AX1230" s="87"/>
      <c r="AY1230" s="87"/>
      <c r="AZ1230" s="87"/>
      <c r="BA1230" s="87"/>
      <c r="BB1230" s="87"/>
      <c r="BC1230" s="87"/>
      <c r="BD1230" s="87"/>
      <c r="BE1230" s="87"/>
      <c r="BF1230" s="87"/>
      <c r="BG1230" s="87"/>
      <c r="BH1230" s="87"/>
    </row>
    <row r="1231" spans="1:60">
      <c r="A1231" s="87"/>
      <c r="D1231" s="371"/>
      <c r="E1231" s="87"/>
      <c r="F1231" s="87"/>
      <c r="G1231" s="87"/>
      <c r="H1231" s="87"/>
      <c r="I1231" s="87"/>
      <c r="J1231" s="87"/>
      <c r="K1231" s="87"/>
      <c r="L1231" s="87"/>
      <c r="M1231" s="87"/>
      <c r="N1231" s="87"/>
      <c r="O1231" s="87"/>
      <c r="P1231" s="87"/>
      <c r="Q1231" s="87"/>
      <c r="R1231" s="87"/>
      <c r="S1231" s="87"/>
      <c r="T1231" s="87"/>
      <c r="U1231" s="87"/>
      <c r="V1231" s="87"/>
      <c r="W1231" s="87"/>
      <c r="X1231" s="87"/>
      <c r="Y1231" s="87"/>
      <c r="Z1231" s="87"/>
      <c r="AA1231" s="87"/>
      <c r="AB1231" s="87"/>
      <c r="AC1231" s="87"/>
      <c r="AD1231" s="87"/>
      <c r="AE1231" s="87"/>
      <c r="AF1231" s="87"/>
      <c r="AG1231" s="87"/>
      <c r="AH1231" s="87"/>
      <c r="AI1231" s="87"/>
      <c r="AJ1231" s="87"/>
      <c r="AK1231" s="87"/>
      <c r="AL1231" s="87"/>
      <c r="AM1231" s="87"/>
      <c r="AN1231" s="87"/>
      <c r="AO1231" s="87"/>
      <c r="AP1231" s="87"/>
      <c r="AQ1231" s="87"/>
      <c r="AR1231" s="87"/>
      <c r="AS1231" s="87"/>
      <c r="AT1231" s="87"/>
      <c r="AU1231" s="87"/>
      <c r="AV1231" s="87"/>
      <c r="AW1231" s="87"/>
      <c r="AX1231" s="87"/>
      <c r="AY1231" s="87"/>
      <c r="AZ1231" s="87"/>
      <c r="BA1231" s="87"/>
      <c r="BB1231" s="87"/>
      <c r="BC1231" s="87"/>
      <c r="BD1231" s="87"/>
      <c r="BE1231" s="87"/>
      <c r="BF1231" s="87"/>
      <c r="BG1231" s="87"/>
      <c r="BH1231" s="87"/>
    </row>
    <row r="1232" spans="1:60">
      <c r="A1232" s="87"/>
      <c r="D1232" s="371"/>
      <c r="E1232" s="87"/>
      <c r="F1232" s="87"/>
      <c r="G1232" s="87"/>
      <c r="H1232" s="87"/>
      <c r="I1232" s="87"/>
      <c r="J1232" s="87"/>
      <c r="K1232" s="87"/>
      <c r="L1232" s="87"/>
      <c r="M1232" s="87"/>
      <c r="N1232" s="87"/>
      <c r="O1232" s="87"/>
      <c r="P1232" s="87"/>
      <c r="Q1232" s="87"/>
      <c r="R1232" s="87"/>
      <c r="S1232" s="87"/>
      <c r="T1232" s="87"/>
      <c r="U1232" s="87"/>
      <c r="V1232" s="87"/>
      <c r="W1232" s="87"/>
      <c r="X1232" s="87"/>
      <c r="Y1232" s="87"/>
      <c r="Z1232" s="87"/>
      <c r="AA1232" s="87"/>
      <c r="AB1232" s="87"/>
      <c r="AC1232" s="87"/>
      <c r="AD1232" s="87"/>
      <c r="AE1232" s="87"/>
      <c r="AF1232" s="87"/>
      <c r="AG1232" s="87"/>
      <c r="AH1232" s="87"/>
      <c r="AI1232" s="87"/>
      <c r="AJ1232" s="87"/>
      <c r="AK1232" s="87"/>
      <c r="AL1232" s="87"/>
      <c r="AM1232" s="87"/>
      <c r="AN1232" s="87"/>
      <c r="AO1232" s="87"/>
      <c r="AP1232" s="87"/>
      <c r="AQ1232" s="87"/>
      <c r="AR1232" s="87"/>
      <c r="AS1232" s="87"/>
      <c r="AT1232" s="87"/>
      <c r="AU1232" s="87"/>
      <c r="AV1232" s="87"/>
      <c r="AW1232" s="87"/>
      <c r="AX1232" s="87"/>
      <c r="AY1232" s="87"/>
      <c r="AZ1232" s="87"/>
      <c r="BA1232" s="87"/>
      <c r="BB1232" s="87"/>
      <c r="BC1232" s="87"/>
      <c r="BD1232" s="87"/>
      <c r="BE1232" s="87"/>
      <c r="BF1232" s="87"/>
      <c r="BG1232" s="87"/>
      <c r="BH1232" s="87"/>
    </row>
    <row r="1233" spans="1:60">
      <c r="A1233" s="87"/>
      <c r="D1233" s="371"/>
      <c r="E1233" s="87"/>
      <c r="F1233" s="87"/>
      <c r="G1233" s="87"/>
      <c r="H1233" s="87"/>
      <c r="I1233" s="87"/>
      <c r="J1233" s="87"/>
      <c r="K1233" s="87"/>
      <c r="L1233" s="87"/>
      <c r="M1233" s="87"/>
      <c r="N1233" s="87"/>
      <c r="O1233" s="87"/>
      <c r="P1233" s="87"/>
      <c r="Q1233" s="87"/>
      <c r="R1233" s="87"/>
      <c r="S1233" s="87"/>
      <c r="T1233" s="87"/>
      <c r="U1233" s="87"/>
      <c r="V1233" s="87"/>
      <c r="W1233" s="87"/>
      <c r="X1233" s="87"/>
      <c r="Y1233" s="87"/>
      <c r="Z1233" s="87"/>
      <c r="AA1233" s="87"/>
      <c r="AB1233" s="87"/>
      <c r="AC1233" s="87"/>
      <c r="AD1233" s="87"/>
      <c r="AE1233" s="87"/>
      <c r="AF1233" s="87"/>
      <c r="AG1233" s="87"/>
      <c r="AH1233" s="87"/>
      <c r="AI1233" s="87"/>
      <c r="AJ1233" s="87"/>
      <c r="AK1233" s="87"/>
      <c r="AL1233" s="87"/>
      <c r="AM1233" s="87"/>
      <c r="AN1233" s="87"/>
      <c r="AO1233" s="87"/>
      <c r="AP1233" s="87"/>
      <c r="AQ1233" s="87"/>
      <c r="AR1233" s="87"/>
      <c r="AS1233" s="87"/>
      <c r="AT1233" s="87"/>
      <c r="AU1233" s="87"/>
      <c r="AV1233" s="87"/>
      <c r="AW1233" s="87"/>
      <c r="AX1233" s="87"/>
      <c r="AY1233" s="87"/>
      <c r="AZ1233" s="87"/>
      <c r="BA1233" s="87"/>
      <c r="BB1233" s="87"/>
      <c r="BC1233" s="87"/>
      <c r="BD1233" s="87"/>
      <c r="BE1233" s="87"/>
      <c r="BF1233" s="87"/>
      <c r="BG1233" s="87"/>
      <c r="BH1233" s="87"/>
    </row>
    <row r="1234" spans="1:60">
      <c r="A1234" s="87"/>
      <c r="D1234" s="371"/>
      <c r="E1234" s="87"/>
      <c r="F1234" s="87"/>
      <c r="G1234" s="87"/>
      <c r="H1234" s="87"/>
      <c r="I1234" s="87"/>
      <c r="J1234" s="87"/>
      <c r="K1234" s="87"/>
      <c r="L1234" s="87"/>
      <c r="M1234" s="87"/>
      <c r="N1234" s="87"/>
      <c r="O1234" s="87"/>
      <c r="P1234" s="87"/>
      <c r="Q1234" s="87"/>
      <c r="R1234" s="87"/>
      <c r="S1234" s="87"/>
      <c r="T1234" s="87"/>
      <c r="U1234" s="87"/>
      <c r="V1234" s="87"/>
      <c r="W1234" s="87"/>
      <c r="X1234" s="87"/>
      <c r="Y1234" s="87"/>
      <c r="Z1234" s="87"/>
      <c r="AA1234" s="87"/>
      <c r="AB1234" s="87"/>
      <c r="AC1234" s="87"/>
      <c r="AD1234" s="87"/>
      <c r="AE1234" s="87"/>
      <c r="AF1234" s="87"/>
      <c r="AG1234" s="87"/>
      <c r="AH1234" s="87"/>
      <c r="AI1234" s="87"/>
      <c r="AJ1234" s="87"/>
      <c r="AK1234" s="87"/>
      <c r="AL1234" s="87"/>
      <c r="AM1234" s="87"/>
      <c r="AN1234" s="87"/>
      <c r="AO1234" s="87"/>
      <c r="AP1234" s="87"/>
      <c r="AQ1234" s="87"/>
      <c r="AR1234" s="87"/>
      <c r="AS1234" s="87"/>
      <c r="AT1234" s="87"/>
      <c r="AU1234" s="87"/>
      <c r="AV1234" s="87"/>
      <c r="AW1234" s="87"/>
      <c r="AX1234" s="87"/>
      <c r="AY1234" s="87"/>
      <c r="AZ1234" s="87"/>
      <c r="BA1234" s="87"/>
      <c r="BB1234" s="87"/>
      <c r="BC1234" s="87"/>
      <c r="BD1234" s="87"/>
      <c r="BE1234" s="87"/>
      <c r="BF1234" s="87"/>
      <c r="BG1234" s="87"/>
      <c r="BH1234" s="87"/>
    </row>
    <row r="1235" spans="1:60">
      <c r="A1235" s="87"/>
      <c r="D1235" s="371"/>
      <c r="E1235" s="87"/>
      <c r="F1235" s="87"/>
      <c r="G1235" s="87"/>
      <c r="H1235" s="87"/>
      <c r="I1235" s="87"/>
      <c r="J1235" s="87"/>
      <c r="K1235" s="87"/>
      <c r="L1235" s="87"/>
      <c r="M1235" s="87"/>
      <c r="N1235" s="87"/>
      <c r="O1235" s="87"/>
      <c r="P1235" s="87"/>
      <c r="Q1235" s="87"/>
      <c r="R1235" s="87"/>
      <c r="S1235" s="87"/>
      <c r="T1235" s="87"/>
      <c r="U1235" s="87"/>
      <c r="V1235" s="87"/>
      <c r="W1235" s="87"/>
      <c r="X1235" s="87"/>
      <c r="Y1235" s="87"/>
      <c r="Z1235" s="87"/>
      <c r="AA1235" s="87"/>
      <c r="AB1235" s="87"/>
      <c r="AC1235" s="87"/>
      <c r="AD1235" s="87"/>
      <c r="AE1235" s="87"/>
      <c r="AF1235" s="87"/>
      <c r="AG1235" s="87"/>
      <c r="AH1235" s="87"/>
      <c r="AI1235" s="87"/>
      <c r="AJ1235" s="87"/>
      <c r="AK1235" s="87"/>
      <c r="AL1235" s="87"/>
      <c r="AM1235" s="87"/>
      <c r="AN1235" s="87"/>
      <c r="AO1235" s="87"/>
      <c r="AP1235" s="87"/>
      <c r="AQ1235" s="87"/>
      <c r="AR1235" s="87"/>
      <c r="AS1235" s="87"/>
      <c r="AT1235" s="87"/>
      <c r="AU1235" s="87"/>
      <c r="AV1235" s="87"/>
      <c r="AW1235" s="87"/>
      <c r="AX1235" s="87"/>
      <c r="AY1235" s="87"/>
      <c r="AZ1235" s="87"/>
      <c r="BA1235" s="87"/>
      <c r="BB1235" s="87"/>
      <c r="BC1235" s="87"/>
      <c r="BD1235" s="87"/>
      <c r="BE1235" s="87"/>
      <c r="BF1235" s="87"/>
      <c r="BG1235" s="87"/>
      <c r="BH1235" s="87"/>
    </row>
    <row r="1236" spans="1:60">
      <c r="A1236" s="87"/>
      <c r="D1236" s="371"/>
      <c r="E1236" s="87"/>
      <c r="F1236" s="87"/>
      <c r="G1236" s="87"/>
      <c r="H1236" s="87"/>
      <c r="I1236" s="87"/>
      <c r="J1236" s="87"/>
      <c r="K1236" s="87"/>
      <c r="L1236" s="87"/>
      <c r="M1236" s="87"/>
      <c r="N1236" s="87"/>
      <c r="O1236" s="87"/>
      <c r="P1236" s="87"/>
      <c r="Q1236" s="87"/>
      <c r="R1236" s="87"/>
      <c r="S1236" s="87"/>
      <c r="T1236" s="87"/>
      <c r="U1236" s="87"/>
      <c r="V1236" s="87"/>
      <c r="W1236" s="87"/>
      <c r="X1236" s="87"/>
      <c r="Y1236" s="87"/>
      <c r="Z1236" s="87"/>
      <c r="AA1236" s="87"/>
      <c r="AB1236" s="87"/>
      <c r="AC1236" s="87"/>
      <c r="AD1236" s="87"/>
      <c r="AE1236" s="87"/>
      <c r="AF1236" s="87"/>
      <c r="AG1236" s="87"/>
      <c r="AH1236" s="87"/>
      <c r="AI1236" s="87"/>
      <c r="AJ1236" s="87"/>
      <c r="AK1236" s="87"/>
      <c r="AL1236" s="87"/>
      <c r="AM1236" s="87"/>
      <c r="AN1236" s="87"/>
      <c r="AO1236" s="87"/>
      <c r="AP1236" s="87"/>
      <c r="AQ1236" s="87"/>
      <c r="AR1236" s="87"/>
      <c r="AS1236" s="87"/>
      <c r="AT1236" s="87"/>
      <c r="AU1236" s="87"/>
      <c r="AV1236" s="87"/>
      <c r="AW1236" s="87"/>
      <c r="AX1236" s="87"/>
      <c r="AY1236" s="87"/>
      <c r="AZ1236" s="87"/>
      <c r="BA1236" s="87"/>
      <c r="BB1236" s="87"/>
      <c r="BC1236" s="87"/>
      <c r="BD1236" s="87"/>
      <c r="BE1236" s="87"/>
      <c r="BF1236" s="87"/>
      <c r="BG1236" s="87"/>
      <c r="BH1236" s="87"/>
    </row>
    <row r="1237" spans="1:60">
      <c r="A1237" s="87"/>
      <c r="D1237" s="371"/>
      <c r="E1237" s="87"/>
      <c r="F1237" s="87"/>
      <c r="G1237" s="87"/>
      <c r="H1237" s="87"/>
      <c r="I1237" s="87"/>
      <c r="J1237" s="87"/>
      <c r="K1237" s="87"/>
      <c r="L1237" s="87"/>
      <c r="M1237" s="87"/>
      <c r="N1237" s="87"/>
      <c r="O1237" s="87"/>
      <c r="P1237" s="87"/>
      <c r="Q1237" s="87"/>
      <c r="R1237" s="87"/>
      <c r="S1237" s="87"/>
      <c r="T1237" s="87"/>
      <c r="U1237" s="87"/>
      <c r="V1237" s="87"/>
      <c r="W1237" s="87"/>
      <c r="X1237" s="87"/>
      <c r="Y1237" s="87"/>
      <c r="Z1237" s="87"/>
      <c r="AA1237" s="87"/>
      <c r="AB1237" s="87"/>
      <c r="AC1237" s="87"/>
      <c r="AD1237" s="87"/>
      <c r="AE1237" s="87"/>
      <c r="AF1237" s="87"/>
      <c r="AG1237" s="87"/>
      <c r="AH1237" s="87"/>
      <c r="AI1237" s="87"/>
      <c r="AJ1237" s="87"/>
      <c r="AK1237" s="87"/>
      <c r="AL1237" s="87"/>
      <c r="AM1237" s="87"/>
      <c r="AN1237" s="87"/>
      <c r="AO1237" s="87"/>
      <c r="AP1237" s="87"/>
      <c r="AQ1237" s="87"/>
      <c r="AR1237" s="87"/>
      <c r="AS1237" s="87"/>
      <c r="AT1237" s="87"/>
      <c r="AU1237" s="87"/>
      <c r="AV1237" s="87"/>
      <c r="AW1237" s="87"/>
      <c r="AX1237" s="87"/>
      <c r="AY1237" s="87"/>
      <c r="AZ1237" s="87"/>
      <c r="BA1237" s="87"/>
      <c r="BB1237" s="87"/>
      <c r="BC1237" s="87"/>
      <c r="BD1237" s="87"/>
      <c r="BE1237" s="87"/>
      <c r="BF1237" s="87"/>
      <c r="BG1237" s="87"/>
      <c r="BH1237" s="87"/>
    </row>
    <row r="1238" spans="1:60">
      <c r="A1238" s="87"/>
      <c r="D1238" s="371"/>
      <c r="E1238" s="87"/>
      <c r="F1238" s="87"/>
      <c r="G1238" s="87"/>
      <c r="H1238" s="87"/>
      <c r="I1238" s="87"/>
      <c r="J1238" s="87"/>
      <c r="K1238" s="87"/>
      <c r="L1238" s="87"/>
      <c r="M1238" s="87"/>
      <c r="N1238" s="87"/>
      <c r="O1238" s="87"/>
      <c r="P1238" s="87"/>
      <c r="Q1238" s="87"/>
      <c r="R1238" s="87"/>
      <c r="S1238" s="87"/>
      <c r="T1238" s="87"/>
      <c r="U1238" s="87"/>
      <c r="V1238" s="87"/>
      <c r="W1238" s="87"/>
      <c r="X1238" s="87"/>
      <c r="Y1238" s="87"/>
      <c r="Z1238" s="87"/>
      <c r="AA1238" s="87"/>
      <c r="AB1238" s="87"/>
      <c r="AC1238" s="87"/>
      <c r="AD1238" s="87"/>
      <c r="AE1238" s="87"/>
      <c r="AF1238" s="87"/>
      <c r="AG1238" s="87"/>
      <c r="AH1238" s="87"/>
      <c r="AI1238" s="87"/>
      <c r="AJ1238" s="87"/>
      <c r="AK1238" s="87"/>
      <c r="AL1238" s="87"/>
      <c r="AM1238" s="87"/>
      <c r="AN1238" s="87"/>
      <c r="AO1238" s="87"/>
      <c r="AP1238" s="87"/>
      <c r="AQ1238" s="87"/>
      <c r="AR1238" s="87"/>
      <c r="AS1238" s="87"/>
      <c r="AT1238" s="87"/>
      <c r="AU1238" s="87"/>
      <c r="AV1238" s="87"/>
      <c r="AW1238" s="87"/>
      <c r="AX1238" s="87"/>
      <c r="AY1238" s="87"/>
      <c r="AZ1238" s="87"/>
      <c r="BA1238" s="87"/>
      <c r="BB1238" s="87"/>
      <c r="BC1238" s="87"/>
      <c r="BD1238" s="87"/>
      <c r="BE1238" s="87"/>
      <c r="BF1238" s="87"/>
      <c r="BG1238" s="87"/>
      <c r="BH1238" s="87"/>
    </row>
    <row r="1239" spans="1:60">
      <c r="A1239" s="87"/>
      <c r="D1239" s="371"/>
      <c r="E1239" s="87"/>
      <c r="F1239" s="87"/>
      <c r="G1239" s="87"/>
      <c r="H1239" s="87"/>
      <c r="I1239" s="87"/>
      <c r="J1239" s="87"/>
      <c r="K1239" s="87"/>
      <c r="L1239" s="87"/>
      <c r="M1239" s="87"/>
      <c r="N1239" s="87"/>
      <c r="O1239" s="87"/>
      <c r="P1239" s="87"/>
      <c r="Q1239" s="87"/>
      <c r="R1239" s="87"/>
      <c r="S1239" s="87"/>
      <c r="T1239" s="87"/>
      <c r="U1239" s="87"/>
      <c r="V1239" s="87"/>
      <c r="W1239" s="87"/>
      <c r="X1239" s="87"/>
      <c r="Y1239" s="87"/>
      <c r="Z1239" s="87"/>
      <c r="AA1239" s="87"/>
      <c r="AB1239" s="87"/>
      <c r="AC1239" s="87"/>
      <c r="AD1239" s="87"/>
      <c r="AE1239" s="87"/>
      <c r="AF1239" s="87"/>
      <c r="AG1239" s="87"/>
      <c r="AH1239" s="87"/>
      <c r="AI1239" s="87"/>
      <c r="AJ1239" s="87"/>
      <c r="AK1239" s="87"/>
      <c r="AL1239" s="87"/>
      <c r="AM1239" s="87"/>
      <c r="AN1239" s="87"/>
      <c r="AO1239" s="87"/>
      <c r="AP1239" s="87"/>
      <c r="AQ1239" s="87"/>
      <c r="AR1239" s="87"/>
      <c r="AS1239" s="87"/>
      <c r="AT1239" s="87"/>
      <c r="AU1239" s="87"/>
      <c r="AV1239" s="87"/>
      <c r="AW1239" s="87"/>
      <c r="AX1239" s="87"/>
      <c r="AY1239" s="87"/>
      <c r="AZ1239" s="87"/>
      <c r="BA1239" s="87"/>
      <c r="BB1239" s="87"/>
      <c r="BC1239" s="87"/>
      <c r="BD1239" s="87"/>
      <c r="BE1239" s="87"/>
      <c r="BF1239" s="87"/>
      <c r="BG1239" s="87"/>
      <c r="BH1239" s="87"/>
    </row>
    <row r="1240" spans="1:60">
      <c r="A1240" s="87"/>
      <c r="D1240" s="371"/>
      <c r="E1240" s="87"/>
      <c r="F1240" s="87"/>
      <c r="G1240" s="87"/>
      <c r="H1240" s="87"/>
      <c r="I1240" s="87"/>
      <c r="J1240" s="87"/>
      <c r="K1240" s="87"/>
      <c r="L1240" s="87"/>
      <c r="M1240" s="87"/>
      <c r="N1240" s="87"/>
      <c r="O1240" s="87"/>
      <c r="P1240" s="87"/>
      <c r="Q1240" s="87"/>
      <c r="R1240" s="87"/>
      <c r="S1240" s="87"/>
      <c r="T1240" s="87"/>
      <c r="U1240" s="87"/>
      <c r="V1240" s="87"/>
      <c r="W1240" s="87"/>
      <c r="X1240" s="87"/>
      <c r="Y1240" s="87"/>
      <c r="Z1240" s="87"/>
      <c r="AA1240" s="87"/>
      <c r="AB1240" s="87"/>
      <c r="AC1240" s="87"/>
      <c r="AD1240" s="87"/>
      <c r="AE1240" s="87"/>
      <c r="AF1240" s="87"/>
      <c r="AG1240" s="87"/>
      <c r="AH1240" s="87"/>
      <c r="AI1240" s="87"/>
      <c r="AJ1240" s="87"/>
      <c r="AK1240" s="87"/>
      <c r="AL1240" s="87"/>
      <c r="AM1240" s="87"/>
      <c r="AN1240" s="87"/>
      <c r="AO1240" s="87"/>
      <c r="AP1240" s="87"/>
      <c r="AQ1240" s="87"/>
      <c r="AR1240" s="87"/>
      <c r="AS1240" s="87"/>
      <c r="AT1240" s="87"/>
      <c r="AU1240" s="87"/>
      <c r="AV1240" s="87"/>
      <c r="AW1240" s="87"/>
      <c r="AX1240" s="87"/>
      <c r="AY1240" s="87"/>
      <c r="AZ1240" s="87"/>
      <c r="BA1240" s="87"/>
      <c r="BB1240" s="87"/>
      <c r="BC1240" s="87"/>
      <c r="BD1240" s="87"/>
      <c r="BE1240" s="87"/>
      <c r="BF1240" s="87"/>
      <c r="BG1240" s="87"/>
      <c r="BH1240" s="87"/>
    </row>
    <row r="1241" spans="1:60">
      <c r="A1241" s="87"/>
      <c r="D1241" s="371"/>
      <c r="E1241" s="87"/>
      <c r="F1241" s="87"/>
      <c r="G1241" s="87"/>
      <c r="H1241" s="87"/>
      <c r="I1241" s="87"/>
      <c r="J1241" s="87"/>
      <c r="K1241" s="87"/>
      <c r="L1241" s="87"/>
      <c r="M1241" s="87"/>
      <c r="N1241" s="87"/>
      <c r="O1241" s="87"/>
      <c r="P1241" s="87"/>
      <c r="Q1241" s="87"/>
      <c r="R1241" s="87"/>
      <c r="S1241" s="87"/>
      <c r="T1241" s="87"/>
      <c r="U1241" s="87"/>
      <c r="V1241" s="87"/>
      <c r="W1241" s="87"/>
      <c r="X1241" s="87"/>
      <c r="Y1241" s="87"/>
      <c r="Z1241" s="87"/>
      <c r="AA1241" s="87"/>
      <c r="AB1241" s="87"/>
      <c r="AC1241" s="87"/>
      <c r="AD1241" s="87"/>
      <c r="AE1241" s="87"/>
      <c r="AF1241" s="87"/>
      <c r="AG1241" s="87"/>
      <c r="AH1241" s="87"/>
      <c r="AI1241" s="87"/>
      <c r="AJ1241" s="87"/>
      <c r="AK1241" s="87"/>
      <c r="AL1241" s="87"/>
      <c r="AM1241" s="87"/>
      <c r="AN1241" s="87"/>
      <c r="AO1241" s="87"/>
      <c r="AP1241" s="87"/>
      <c r="AQ1241" s="87"/>
      <c r="AR1241" s="87"/>
      <c r="AS1241" s="87"/>
      <c r="AT1241" s="87"/>
      <c r="AU1241" s="87"/>
      <c r="AV1241" s="87"/>
      <c r="AW1241" s="87"/>
      <c r="AX1241" s="87"/>
      <c r="AY1241" s="87"/>
      <c r="AZ1241" s="87"/>
      <c r="BA1241" s="87"/>
      <c r="BB1241" s="87"/>
      <c r="BC1241" s="87"/>
      <c r="BD1241" s="87"/>
      <c r="BE1241" s="87"/>
      <c r="BF1241" s="87"/>
      <c r="BG1241" s="87"/>
      <c r="BH1241" s="87"/>
    </row>
    <row r="1242" spans="1:60">
      <c r="A1242" s="87"/>
      <c r="D1242" s="371"/>
      <c r="E1242" s="87"/>
      <c r="F1242" s="87"/>
      <c r="G1242" s="87"/>
      <c r="H1242" s="87"/>
      <c r="I1242" s="87"/>
      <c r="J1242" s="87"/>
      <c r="K1242" s="87"/>
      <c r="L1242" s="87"/>
      <c r="M1242" s="87"/>
      <c r="N1242" s="87"/>
      <c r="O1242" s="87"/>
      <c r="P1242" s="87"/>
      <c r="Q1242" s="87"/>
      <c r="R1242" s="87"/>
      <c r="S1242" s="87"/>
      <c r="T1242" s="87"/>
      <c r="U1242" s="87"/>
      <c r="V1242" s="87"/>
      <c r="W1242" s="87"/>
      <c r="X1242" s="87"/>
      <c r="Y1242" s="87"/>
      <c r="Z1242" s="87"/>
      <c r="AA1242" s="87"/>
      <c r="AB1242" s="87"/>
      <c r="AC1242" s="87"/>
      <c r="AD1242" s="87"/>
      <c r="AE1242" s="87"/>
      <c r="AF1242" s="87"/>
      <c r="AG1242" s="87"/>
      <c r="AH1242" s="87"/>
      <c r="AI1242" s="87"/>
      <c r="AJ1242" s="87"/>
      <c r="AK1242" s="87"/>
      <c r="AL1242" s="87"/>
      <c r="AM1242" s="87"/>
      <c r="AN1242" s="87"/>
      <c r="AO1242" s="87"/>
      <c r="AP1242" s="87"/>
      <c r="AQ1242" s="87"/>
      <c r="AR1242" s="87"/>
      <c r="AS1242" s="87"/>
      <c r="AT1242" s="87"/>
      <c r="AU1242" s="87"/>
      <c r="AV1242" s="87"/>
      <c r="AW1242" s="87"/>
      <c r="AX1242" s="87"/>
      <c r="AY1242" s="87"/>
      <c r="AZ1242" s="87"/>
      <c r="BA1242" s="87"/>
      <c r="BB1242" s="87"/>
      <c r="BC1242" s="87"/>
      <c r="BD1242" s="87"/>
      <c r="BE1242" s="87"/>
      <c r="BF1242" s="87"/>
      <c r="BG1242" s="87"/>
      <c r="BH1242" s="87"/>
    </row>
    <row r="1243" spans="1:60">
      <c r="A1243" s="87"/>
      <c r="D1243" s="371"/>
      <c r="E1243" s="87"/>
      <c r="F1243" s="87"/>
      <c r="G1243" s="87"/>
      <c r="H1243" s="87"/>
      <c r="I1243" s="87"/>
      <c r="J1243" s="87"/>
      <c r="K1243" s="87"/>
      <c r="L1243" s="87"/>
      <c r="M1243" s="87"/>
      <c r="N1243" s="87"/>
      <c r="O1243" s="87"/>
      <c r="P1243" s="87"/>
      <c r="Q1243" s="87"/>
      <c r="R1243" s="87"/>
      <c r="S1243" s="87"/>
      <c r="T1243" s="87"/>
      <c r="U1243" s="87"/>
      <c r="V1243" s="87"/>
      <c r="W1243" s="87"/>
      <c r="X1243" s="87"/>
      <c r="Y1243" s="87"/>
      <c r="Z1243" s="87"/>
      <c r="AA1243" s="87"/>
      <c r="AB1243" s="87"/>
      <c r="AC1243" s="87"/>
      <c r="AD1243" s="87"/>
      <c r="AE1243" s="87"/>
      <c r="AF1243" s="87"/>
      <c r="AG1243" s="87"/>
      <c r="AH1243" s="87"/>
      <c r="AI1243" s="87"/>
      <c r="AJ1243" s="87"/>
      <c r="AK1243" s="87"/>
      <c r="AL1243" s="87"/>
      <c r="AM1243" s="87"/>
      <c r="AN1243" s="87"/>
      <c r="AO1243" s="87"/>
      <c r="AP1243" s="87"/>
      <c r="AQ1243" s="87"/>
      <c r="AR1243" s="87"/>
      <c r="AS1243" s="87"/>
      <c r="AT1243" s="87"/>
      <c r="AU1243" s="87"/>
      <c r="AV1243" s="87"/>
      <c r="AW1243" s="87"/>
      <c r="AX1243" s="87"/>
      <c r="AY1243" s="87"/>
      <c r="AZ1243" s="87"/>
      <c r="BA1243" s="87"/>
      <c r="BB1243" s="87"/>
      <c r="BC1243" s="87"/>
      <c r="BD1243" s="87"/>
      <c r="BE1243" s="87"/>
      <c r="BF1243" s="87"/>
      <c r="BG1243" s="87"/>
      <c r="BH1243" s="87"/>
    </row>
    <row r="1244" spans="1:60">
      <c r="A1244" s="87"/>
      <c r="D1244" s="371"/>
      <c r="E1244" s="87"/>
      <c r="F1244" s="87"/>
      <c r="G1244" s="87"/>
      <c r="H1244" s="87"/>
      <c r="I1244" s="87"/>
      <c r="J1244" s="87"/>
      <c r="K1244" s="87"/>
      <c r="L1244" s="87"/>
      <c r="M1244" s="87"/>
      <c r="N1244" s="87"/>
      <c r="O1244" s="87"/>
      <c r="P1244" s="87"/>
      <c r="Q1244" s="87"/>
      <c r="R1244" s="87"/>
      <c r="S1244" s="87"/>
      <c r="T1244" s="87"/>
      <c r="U1244" s="87"/>
      <c r="V1244" s="87"/>
      <c r="W1244" s="87"/>
      <c r="X1244" s="87"/>
      <c r="Y1244" s="87"/>
      <c r="Z1244" s="87"/>
      <c r="AA1244" s="87"/>
      <c r="AB1244" s="87"/>
      <c r="AC1244" s="87"/>
      <c r="AD1244" s="87"/>
      <c r="AE1244" s="87"/>
      <c r="AF1244" s="87"/>
      <c r="AG1244" s="87"/>
      <c r="AH1244" s="87"/>
      <c r="AI1244" s="87"/>
      <c r="AJ1244" s="87"/>
      <c r="AK1244" s="87"/>
      <c r="AL1244" s="87"/>
      <c r="AM1244" s="87"/>
      <c r="AN1244" s="87"/>
      <c r="AO1244" s="87"/>
      <c r="AP1244" s="87"/>
      <c r="AQ1244" s="87"/>
      <c r="AR1244" s="87"/>
      <c r="AS1244" s="87"/>
      <c r="AT1244" s="87"/>
      <c r="AU1244" s="87"/>
      <c r="AV1244" s="87"/>
      <c r="AW1244" s="87"/>
      <c r="AX1244" s="87"/>
      <c r="AY1244" s="87"/>
      <c r="AZ1244" s="87"/>
      <c r="BA1244" s="87"/>
      <c r="BB1244" s="87"/>
      <c r="BC1244" s="87"/>
      <c r="BD1244" s="87"/>
      <c r="BE1244" s="87"/>
      <c r="BF1244" s="87"/>
      <c r="BG1244" s="87"/>
      <c r="BH1244" s="87"/>
    </row>
    <row r="1245" spans="1:60">
      <c r="A1245" s="87"/>
      <c r="D1245" s="371"/>
      <c r="E1245" s="87"/>
      <c r="F1245" s="87"/>
      <c r="G1245" s="87"/>
      <c r="H1245" s="87"/>
      <c r="I1245" s="87"/>
      <c r="J1245" s="87"/>
      <c r="K1245" s="87"/>
      <c r="L1245" s="87"/>
      <c r="M1245" s="87"/>
      <c r="N1245" s="87"/>
      <c r="O1245" s="87"/>
      <c r="P1245" s="87"/>
      <c r="Q1245" s="87"/>
      <c r="R1245" s="87"/>
      <c r="S1245" s="87"/>
      <c r="T1245" s="87"/>
      <c r="U1245" s="87"/>
      <c r="V1245" s="87"/>
      <c r="W1245" s="87"/>
      <c r="X1245" s="87"/>
      <c r="Y1245" s="87"/>
      <c r="Z1245" s="87"/>
      <c r="AA1245" s="87"/>
      <c r="AB1245" s="87"/>
      <c r="AC1245" s="87"/>
      <c r="AD1245" s="87"/>
      <c r="AE1245" s="87"/>
      <c r="AF1245" s="87"/>
      <c r="AG1245" s="87"/>
      <c r="AH1245" s="87"/>
      <c r="AI1245" s="87"/>
      <c r="AJ1245" s="87"/>
      <c r="AK1245" s="87"/>
      <c r="AL1245" s="87"/>
      <c r="AM1245" s="87"/>
      <c r="AN1245" s="87"/>
      <c r="AO1245" s="87"/>
      <c r="AP1245" s="87"/>
      <c r="AQ1245" s="87"/>
      <c r="AR1245" s="87"/>
      <c r="AS1245" s="87"/>
      <c r="AT1245" s="87"/>
      <c r="AU1245" s="87"/>
      <c r="AV1245" s="87"/>
      <c r="AW1245" s="87"/>
      <c r="AX1245" s="87"/>
      <c r="AY1245" s="87"/>
      <c r="AZ1245" s="87"/>
      <c r="BA1245" s="87"/>
      <c r="BB1245" s="87"/>
      <c r="BC1245" s="87"/>
      <c r="BD1245" s="87"/>
      <c r="BE1245" s="87"/>
      <c r="BF1245" s="87"/>
      <c r="BG1245" s="87"/>
      <c r="BH1245" s="87"/>
    </row>
    <row r="1246" spans="1:60">
      <c r="A1246" s="87"/>
      <c r="D1246" s="371"/>
      <c r="E1246" s="87"/>
      <c r="F1246" s="87"/>
      <c r="G1246" s="87"/>
      <c r="H1246" s="87"/>
      <c r="I1246" s="87"/>
      <c r="J1246" s="87"/>
      <c r="K1246" s="87"/>
      <c r="L1246" s="87"/>
      <c r="M1246" s="87"/>
      <c r="N1246" s="87"/>
      <c r="O1246" s="87"/>
      <c r="P1246" s="87"/>
      <c r="Q1246" s="87"/>
      <c r="R1246" s="87"/>
      <c r="S1246" s="87"/>
      <c r="T1246" s="87"/>
      <c r="U1246" s="87"/>
      <c r="V1246" s="87"/>
      <c r="W1246" s="87"/>
      <c r="X1246" s="87"/>
      <c r="Y1246" s="87"/>
      <c r="Z1246" s="87"/>
      <c r="AA1246" s="87"/>
      <c r="AB1246" s="87"/>
      <c r="AC1246" s="87"/>
      <c r="AD1246" s="87"/>
      <c r="AE1246" s="87"/>
      <c r="AF1246" s="87"/>
      <c r="AG1246" s="87"/>
      <c r="AH1246" s="87"/>
      <c r="AI1246" s="87"/>
      <c r="AJ1246" s="87"/>
      <c r="AK1246" s="87"/>
      <c r="AL1246" s="87"/>
      <c r="AM1246" s="87"/>
      <c r="AN1246" s="87"/>
      <c r="AO1246" s="87"/>
      <c r="AP1246" s="87"/>
      <c r="AQ1246" s="87"/>
      <c r="AR1246" s="87"/>
      <c r="AS1246" s="87"/>
      <c r="AT1246" s="87"/>
      <c r="AU1246" s="87"/>
      <c r="AV1246" s="87"/>
      <c r="AW1246" s="87"/>
      <c r="AX1246" s="87"/>
      <c r="AY1246" s="87"/>
      <c r="AZ1246" s="87"/>
      <c r="BA1246" s="87"/>
      <c r="BB1246" s="87"/>
      <c r="BC1246" s="87"/>
      <c r="BD1246" s="87"/>
      <c r="BE1246" s="87"/>
      <c r="BF1246" s="87"/>
      <c r="BG1246" s="87"/>
      <c r="BH1246" s="87"/>
    </row>
    <row r="1247" spans="1:60">
      <c r="A1247" s="87"/>
      <c r="D1247" s="371"/>
      <c r="E1247" s="87"/>
      <c r="F1247" s="87"/>
      <c r="G1247" s="87"/>
      <c r="H1247" s="87"/>
      <c r="I1247" s="87"/>
      <c r="J1247" s="87"/>
      <c r="K1247" s="87"/>
      <c r="L1247" s="87"/>
      <c r="M1247" s="87"/>
      <c r="N1247" s="87"/>
      <c r="O1247" s="87"/>
      <c r="P1247" s="87"/>
      <c r="Q1247" s="87"/>
      <c r="R1247" s="87"/>
      <c r="S1247" s="87"/>
      <c r="T1247" s="87"/>
      <c r="U1247" s="87"/>
      <c r="V1247" s="87"/>
      <c r="W1247" s="87"/>
      <c r="X1247" s="87"/>
      <c r="Y1247" s="87"/>
      <c r="Z1247" s="87"/>
      <c r="AA1247" s="87"/>
      <c r="AB1247" s="87"/>
      <c r="AC1247" s="87"/>
      <c r="AD1247" s="87"/>
      <c r="AE1247" s="87"/>
      <c r="AF1247" s="87"/>
      <c r="AG1247" s="87"/>
      <c r="AH1247" s="87"/>
      <c r="AI1247" s="87"/>
      <c r="AJ1247" s="87"/>
      <c r="AK1247" s="87"/>
      <c r="AL1247" s="87"/>
      <c r="AM1247" s="87"/>
      <c r="AN1247" s="87"/>
      <c r="AO1247" s="87"/>
      <c r="AP1247" s="87"/>
      <c r="AQ1247" s="87"/>
      <c r="AR1247" s="87"/>
      <c r="AS1247" s="87"/>
      <c r="AT1247" s="87"/>
      <c r="AU1247" s="87"/>
      <c r="AV1247" s="87"/>
      <c r="AW1247" s="87"/>
      <c r="AX1247" s="87"/>
      <c r="AY1247" s="87"/>
      <c r="AZ1247" s="87"/>
      <c r="BA1247" s="87"/>
      <c r="BB1247" s="87"/>
      <c r="BC1247" s="87"/>
      <c r="BD1247" s="87"/>
      <c r="BE1247" s="87"/>
      <c r="BF1247" s="87"/>
      <c r="BG1247" s="87"/>
      <c r="BH1247" s="87"/>
    </row>
    <row r="1248" spans="1:60">
      <c r="A1248" s="87"/>
      <c r="D1248" s="371"/>
      <c r="E1248" s="87"/>
      <c r="F1248" s="87"/>
      <c r="G1248" s="87"/>
      <c r="H1248" s="87"/>
      <c r="I1248" s="87"/>
      <c r="J1248" s="87"/>
      <c r="K1248" s="87"/>
      <c r="L1248" s="87"/>
      <c r="M1248" s="87"/>
      <c r="N1248" s="87"/>
      <c r="O1248" s="87"/>
      <c r="P1248" s="87"/>
      <c r="Q1248" s="87"/>
      <c r="R1248" s="87"/>
      <c r="S1248" s="87"/>
      <c r="T1248" s="87"/>
      <c r="U1248" s="87"/>
      <c r="V1248" s="87"/>
      <c r="W1248" s="87"/>
      <c r="X1248" s="87"/>
      <c r="Y1248" s="87"/>
      <c r="Z1248" s="87"/>
      <c r="AA1248" s="87"/>
      <c r="AB1248" s="87"/>
      <c r="AC1248" s="87"/>
      <c r="AD1248" s="87"/>
      <c r="AE1248" s="87"/>
      <c r="AF1248" s="87"/>
      <c r="AG1248" s="87"/>
      <c r="AH1248" s="87"/>
      <c r="AI1248" s="87"/>
      <c r="AJ1248" s="87"/>
      <c r="AK1248" s="87"/>
      <c r="AL1248" s="87"/>
      <c r="AM1248" s="87"/>
      <c r="AN1248" s="87"/>
      <c r="AO1248" s="87"/>
      <c r="AP1248" s="87"/>
      <c r="AQ1248" s="87"/>
      <c r="AR1248" s="87"/>
      <c r="AS1248" s="87"/>
      <c r="AT1248" s="87"/>
      <c r="AU1248" s="87"/>
      <c r="AV1248" s="87"/>
      <c r="AW1248" s="87"/>
      <c r="AX1248" s="87"/>
      <c r="AY1248" s="87"/>
      <c r="AZ1248" s="87"/>
      <c r="BA1248" s="87"/>
      <c r="BB1248" s="87"/>
      <c r="BC1248" s="87"/>
      <c r="BD1248" s="87"/>
      <c r="BE1248" s="87"/>
      <c r="BF1248" s="87"/>
      <c r="BG1248" s="87"/>
      <c r="BH1248" s="87"/>
    </row>
    <row r="1249" spans="1:60">
      <c r="A1249" s="87"/>
      <c r="D1249" s="371"/>
      <c r="E1249" s="87"/>
      <c r="F1249" s="87"/>
      <c r="G1249" s="87"/>
      <c r="H1249" s="87"/>
      <c r="I1249" s="87"/>
      <c r="J1249" s="87"/>
      <c r="K1249" s="87"/>
      <c r="L1249" s="87"/>
      <c r="M1249" s="87"/>
      <c r="N1249" s="87"/>
      <c r="O1249" s="87"/>
      <c r="P1249" s="87"/>
      <c r="Q1249" s="87"/>
      <c r="R1249" s="87"/>
      <c r="S1249" s="87"/>
      <c r="T1249" s="87"/>
      <c r="U1249" s="87"/>
      <c r="V1249" s="87"/>
      <c r="W1249" s="87"/>
      <c r="X1249" s="87"/>
      <c r="Y1249" s="87"/>
      <c r="Z1249" s="87"/>
      <c r="AA1249" s="87"/>
      <c r="AB1249" s="87"/>
      <c r="AC1249" s="87"/>
      <c r="AD1249" s="87"/>
      <c r="AE1249" s="87"/>
      <c r="AF1249" s="87"/>
      <c r="AG1249" s="87"/>
      <c r="AH1249" s="87"/>
      <c r="AI1249" s="87"/>
      <c r="AJ1249" s="87"/>
      <c r="AK1249" s="87"/>
      <c r="AL1249" s="87"/>
      <c r="AM1249" s="87"/>
      <c r="AN1249" s="87"/>
      <c r="AO1249" s="87"/>
      <c r="AP1249" s="87"/>
      <c r="AQ1249" s="87"/>
      <c r="AR1249" s="87"/>
      <c r="AS1249" s="87"/>
      <c r="AT1249" s="87"/>
      <c r="AU1249" s="87"/>
      <c r="AV1249" s="87"/>
      <c r="AW1249" s="87"/>
      <c r="AX1249" s="87"/>
      <c r="AY1249" s="87"/>
      <c r="AZ1249" s="87"/>
      <c r="BA1249" s="87"/>
      <c r="BB1249" s="87"/>
      <c r="BC1249" s="87"/>
      <c r="BD1249" s="87"/>
      <c r="BE1249" s="87"/>
      <c r="BF1249" s="87"/>
      <c r="BG1249" s="87"/>
      <c r="BH1249" s="87"/>
    </row>
    <row r="1250" spans="1:60">
      <c r="A1250" s="87"/>
      <c r="D1250" s="371"/>
      <c r="E1250" s="87"/>
      <c r="F1250" s="87"/>
      <c r="G1250" s="87"/>
      <c r="H1250" s="87"/>
      <c r="I1250" s="87"/>
      <c r="J1250" s="87"/>
      <c r="K1250" s="87"/>
      <c r="L1250" s="87"/>
      <c r="M1250" s="87"/>
      <c r="N1250" s="87"/>
      <c r="O1250" s="87"/>
      <c r="P1250" s="87"/>
      <c r="Q1250" s="87"/>
      <c r="R1250" s="87"/>
      <c r="S1250" s="87"/>
      <c r="T1250" s="87"/>
      <c r="U1250" s="87"/>
      <c r="V1250" s="87"/>
      <c r="W1250" s="87"/>
      <c r="X1250" s="87"/>
      <c r="Y1250" s="87"/>
      <c r="Z1250" s="87"/>
      <c r="AA1250" s="87"/>
      <c r="AB1250" s="87"/>
      <c r="AC1250" s="87"/>
      <c r="AD1250" s="87"/>
      <c r="AE1250" s="87"/>
      <c r="AF1250" s="87"/>
      <c r="AG1250" s="87"/>
      <c r="AH1250" s="87"/>
      <c r="AI1250" s="87"/>
      <c r="AJ1250" s="87"/>
      <c r="AK1250" s="87"/>
      <c r="AL1250" s="87"/>
      <c r="AM1250" s="87"/>
      <c r="AN1250" s="87"/>
      <c r="AO1250" s="87"/>
      <c r="AP1250" s="87"/>
      <c r="AQ1250" s="87"/>
      <c r="AR1250" s="87"/>
      <c r="AS1250" s="87"/>
      <c r="AT1250" s="87"/>
      <c r="AU1250" s="87"/>
      <c r="AV1250" s="87"/>
      <c r="AW1250" s="87"/>
      <c r="AX1250" s="87"/>
      <c r="AY1250" s="87"/>
      <c r="AZ1250" s="87"/>
      <c r="BA1250" s="87"/>
      <c r="BB1250" s="87"/>
      <c r="BC1250" s="87"/>
      <c r="BD1250" s="87"/>
      <c r="BE1250" s="87"/>
      <c r="BF1250" s="87"/>
      <c r="BG1250" s="87"/>
      <c r="BH1250" s="87"/>
    </row>
    <row r="1251" spans="1:60">
      <c r="A1251" s="87"/>
      <c r="D1251" s="371"/>
      <c r="E1251" s="87"/>
      <c r="F1251" s="87"/>
      <c r="G1251" s="87"/>
      <c r="H1251" s="87"/>
      <c r="I1251" s="87"/>
      <c r="J1251" s="87"/>
      <c r="K1251" s="87"/>
      <c r="L1251" s="87"/>
      <c r="M1251" s="87"/>
      <c r="N1251" s="87"/>
      <c r="O1251" s="87"/>
      <c r="P1251" s="87"/>
      <c r="Q1251" s="87"/>
      <c r="R1251" s="87"/>
      <c r="S1251" s="87"/>
      <c r="T1251" s="87"/>
      <c r="U1251" s="87"/>
      <c r="V1251" s="87"/>
      <c r="W1251" s="87"/>
      <c r="X1251" s="87"/>
      <c r="Y1251" s="87"/>
      <c r="Z1251" s="87"/>
      <c r="AA1251" s="87"/>
      <c r="AB1251" s="87"/>
      <c r="AC1251" s="87"/>
      <c r="AD1251" s="87"/>
      <c r="AE1251" s="87"/>
      <c r="AF1251" s="87"/>
      <c r="AG1251" s="87"/>
      <c r="AH1251" s="87"/>
      <c r="AI1251" s="87"/>
      <c r="AJ1251" s="87"/>
      <c r="AK1251" s="87"/>
      <c r="AL1251" s="87"/>
      <c r="AM1251" s="87"/>
      <c r="AN1251" s="87"/>
      <c r="AO1251" s="87"/>
      <c r="AP1251" s="87"/>
      <c r="AQ1251" s="87"/>
      <c r="AR1251" s="87"/>
      <c r="AS1251" s="87"/>
      <c r="AT1251" s="87"/>
      <c r="AU1251" s="87"/>
      <c r="AV1251" s="87"/>
      <c r="AW1251" s="87"/>
      <c r="AX1251" s="87"/>
      <c r="AY1251" s="87"/>
      <c r="AZ1251" s="87"/>
      <c r="BA1251" s="87"/>
      <c r="BB1251" s="87"/>
      <c r="BC1251" s="87"/>
      <c r="BD1251" s="87"/>
      <c r="BE1251" s="87"/>
      <c r="BF1251" s="87"/>
      <c r="BG1251" s="87"/>
      <c r="BH1251" s="87"/>
    </row>
    <row r="1252" spans="1:60">
      <c r="A1252" s="87"/>
      <c r="D1252" s="371"/>
      <c r="E1252" s="87"/>
      <c r="F1252" s="87"/>
      <c r="G1252" s="87"/>
      <c r="H1252" s="87"/>
      <c r="I1252" s="87"/>
      <c r="J1252" s="87"/>
      <c r="K1252" s="87"/>
      <c r="L1252" s="87"/>
      <c r="M1252" s="87"/>
      <c r="N1252" s="87"/>
      <c r="O1252" s="87"/>
      <c r="P1252" s="87"/>
      <c r="Q1252" s="87"/>
      <c r="R1252" s="87"/>
      <c r="S1252" s="87"/>
      <c r="T1252" s="87"/>
      <c r="U1252" s="87"/>
      <c r="V1252" s="87"/>
      <c r="W1252" s="87"/>
      <c r="X1252" s="87"/>
      <c r="Y1252" s="87"/>
      <c r="Z1252" s="87"/>
      <c r="AA1252" s="87"/>
      <c r="AB1252" s="87"/>
      <c r="AC1252" s="87"/>
      <c r="AD1252" s="87"/>
      <c r="AE1252" s="87"/>
      <c r="AF1252" s="87"/>
      <c r="AG1252" s="87"/>
      <c r="AH1252" s="87"/>
      <c r="AI1252" s="87"/>
      <c r="AJ1252" s="87"/>
      <c r="AK1252" s="87"/>
      <c r="AL1252" s="87"/>
      <c r="AM1252" s="87"/>
      <c r="AN1252" s="87"/>
      <c r="AO1252" s="87"/>
      <c r="AP1252" s="87"/>
      <c r="AQ1252" s="87"/>
      <c r="AR1252" s="87"/>
      <c r="AS1252" s="87"/>
      <c r="AT1252" s="87"/>
      <c r="AU1252" s="87"/>
      <c r="AV1252" s="87"/>
      <c r="AW1252" s="87"/>
      <c r="AX1252" s="87"/>
      <c r="AY1252" s="87"/>
      <c r="AZ1252" s="87"/>
      <c r="BA1252" s="87"/>
      <c r="BB1252" s="87"/>
      <c r="BC1252" s="87"/>
      <c r="BD1252" s="87"/>
      <c r="BE1252" s="87"/>
      <c r="BF1252" s="87"/>
      <c r="BG1252" s="87"/>
      <c r="BH1252" s="87"/>
    </row>
    <row r="1253" spans="1:60">
      <c r="A1253" s="87"/>
      <c r="D1253" s="371"/>
      <c r="E1253" s="87"/>
      <c r="F1253" s="87"/>
      <c r="G1253" s="87"/>
      <c r="H1253" s="87"/>
      <c r="I1253" s="87"/>
      <c r="J1253" s="87"/>
      <c r="K1253" s="87"/>
      <c r="L1253" s="87"/>
      <c r="M1253" s="87"/>
      <c r="N1253" s="87"/>
      <c r="O1253" s="87"/>
      <c r="P1253" s="87"/>
      <c r="Q1253" s="87"/>
      <c r="R1253" s="87"/>
      <c r="S1253" s="87"/>
      <c r="T1253" s="87"/>
      <c r="U1253" s="87"/>
      <c r="V1253" s="87"/>
      <c r="W1253" s="87"/>
      <c r="X1253" s="87"/>
      <c r="Y1253" s="87"/>
      <c r="Z1253" s="87"/>
      <c r="AA1253" s="87"/>
      <c r="AB1253" s="87"/>
      <c r="AC1253" s="87"/>
      <c r="AD1253" s="87"/>
      <c r="AE1253" s="87"/>
      <c r="AF1253" s="87"/>
      <c r="AG1253" s="87"/>
      <c r="AH1253" s="87"/>
      <c r="AI1253" s="87"/>
      <c r="AJ1253" s="87"/>
      <c r="AK1253" s="87"/>
      <c r="AL1253" s="87"/>
      <c r="AM1253" s="87"/>
      <c r="AN1253" s="87"/>
      <c r="AO1253" s="87"/>
      <c r="AP1253" s="87"/>
      <c r="AQ1253" s="87"/>
      <c r="AR1253" s="87"/>
      <c r="AS1253" s="87"/>
      <c r="AT1253" s="87"/>
      <c r="AU1253" s="87"/>
      <c r="AV1253" s="87"/>
      <c r="AW1253" s="87"/>
      <c r="AX1253" s="87"/>
      <c r="AY1253" s="87"/>
      <c r="AZ1253" s="87"/>
      <c r="BA1253" s="87"/>
      <c r="BB1253" s="87"/>
      <c r="BC1253" s="87"/>
      <c r="BD1253" s="87"/>
      <c r="BE1253" s="87"/>
      <c r="BF1253" s="87"/>
      <c r="BG1253" s="87"/>
      <c r="BH1253" s="87"/>
    </row>
    <row r="1254" spans="1:60">
      <c r="A1254" s="87"/>
      <c r="D1254" s="371"/>
      <c r="E1254" s="87"/>
      <c r="F1254" s="87"/>
      <c r="G1254" s="87"/>
      <c r="H1254" s="87"/>
      <c r="I1254" s="87"/>
      <c r="J1254" s="87"/>
      <c r="K1254" s="87"/>
      <c r="L1254" s="87"/>
      <c r="M1254" s="87"/>
      <c r="N1254" s="87"/>
      <c r="O1254" s="87"/>
      <c r="P1254" s="87"/>
      <c r="Q1254" s="87"/>
      <c r="R1254" s="87"/>
      <c r="S1254" s="87"/>
      <c r="T1254" s="87"/>
      <c r="U1254" s="87"/>
      <c r="V1254" s="87"/>
      <c r="W1254" s="87"/>
      <c r="X1254" s="87"/>
      <c r="Y1254" s="87"/>
      <c r="Z1254" s="87"/>
      <c r="AA1254" s="87"/>
      <c r="AB1254" s="87"/>
      <c r="AC1254" s="87"/>
      <c r="AD1254" s="87"/>
      <c r="AE1254" s="87"/>
      <c r="AF1254" s="87"/>
      <c r="AG1254" s="87"/>
      <c r="AH1254" s="87"/>
      <c r="AI1254" s="87"/>
      <c r="AJ1254" s="87"/>
      <c r="AK1254" s="87"/>
      <c r="AL1254" s="87"/>
      <c r="AM1254" s="87"/>
      <c r="AN1254" s="87"/>
      <c r="AO1254" s="87"/>
      <c r="AP1254" s="87"/>
      <c r="AQ1254" s="87"/>
      <c r="AR1254" s="87"/>
      <c r="AS1254" s="87"/>
      <c r="AT1254" s="87"/>
      <c r="AU1254" s="87"/>
      <c r="AV1254" s="87"/>
      <c r="AW1254" s="87"/>
      <c r="AX1254" s="87"/>
      <c r="AY1254" s="87"/>
      <c r="AZ1254" s="87"/>
      <c r="BA1254" s="87"/>
      <c r="BB1254" s="87"/>
      <c r="BC1254" s="87"/>
      <c r="BD1254" s="87"/>
      <c r="BE1254" s="87"/>
      <c r="BF1254" s="87"/>
      <c r="BG1254" s="87"/>
      <c r="BH1254" s="87"/>
    </row>
    <row r="1255" spans="1:60">
      <c r="A1255" s="87"/>
      <c r="D1255" s="371"/>
      <c r="E1255" s="87"/>
      <c r="F1255" s="87"/>
      <c r="G1255" s="87"/>
      <c r="H1255" s="87"/>
      <c r="I1255" s="87"/>
      <c r="J1255" s="87"/>
      <c r="K1255" s="87"/>
      <c r="L1255" s="87"/>
      <c r="M1255" s="87"/>
      <c r="N1255" s="87"/>
      <c r="O1255" s="87"/>
      <c r="P1255" s="87"/>
      <c r="Q1255" s="87"/>
      <c r="R1255" s="87"/>
      <c r="S1255" s="87"/>
      <c r="T1255" s="87"/>
      <c r="U1255" s="87"/>
      <c r="V1255" s="87"/>
      <c r="W1255" s="87"/>
      <c r="X1255" s="87"/>
      <c r="Y1255" s="87"/>
      <c r="Z1255" s="87"/>
      <c r="AA1255" s="87"/>
      <c r="AB1255" s="87"/>
      <c r="AC1255" s="87"/>
      <c r="AD1255" s="87"/>
      <c r="AE1255" s="87"/>
      <c r="AF1255" s="87"/>
      <c r="AG1255" s="87"/>
      <c r="AH1255" s="87"/>
      <c r="AI1255" s="87"/>
      <c r="AJ1255" s="87"/>
      <c r="AK1255" s="87"/>
      <c r="AL1255" s="87"/>
      <c r="AM1255" s="87"/>
      <c r="AN1255" s="87"/>
      <c r="AO1255" s="87"/>
      <c r="AP1255" s="87"/>
      <c r="AQ1255" s="87"/>
      <c r="AR1255" s="87"/>
      <c r="AS1255" s="87"/>
      <c r="AT1255" s="87"/>
      <c r="AU1255" s="87"/>
      <c r="AV1255" s="87"/>
      <c r="AW1255" s="87"/>
      <c r="AX1255" s="87"/>
      <c r="AY1255" s="87"/>
      <c r="AZ1255" s="87"/>
      <c r="BA1255" s="87"/>
      <c r="BB1255" s="87"/>
      <c r="BC1255" s="87"/>
      <c r="BD1255" s="87"/>
      <c r="BE1255" s="87"/>
      <c r="BF1255" s="87"/>
      <c r="BG1255" s="87"/>
      <c r="BH1255" s="87"/>
    </row>
    <row r="1256" spans="1:60">
      <c r="A1256" s="87"/>
      <c r="D1256" s="371"/>
      <c r="E1256" s="87"/>
      <c r="F1256" s="87"/>
      <c r="G1256" s="87"/>
      <c r="H1256" s="87"/>
      <c r="I1256" s="87"/>
      <c r="J1256" s="87"/>
      <c r="K1256" s="87"/>
      <c r="L1256" s="87"/>
      <c r="M1256" s="87"/>
      <c r="N1256" s="87"/>
      <c r="O1256" s="87"/>
      <c r="P1256" s="87"/>
      <c r="Q1256" s="87"/>
      <c r="R1256" s="87"/>
      <c r="S1256" s="87"/>
      <c r="T1256" s="87"/>
      <c r="U1256" s="87"/>
      <c r="V1256" s="87"/>
      <c r="W1256" s="87"/>
      <c r="X1256" s="87"/>
      <c r="Y1256" s="87"/>
      <c r="Z1256" s="87"/>
      <c r="AA1256" s="87"/>
      <c r="AB1256" s="87"/>
      <c r="AC1256" s="87"/>
      <c r="AD1256" s="87"/>
      <c r="AE1256" s="87"/>
      <c r="AF1256" s="87"/>
      <c r="AG1256" s="87"/>
      <c r="AH1256" s="87"/>
      <c r="AI1256" s="87"/>
      <c r="AJ1256" s="87"/>
      <c r="AK1256" s="87"/>
      <c r="AL1256" s="87"/>
      <c r="AM1256" s="87"/>
      <c r="AN1256" s="87"/>
      <c r="AO1256" s="87"/>
      <c r="AP1256" s="87"/>
      <c r="AQ1256" s="87"/>
      <c r="AR1256" s="87"/>
      <c r="AS1256" s="87"/>
      <c r="AT1256" s="87"/>
      <c r="AU1256" s="87"/>
      <c r="AV1256" s="87"/>
      <c r="AW1256" s="87"/>
      <c r="AX1256" s="87"/>
      <c r="AY1256" s="87"/>
      <c r="AZ1256" s="87"/>
      <c r="BA1256" s="87"/>
      <c r="BB1256" s="87"/>
      <c r="BC1256" s="87"/>
      <c r="BD1256" s="87"/>
      <c r="BE1256" s="87"/>
      <c r="BF1256" s="87"/>
      <c r="BG1256" s="87"/>
      <c r="BH1256" s="87"/>
    </row>
    <row r="1257" spans="1:60">
      <c r="A1257" s="87"/>
      <c r="D1257" s="371"/>
      <c r="E1257" s="87"/>
      <c r="F1257" s="87"/>
      <c r="G1257" s="87"/>
      <c r="H1257" s="87"/>
      <c r="I1257" s="87"/>
      <c r="J1257" s="87"/>
      <c r="K1257" s="87"/>
      <c r="L1257" s="87"/>
      <c r="M1257" s="87"/>
      <c r="N1257" s="87"/>
      <c r="O1257" s="87"/>
      <c r="P1257" s="87"/>
      <c r="Q1257" s="87"/>
      <c r="R1257" s="87"/>
      <c r="S1257" s="87"/>
      <c r="T1257" s="87"/>
      <c r="U1257" s="87"/>
      <c r="V1257" s="87"/>
      <c r="W1257" s="87"/>
      <c r="X1257" s="87"/>
      <c r="Y1257" s="87"/>
      <c r="Z1257" s="87"/>
      <c r="AA1257" s="87"/>
      <c r="AB1257" s="87"/>
      <c r="AC1257" s="87"/>
      <c r="AD1257" s="87"/>
      <c r="AE1257" s="87"/>
      <c r="AF1257" s="87"/>
      <c r="AG1257" s="87"/>
      <c r="AH1257" s="87"/>
      <c r="AI1257" s="87"/>
      <c r="AJ1257" s="87"/>
      <c r="AK1257" s="87"/>
      <c r="AL1257" s="87"/>
      <c r="AM1257" s="87"/>
      <c r="AN1257" s="87"/>
      <c r="AO1257" s="87"/>
      <c r="AP1257" s="87"/>
      <c r="AQ1257" s="87"/>
      <c r="AR1257" s="87"/>
      <c r="AS1257" s="87"/>
      <c r="AT1257" s="87"/>
      <c r="AU1257" s="87"/>
      <c r="AV1257" s="87"/>
      <c r="AW1257" s="87"/>
      <c r="AX1257" s="87"/>
      <c r="AY1257" s="87"/>
      <c r="AZ1257" s="87"/>
      <c r="BA1257" s="87"/>
      <c r="BB1257" s="87"/>
      <c r="BC1257" s="87"/>
      <c r="BD1257" s="87"/>
      <c r="BE1257" s="87"/>
      <c r="BF1257" s="87"/>
      <c r="BG1257" s="87"/>
      <c r="BH1257" s="87"/>
    </row>
    <row r="1258" spans="1:60">
      <c r="A1258" s="87"/>
      <c r="D1258" s="371"/>
      <c r="E1258" s="87"/>
      <c r="F1258" s="87"/>
      <c r="G1258" s="87"/>
      <c r="H1258" s="87"/>
      <c r="I1258" s="87"/>
      <c r="J1258" s="87"/>
      <c r="K1258" s="87"/>
      <c r="L1258" s="87"/>
      <c r="M1258" s="87"/>
      <c r="N1258" s="87"/>
      <c r="O1258" s="87"/>
      <c r="P1258" s="87"/>
      <c r="Q1258" s="87"/>
      <c r="R1258" s="87"/>
      <c r="S1258" s="87"/>
      <c r="T1258" s="87"/>
      <c r="U1258" s="87"/>
      <c r="V1258" s="87"/>
      <c r="W1258" s="87"/>
      <c r="X1258" s="87"/>
      <c r="Y1258" s="87"/>
      <c r="Z1258" s="87"/>
      <c r="AA1258" s="87"/>
      <c r="AB1258" s="87"/>
      <c r="AC1258" s="87"/>
      <c r="AD1258" s="87"/>
      <c r="AE1258" s="87"/>
      <c r="AF1258" s="87"/>
      <c r="AG1258" s="87"/>
      <c r="AH1258" s="87"/>
      <c r="AI1258" s="87"/>
      <c r="AJ1258" s="87"/>
      <c r="AK1258" s="87"/>
      <c r="AL1258" s="87"/>
      <c r="AM1258" s="87"/>
      <c r="AN1258" s="87"/>
      <c r="AO1258" s="87"/>
      <c r="AP1258" s="87"/>
      <c r="AQ1258" s="87"/>
      <c r="AR1258" s="87"/>
      <c r="AS1258" s="87"/>
      <c r="AT1258" s="87"/>
      <c r="AU1258" s="87"/>
      <c r="AV1258" s="87"/>
      <c r="AW1258" s="87"/>
      <c r="AX1258" s="87"/>
      <c r="AY1258" s="87"/>
      <c r="AZ1258" s="87"/>
      <c r="BA1258" s="87"/>
      <c r="BB1258" s="87"/>
      <c r="BC1258" s="87"/>
      <c r="BD1258" s="87"/>
      <c r="BE1258" s="87"/>
      <c r="BF1258" s="87"/>
      <c r="BG1258" s="87"/>
      <c r="BH1258" s="87"/>
    </row>
    <row r="1259" spans="1:60">
      <c r="A1259" s="87"/>
      <c r="D1259" s="371"/>
      <c r="E1259" s="87"/>
      <c r="F1259" s="87"/>
      <c r="G1259" s="87"/>
      <c r="H1259" s="87"/>
      <c r="I1259" s="87"/>
      <c r="J1259" s="87"/>
      <c r="K1259" s="87"/>
      <c r="L1259" s="87"/>
      <c r="M1259" s="87"/>
      <c r="N1259" s="87"/>
      <c r="O1259" s="87"/>
      <c r="P1259" s="87"/>
      <c r="Q1259" s="87"/>
      <c r="R1259" s="87"/>
      <c r="S1259" s="87"/>
      <c r="T1259" s="87"/>
      <c r="U1259" s="87"/>
      <c r="V1259" s="87"/>
      <c r="W1259" s="87"/>
      <c r="X1259" s="87"/>
      <c r="Y1259" s="87"/>
      <c r="Z1259" s="87"/>
      <c r="AA1259" s="87"/>
      <c r="AB1259" s="87"/>
      <c r="AC1259" s="87"/>
      <c r="AD1259" s="87"/>
      <c r="AE1259" s="87"/>
      <c r="AF1259" s="87"/>
      <c r="AG1259" s="87"/>
      <c r="AH1259" s="87"/>
      <c r="AI1259" s="87"/>
      <c r="AJ1259" s="87"/>
      <c r="AK1259" s="87"/>
      <c r="AL1259" s="87"/>
      <c r="AM1259" s="87"/>
      <c r="AN1259" s="87"/>
      <c r="AO1259" s="87"/>
      <c r="AP1259" s="87"/>
      <c r="AQ1259" s="87"/>
      <c r="AR1259" s="87"/>
      <c r="AS1259" s="87"/>
      <c r="AT1259" s="87"/>
      <c r="AU1259" s="87"/>
      <c r="AV1259" s="87"/>
      <c r="AW1259" s="87"/>
      <c r="AX1259" s="87"/>
      <c r="AY1259" s="87"/>
      <c r="AZ1259" s="87"/>
      <c r="BA1259" s="87"/>
      <c r="BB1259" s="87"/>
      <c r="BC1259" s="87"/>
      <c r="BD1259" s="87"/>
      <c r="BE1259" s="87"/>
      <c r="BF1259" s="87"/>
      <c r="BG1259" s="87"/>
      <c r="BH1259" s="87"/>
    </row>
    <row r="1260" spans="1:60">
      <c r="A1260" s="87"/>
      <c r="D1260" s="371"/>
      <c r="E1260" s="87"/>
      <c r="F1260" s="87"/>
      <c r="G1260" s="87"/>
      <c r="H1260" s="87"/>
      <c r="I1260" s="87"/>
      <c r="J1260" s="87"/>
      <c r="K1260" s="87"/>
      <c r="L1260" s="87"/>
      <c r="M1260" s="87"/>
      <c r="N1260" s="87"/>
      <c r="O1260" s="87"/>
      <c r="P1260" s="87"/>
      <c r="Q1260" s="87"/>
      <c r="R1260" s="87"/>
      <c r="S1260" s="87"/>
      <c r="T1260" s="87"/>
      <c r="U1260" s="87"/>
      <c r="V1260" s="87"/>
      <c r="W1260" s="87"/>
      <c r="X1260" s="87"/>
      <c r="Y1260" s="87"/>
      <c r="Z1260" s="87"/>
      <c r="AA1260" s="87"/>
      <c r="AB1260" s="87"/>
      <c r="AC1260" s="87"/>
      <c r="AD1260" s="87"/>
      <c r="AE1260" s="87"/>
      <c r="AF1260" s="87"/>
      <c r="AG1260" s="87"/>
      <c r="AH1260" s="87"/>
      <c r="AI1260" s="87"/>
      <c r="AJ1260" s="87"/>
      <c r="AK1260" s="87"/>
      <c r="AL1260" s="87"/>
      <c r="AM1260" s="87"/>
      <c r="AN1260" s="87"/>
      <c r="AO1260" s="87"/>
      <c r="AP1260" s="87"/>
      <c r="AQ1260" s="87"/>
      <c r="AR1260" s="87"/>
      <c r="AS1260" s="87"/>
      <c r="AT1260" s="87"/>
      <c r="AU1260" s="87"/>
      <c r="AV1260" s="87"/>
      <c r="AW1260" s="87"/>
      <c r="AX1260" s="87"/>
      <c r="AY1260" s="87"/>
      <c r="AZ1260" s="87"/>
      <c r="BA1260" s="87"/>
      <c r="BB1260" s="87"/>
      <c r="BC1260" s="87"/>
      <c r="BD1260" s="87"/>
      <c r="BE1260" s="87"/>
      <c r="BF1260" s="87"/>
      <c r="BG1260" s="87"/>
      <c r="BH1260" s="87"/>
    </row>
    <row r="1261" spans="1:60">
      <c r="A1261" s="87"/>
      <c r="D1261" s="371"/>
      <c r="E1261" s="87"/>
      <c r="F1261" s="87"/>
      <c r="G1261" s="87"/>
      <c r="H1261" s="87"/>
      <c r="I1261" s="87"/>
      <c r="J1261" s="87"/>
      <c r="K1261" s="87"/>
      <c r="L1261" s="87"/>
      <c r="M1261" s="87"/>
      <c r="N1261" s="87"/>
      <c r="O1261" s="87"/>
      <c r="P1261" s="87"/>
      <c r="Q1261" s="87"/>
      <c r="R1261" s="87"/>
      <c r="S1261" s="87"/>
      <c r="T1261" s="87"/>
      <c r="U1261" s="87"/>
      <c r="V1261" s="87"/>
      <c r="W1261" s="87"/>
      <c r="X1261" s="87"/>
      <c r="Y1261" s="87"/>
      <c r="Z1261" s="87"/>
      <c r="AA1261" s="87"/>
      <c r="AB1261" s="87"/>
      <c r="AC1261" s="87"/>
      <c r="AD1261" s="87"/>
      <c r="AE1261" s="87"/>
      <c r="AF1261" s="87"/>
      <c r="AG1261" s="87"/>
      <c r="AH1261" s="87"/>
      <c r="AI1261" s="87"/>
      <c r="AJ1261" s="87"/>
      <c r="AK1261" s="87"/>
      <c r="AL1261" s="87"/>
      <c r="AM1261" s="87"/>
      <c r="AN1261" s="87"/>
      <c r="AO1261" s="87"/>
      <c r="AP1261" s="87"/>
      <c r="AQ1261" s="87"/>
      <c r="AR1261" s="87"/>
      <c r="AS1261" s="87"/>
      <c r="AT1261" s="87"/>
      <c r="AU1261" s="87"/>
      <c r="AV1261" s="87"/>
      <c r="AW1261" s="87"/>
      <c r="AX1261" s="87"/>
      <c r="AY1261" s="87"/>
      <c r="AZ1261" s="87"/>
      <c r="BA1261" s="87"/>
      <c r="BB1261" s="87"/>
      <c r="BC1261" s="87"/>
      <c r="BD1261" s="87"/>
      <c r="BE1261" s="87"/>
      <c r="BF1261" s="87"/>
      <c r="BG1261" s="87"/>
      <c r="BH1261" s="87"/>
    </row>
    <row r="1262" spans="1:60">
      <c r="A1262" s="87"/>
      <c r="D1262" s="371"/>
      <c r="E1262" s="87"/>
      <c r="F1262" s="87"/>
      <c r="G1262" s="87"/>
      <c r="H1262" s="87"/>
      <c r="I1262" s="87"/>
      <c r="J1262" s="87"/>
      <c r="K1262" s="87"/>
      <c r="L1262" s="87"/>
      <c r="M1262" s="87"/>
      <c r="N1262" s="87"/>
      <c r="O1262" s="87"/>
      <c r="P1262" s="87"/>
      <c r="Q1262" s="87"/>
      <c r="R1262" s="87"/>
      <c r="S1262" s="87"/>
      <c r="T1262" s="87"/>
      <c r="U1262" s="87"/>
      <c r="V1262" s="87"/>
      <c r="W1262" s="87"/>
      <c r="X1262" s="87"/>
      <c r="Y1262" s="87"/>
      <c r="Z1262" s="87"/>
      <c r="AA1262" s="87"/>
      <c r="AB1262" s="87"/>
      <c r="AC1262" s="87"/>
      <c r="AD1262" s="87"/>
      <c r="AE1262" s="87"/>
      <c r="AF1262" s="87"/>
      <c r="AG1262" s="87"/>
      <c r="AH1262" s="87"/>
      <c r="AI1262" s="87"/>
      <c r="AJ1262" s="87"/>
      <c r="AK1262" s="87"/>
      <c r="AL1262" s="87"/>
      <c r="AM1262" s="87"/>
      <c r="AN1262" s="87"/>
      <c r="AO1262" s="87"/>
      <c r="AP1262" s="87"/>
      <c r="AQ1262" s="87"/>
      <c r="AR1262" s="87"/>
      <c r="AS1262" s="87"/>
      <c r="AT1262" s="87"/>
      <c r="AU1262" s="87"/>
      <c r="AV1262" s="87"/>
      <c r="AW1262" s="87"/>
      <c r="AX1262" s="87"/>
      <c r="AY1262" s="87"/>
      <c r="AZ1262" s="87"/>
      <c r="BA1262" s="87"/>
      <c r="BB1262" s="87"/>
      <c r="BC1262" s="87"/>
      <c r="BD1262" s="87"/>
      <c r="BE1262" s="87"/>
      <c r="BF1262" s="87"/>
      <c r="BG1262" s="87"/>
      <c r="BH1262" s="87"/>
    </row>
    <row r="1263" spans="1:60">
      <c r="A1263" s="87"/>
      <c r="D1263" s="371"/>
      <c r="E1263" s="87"/>
      <c r="F1263" s="87"/>
      <c r="G1263" s="87"/>
      <c r="H1263" s="87"/>
      <c r="I1263" s="87"/>
      <c r="J1263" s="87"/>
      <c r="K1263" s="87"/>
      <c r="L1263" s="87"/>
      <c r="M1263" s="87"/>
      <c r="N1263" s="87"/>
      <c r="O1263" s="87"/>
      <c r="P1263" s="87"/>
      <c r="Q1263" s="87"/>
      <c r="R1263" s="87"/>
      <c r="S1263" s="87"/>
      <c r="T1263" s="87"/>
      <c r="U1263" s="87"/>
      <c r="V1263" s="87"/>
      <c r="W1263" s="87"/>
      <c r="X1263" s="87"/>
      <c r="Y1263" s="87"/>
      <c r="Z1263" s="87"/>
      <c r="AA1263" s="87"/>
      <c r="AB1263" s="87"/>
      <c r="AC1263" s="87"/>
      <c r="AD1263" s="87"/>
      <c r="AE1263" s="87"/>
      <c r="AF1263" s="87"/>
      <c r="AG1263" s="87"/>
      <c r="AH1263" s="87"/>
      <c r="AI1263" s="87"/>
      <c r="AJ1263" s="87"/>
      <c r="AK1263" s="87"/>
      <c r="AL1263" s="87"/>
      <c r="AM1263" s="87"/>
      <c r="AN1263" s="87"/>
      <c r="AO1263" s="87"/>
      <c r="AP1263" s="87"/>
      <c r="AQ1263" s="87"/>
      <c r="AR1263" s="87"/>
      <c r="AS1263" s="87"/>
      <c r="AT1263" s="87"/>
      <c r="AU1263" s="87"/>
      <c r="AV1263" s="87"/>
      <c r="AW1263" s="87"/>
      <c r="AX1263" s="87"/>
      <c r="AY1263" s="87"/>
      <c r="AZ1263" s="87"/>
      <c r="BA1263" s="87"/>
      <c r="BB1263" s="87"/>
      <c r="BC1263" s="87"/>
      <c r="BD1263" s="87"/>
      <c r="BE1263" s="87"/>
      <c r="BF1263" s="87"/>
      <c r="BG1263" s="87"/>
      <c r="BH1263" s="87"/>
    </row>
    <row r="1264" spans="1:60">
      <c r="A1264" s="87"/>
      <c r="D1264" s="371"/>
      <c r="E1264" s="87"/>
      <c r="F1264" s="87"/>
      <c r="G1264" s="87"/>
      <c r="H1264" s="87"/>
      <c r="I1264" s="87"/>
      <c r="J1264" s="87"/>
      <c r="K1264" s="87"/>
      <c r="L1264" s="87"/>
      <c r="M1264" s="87"/>
      <c r="N1264" s="87"/>
      <c r="O1264" s="87"/>
      <c r="P1264" s="87"/>
      <c r="Q1264" s="87"/>
      <c r="R1264" s="87"/>
      <c r="S1264" s="87"/>
      <c r="T1264" s="87"/>
      <c r="U1264" s="87"/>
      <c r="V1264" s="87"/>
      <c r="W1264" s="87"/>
      <c r="X1264" s="87"/>
      <c r="Y1264" s="87"/>
      <c r="Z1264" s="87"/>
      <c r="AA1264" s="87"/>
      <c r="AB1264" s="87"/>
      <c r="AC1264" s="87"/>
      <c r="AD1264" s="87"/>
      <c r="AE1264" s="87"/>
      <c r="AF1264" s="87"/>
      <c r="AG1264" s="87"/>
      <c r="AH1264" s="87"/>
      <c r="AI1264" s="87"/>
      <c r="AJ1264" s="87"/>
      <c r="AK1264" s="87"/>
      <c r="AL1264" s="87"/>
      <c r="AM1264" s="87"/>
      <c r="AN1264" s="87"/>
      <c r="AO1264" s="87"/>
      <c r="AP1264" s="87"/>
      <c r="AQ1264" s="87"/>
      <c r="AR1264" s="87"/>
      <c r="AS1264" s="87"/>
      <c r="AT1264" s="87"/>
      <c r="AU1264" s="87"/>
      <c r="AV1264" s="87"/>
      <c r="AW1264" s="87"/>
      <c r="AX1264" s="87"/>
      <c r="AY1264" s="87"/>
      <c r="AZ1264" s="87"/>
      <c r="BA1264" s="87"/>
      <c r="BB1264" s="87"/>
      <c r="BC1264" s="87"/>
      <c r="BD1264" s="87"/>
      <c r="BE1264" s="87"/>
      <c r="BF1264" s="87"/>
      <c r="BG1264" s="87"/>
      <c r="BH1264" s="87"/>
    </row>
    <row r="1265" spans="1:60">
      <c r="A1265" s="87"/>
      <c r="D1265" s="371"/>
      <c r="E1265" s="87"/>
      <c r="F1265" s="87"/>
      <c r="G1265" s="87"/>
      <c r="H1265" s="87"/>
      <c r="I1265" s="87"/>
      <c r="J1265" s="87"/>
      <c r="K1265" s="87"/>
      <c r="L1265" s="87"/>
      <c r="M1265" s="87"/>
      <c r="N1265" s="87"/>
      <c r="O1265" s="87"/>
      <c r="P1265" s="87"/>
      <c r="Q1265" s="87"/>
      <c r="R1265" s="87"/>
      <c r="S1265" s="87"/>
      <c r="T1265" s="87"/>
      <c r="U1265" s="87"/>
      <c r="V1265" s="87"/>
      <c r="W1265" s="87"/>
      <c r="X1265" s="87"/>
      <c r="Y1265" s="87"/>
      <c r="Z1265" s="87"/>
      <c r="AA1265" s="87"/>
      <c r="AB1265" s="87"/>
      <c r="AC1265" s="87"/>
      <c r="AD1265" s="87"/>
      <c r="AE1265" s="87"/>
      <c r="AF1265" s="87"/>
      <c r="AG1265" s="87"/>
      <c r="AH1265" s="87"/>
      <c r="AI1265" s="87"/>
      <c r="AJ1265" s="87"/>
      <c r="AK1265" s="87"/>
      <c r="AL1265" s="87"/>
      <c r="AM1265" s="87"/>
      <c r="AN1265" s="87"/>
      <c r="AO1265" s="87"/>
      <c r="AP1265" s="87"/>
      <c r="AQ1265" s="87"/>
      <c r="AR1265" s="87"/>
      <c r="AS1265" s="87"/>
      <c r="AT1265" s="87"/>
      <c r="AU1265" s="87"/>
      <c r="AV1265" s="87"/>
      <c r="AW1265" s="87"/>
      <c r="AX1265" s="87"/>
      <c r="AY1265" s="87"/>
      <c r="AZ1265" s="87"/>
      <c r="BA1265" s="87"/>
      <c r="BB1265" s="87"/>
      <c r="BC1265" s="87"/>
      <c r="BD1265" s="87"/>
      <c r="BE1265" s="87"/>
      <c r="BF1265" s="87"/>
      <c r="BG1265" s="87"/>
      <c r="BH1265" s="87"/>
    </row>
    <row r="1266" spans="1:60">
      <c r="A1266" s="87"/>
      <c r="D1266" s="371"/>
      <c r="E1266" s="87"/>
      <c r="F1266" s="87"/>
      <c r="G1266" s="87"/>
      <c r="H1266" s="87"/>
      <c r="I1266" s="87"/>
      <c r="J1266" s="87"/>
      <c r="K1266" s="87"/>
      <c r="L1266" s="87"/>
      <c r="M1266" s="87"/>
      <c r="N1266" s="87"/>
      <c r="O1266" s="87"/>
      <c r="P1266" s="87"/>
      <c r="Q1266" s="87"/>
      <c r="R1266" s="87"/>
      <c r="S1266" s="87"/>
      <c r="T1266" s="87"/>
      <c r="U1266" s="87"/>
      <c r="V1266" s="87"/>
      <c r="W1266" s="87"/>
      <c r="X1266" s="87"/>
      <c r="Y1266" s="87"/>
      <c r="Z1266" s="87"/>
      <c r="AA1266" s="87"/>
      <c r="AB1266" s="87"/>
      <c r="AC1266" s="87"/>
      <c r="AD1266" s="87"/>
      <c r="AE1266" s="87"/>
      <c r="AF1266" s="87"/>
      <c r="AG1266" s="87"/>
      <c r="AH1266" s="87"/>
      <c r="AI1266" s="87"/>
      <c r="AJ1266" s="87"/>
      <c r="AK1266" s="87"/>
      <c r="AL1266" s="87"/>
      <c r="AM1266" s="87"/>
      <c r="AN1266" s="87"/>
      <c r="AO1266" s="87"/>
      <c r="AP1266" s="87"/>
      <c r="AQ1266" s="87"/>
      <c r="AR1266" s="87"/>
      <c r="AS1266" s="87"/>
      <c r="AT1266" s="87"/>
      <c r="AU1266" s="87"/>
      <c r="AV1266" s="87"/>
      <c r="AW1266" s="87"/>
      <c r="AX1266" s="87"/>
      <c r="AY1266" s="87"/>
      <c r="AZ1266" s="87"/>
      <c r="BA1266" s="87"/>
      <c r="BB1266" s="87"/>
      <c r="BC1266" s="87"/>
      <c r="BD1266" s="87"/>
      <c r="BE1266" s="87"/>
      <c r="BF1266" s="87"/>
      <c r="BG1266" s="87"/>
      <c r="BH1266" s="87"/>
    </row>
    <row r="1267" spans="1:60">
      <c r="A1267" s="87"/>
      <c r="D1267" s="371"/>
      <c r="E1267" s="87"/>
      <c r="F1267" s="87"/>
      <c r="G1267" s="87"/>
      <c r="H1267" s="87"/>
      <c r="I1267" s="87"/>
      <c r="J1267" s="87"/>
      <c r="K1267" s="87"/>
      <c r="L1267" s="87"/>
      <c r="M1267" s="87"/>
      <c r="N1267" s="87"/>
      <c r="O1267" s="87"/>
      <c r="P1267" s="87"/>
      <c r="Q1267" s="87"/>
      <c r="R1267" s="87"/>
      <c r="S1267" s="87"/>
      <c r="T1267" s="87"/>
      <c r="U1267" s="87"/>
      <c r="V1267" s="87"/>
      <c r="W1267" s="87"/>
      <c r="X1267" s="87"/>
      <c r="Y1267" s="87"/>
      <c r="Z1267" s="87"/>
      <c r="AA1267" s="87"/>
      <c r="AB1267" s="87"/>
      <c r="AC1267" s="87"/>
      <c r="AD1267" s="87"/>
      <c r="AE1267" s="87"/>
      <c r="AF1267" s="87"/>
      <c r="AG1267" s="87"/>
      <c r="AH1267" s="87"/>
      <c r="AI1267" s="87"/>
      <c r="AJ1267" s="87"/>
      <c r="AK1267" s="87"/>
      <c r="AL1267" s="87"/>
      <c r="AM1267" s="87"/>
      <c r="AN1267" s="87"/>
      <c r="AO1267" s="87"/>
      <c r="AP1267" s="87"/>
      <c r="AQ1267" s="87"/>
      <c r="AR1267" s="87"/>
      <c r="AS1267" s="87"/>
      <c r="AT1267" s="87"/>
      <c r="AU1267" s="87"/>
      <c r="AV1267" s="87"/>
      <c r="AW1267" s="87"/>
      <c r="AX1267" s="87"/>
      <c r="AY1267" s="87"/>
      <c r="AZ1267" s="87"/>
      <c r="BA1267" s="87"/>
      <c r="BB1267" s="87"/>
      <c r="BC1267" s="87"/>
      <c r="BD1267" s="87"/>
      <c r="BE1267" s="87"/>
      <c r="BF1267" s="87"/>
      <c r="BG1267" s="87"/>
      <c r="BH1267" s="87"/>
    </row>
    <row r="1268" spans="1:60">
      <c r="A1268" s="87"/>
      <c r="D1268" s="371"/>
      <c r="E1268" s="87"/>
      <c r="F1268" s="87"/>
      <c r="G1268" s="87"/>
      <c r="H1268" s="87"/>
      <c r="I1268" s="87"/>
      <c r="J1268" s="87"/>
      <c r="K1268" s="87"/>
      <c r="L1268" s="87"/>
      <c r="M1268" s="87"/>
      <c r="N1268" s="87"/>
      <c r="O1268" s="87"/>
      <c r="P1268" s="87"/>
      <c r="Q1268" s="87"/>
      <c r="R1268" s="87"/>
      <c r="S1268" s="87"/>
      <c r="T1268" s="87"/>
      <c r="U1268" s="87"/>
      <c r="V1268" s="87"/>
      <c r="W1268" s="87"/>
      <c r="X1268" s="87"/>
      <c r="Y1268" s="87"/>
      <c r="Z1268" s="87"/>
      <c r="AA1268" s="87"/>
      <c r="AB1268" s="87"/>
      <c r="AC1268" s="87"/>
      <c r="AD1268" s="87"/>
      <c r="AE1268" s="87"/>
      <c r="AF1268" s="87"/>
      <c r="AG1268" s="87"/>
      <c r="AH1268" s="87"/>
      <c r="AI1268" s="87"/>
      <c r="AJ1268" s="87"/>
      <c r="AK1268" s="87"/>
      <c r="AL1268" s="87"/>
      <c r="AM1268" s="87"/>
      <c r="AN1268" s="87"/>
      <c r="AO1268" s="87"/>
      <c r="AP1268" s="87"/>
      <c r="AQ1268" s="87"/>
      <c r="AR1268" s="87"/>
      <c r="AS1268" s="87"/>
      <c r="AT1268" s="87"/>
      <c r="AU1268" s="87"/>
      <c r="AV1268" s="87"/>
      <c r="AW1268" s="87"/>
      <c r="AX1268" s="87"/>
      <c r="AY1268" s="87"/>
      <c r="AZ1268" s="87"/>
      <c r="BA1268" s="87"/>
      <c r="BB1268" s="87"/>
      <c r="BC1268" s="87"/>
      <c r="BD1268" s="87"/>
      <c r="BE1268" s="87"/>
      <c r="BF1268" s="87"/>
      <c r="BG1268" s="87"/>
      <c r="BH1268" s="87"/>
    </row>
    <row r="1269" spans="1:60">
      <c r="A1269" s="87"/>
      <c r="D1269" s="371"/>
      <c r="E1269" s="87"/>
      <c r="F1269" s="87"/>
      <c r="G1269" s="87"/>
      <c r="H1269" s="87"/>
      <c r="I1269" s="87"/>
      <c r="J1269" s="87"/>
      <c r="K1269" s="87"/>
      <c r="L1269" s="87"/>
      <c r="M1269" s="87"/>
      <c r="N1269" s="87"/>
      <c r="O1269" s="87"/>
      <c r="P1269" s="87"/>
      <c r="Q1269" s="87"/>
      <c r="R1269" s="87"/>
      <c r="S1269" s="87"/>
      <c r="T1269" s="87"/>
      <c r="U1269" s="87"/>
      <c r="V1269" s="87"/>
      <c r="W1269" s="87"/>
      <c r="X1269" s="87"/>
      <c r="Y1269" s="87"/>
      <c r="Z1269" s="87"/>
      <c r="AA1269" s="87"/>
      <c r="AB1269" s="87"/>
      <c r="AC1269" s="87"/>
      <c r="AD1269" s="87"/>
      <c r="AE1269" s="87"/>
      <c r="AF1269" s="87"/>
      <c r="AG1269" s="87"/>
      <c r="AH1269" s="87"/>
      <c r="AI1269" s="87"/>
      <c r="AJ1269" s="87"/>
      <c r="AK1269" s="87"/>
      <c r="AL1269" s="87"/>
      <c r="AM1269" s="87"/>
      <c r="AN1269" s="87"/>
      <c r="AO1269" s="87"/>
      <c r="AP1269" s="87"/>
      <c r="AQ1269" s="87"/>
      <c r="AR1269" s="87"/>
      <c r="AS1269" s="87"/>
      <c r="AT1269" s="87"/>
      <c r="AU1269" s="87"/>
      <c r="AV1269" s="87"/>
      <c r="AW1269" s="87"/>
      <c r="AX1269" s="87"/>
      <c r="AY1269" s="87"/>
      <c r="AZ1269" s="87"/>
      <c r="BA1269" s="87"/>
      <c r="BB1269" s="87"/>
      <c r="BC1269" s="87"/>
      <c r="BD1269" s="87"/>
      <c r="BE1269" s="87"/>
      <c r="BF1269" s="87"/>
      <c r="BG1269" s="87"/>
      <c r="BH1269" s="87"/>
    </row>
    <row r="1270" spans="1:60">
      <c r="A1270" s="87"/>
      <c r="D1270" s="371"/>
      <c r="E1270" s="87"/>
      <c r="F1270" s="87"/>
      <c r="G1270" s="87"/>
      <c r="H1270" s="87"/>
      <c r="I1270" s="87"/>
      <c r="J1270" s="87"/>
      <c r="K1270" s="87"/>
      <c r="L1270" s="87"/>
      <c r="M1270" s="87"/>
      <c r="N1270" s="87"/>
      <c r="O1270" s="87"/>
      <c r="P1270" s="87"/>
      <c r="Q1270" s="87"/>
      <c r="R1270" s="87"/>
      <c r="S1270" s="87"/>
      <c r="T1270" s="87"/>
      <c r="U1270" s="87"/>
      <c r="V1270" s="87"/>
      <c r="W1270" s="87"/>
      <c r="X1270" s="87"/>
      <c r="Y1270" s="87"/>
      <c r="Z1270" s="87"/>
      <c r="AA1270" s="87"/>
      <c r="AB1270" s="87"/>
      <c r="AC1270" s="87"/>
      <c r="AD1270" s="87"/>
      <c r="AE1270" s="87"/>
      <c r="AF1270" s="87"/>
      <c r="AG1270" s="87"/>
      <c r="AH1270" s="87"/>
      <c r="AI1270" s="87"/>
      <c r="AJ1270" s="87"/>
      <c r="AK1270" s="87"/>
      <c r="AL1270" s="87"/>
      <c r="AM1270" s="87"/>
      <c r="AN1270" s="87"/>
      <c r="AO1270" s="87"/>
      <c r="AP1270" s="87"/>
      <c r="AQ1270" s="87"/>
      <c r="AR1270" s="87"/>
      <c r="AS1270" s="87"/>
      <c r="AT1270" s="87"/>
      <c r="AU1270" s="87"/>
      <c r="AV1270" s="87"/>
      <c r="AW1270" s="87"/>
      <c r="AX1270" s="87"/>
      <c r="AY1270" s="87"/>
      <c r="AZ1270" s="87"/>
      <c r="BA1270" s="87"/>
      <c r="BB1270" s="87"/>
      <c r="BC1270" s="87"/>
      <c r="BD1270" s="87"/>
      <c r="BE1270" s="87"/>
      <c r="BF1270" s="87"/>
      <c r="BG1270" s="87"/>
      <c r="BH1270" s="87"/>
    </row>
    <row r="1271" spans="1:60">
      <c r="A1271" s="87"/>
      <c r="D1271" s="371"/>
      <c r="E1271" s="87"/>
      <c r="F1271" s="87"/>
      <c r="G1271" s="87"/>
      <c r="H1271" s="87"/>
      <c r="I1271" s="87"/>
      <c r="J1271" s="87"/>
      <c r="K1271" s="87"/>
      <c r="L1271" s="87"/>
      <c r="M1271" s="87"/>
      <c r="N1271" s="87"/>
      <c r="O1271" s="87"/>
      <c r="P1271" s="87"/>
      <c r="Q1271" s="87"/>
      <c r="R1271" s="87"/>
      <c r="S1271" s="87"/>
      <c r="T1271" s="87"/>
      <c r="U1271" s="87"/>
      <c r="V1271" s="87"/>
      <c r="W1271" s="87"/>
      <c r="X1271" s="87"/>
      <c r="Y1271" s="87"/>
      <c r="Z1271" s="87"/>
      <c r="AA1271" s="87"/>
      <c r="AB1271" s="87"/>
      <c r="AC1271" s="87"/>
      <c r="AD1271" s="87"/>
      <c r="AE1271" s="87"/>
      <c r="AF1271" s="87"/>
      <c r="AG1271" s="87"/>
      <c r="AH1271" s="87"/>
      <c r="AI1271" s="87"/>
      <c r="AJ1271" s="87"/>
      <c r="AK1271" s="87"/>
      <c r="AL1271" s="87"/>
      <c r="AM1271" s="87"/>
      <c r="AN1271" s="87"/>
      <c r="AO1271" s="87"/>
      <c r="AP1271" s="87"/>
      <c r="AQ1271" s="87"/>
      <c r="AR1271" s="87"/>
      <c r="AS1271" s="87"/>
      <c r="AT1271" s="87"/>
      <c r="AU1271" s="87"/>
      <c r="AV1271" s="87"/>
      <c r="AW1271" s="87"/>
      <c r="AX1271" s="87"/>
      <c r="AY1271" s="87"/>
      <c r="AZ1271" s="87"/>
      <c r="BA1271" s="87"/>
      <c r="BB1271" s="87"/>
      <c r="BC1271" s="87"/>
      <c r="BD1271" s="87"/>
      <c r="BE1271" s="87"/>
      <c r="BF1271" s="87"/>
      <c r="BG1271" s="87"/>
      <c r="BH1271" s="87"/>
    </row>
    <row r="1272" spans="1:60">
      <c r="A1272" s="87"/>
      <c r="D1272" s="371"/>
      <c r="E1272" s="87"/>
      <c r="F1272" s="87"/>
      <c r="G1272" s="87"/>
      <c r="H1272" s="87"/>
      <c r="I1272" s="87"/>
      <c r="J1272" s="87"/>
      <c r="K1272" s="87"/>
      <c r="L1272" s="87"/>
      <c r="M1272" s="87"/>
      <c r="N1272" s="87"/>
      <c r="O1272" s="87"/>
      <c r="P1272" s="87"/>
      <c r="Q1272" s="87"/>
      <c r="R1272" s="87"/>
      <c r="S1272" s="87"/>
      <c r="T1272" s="87"/>
      <c r="U1272" s="87"/>
      <c r="V1272" s="87"/>
      <c r="W1272" s="87"/>
      <c r="X1272" s="87"/>
      <c r="Y1272" s="87"/>
      <c r="Z1272" s="87"/>
      <c r="AA1272" s="87"/>
      <c r="AB1272" s="87"/>
      <c r="AC1272" s="87"/>
      <c r="AD1272" s="87"/>
      <c r="AE1272" s="87"/>
      <c r="AF1272" s="87"/>
      <c r="AG1272" s="87"/>
      <c r="AH1272" s="87"/>
      <c r="AI1272" s="87"/>
      <c r="AJ1272" s="87"/>
      <c r="AK1272" s="87"/>
      <c r="AL1272" s="87"/>
      <c r="AM1272" s="87"/>
      <c r="AN1272" s="87"/>
      <c r="AO1272" s="87"/>
      <c r="AP1272" s="87"/>
      <c r="AQ1272" s="87"/>
      <c r="AR1272" s="87"/>
      <c r="AS1272" s="87"/>
      <c r="AT1272" s="87"/>
      <c r="AU1272" s="87"/>
      <c r="AV1272" s="87"/>
      <c r="AW1272" s="87"/>
      <c r="AX1272" s="87"/>
      <c r="AY1272" s="87"/>
      <c r="AZ1272" s="87"/>
      <c r="BA1272" s="87"/>
      <c r="BB1272" s="87"/>
      <c r="BC1272" s="87"/>
      <c r="BD1272" s="87"/>
      <c r="BE1272" s="87"/>
      <c r="BF1272" s="87"/>
      <c r="BG1272" s="87"/>
      <c r="BH1272" s="87"/>
    </row>
    <row r="1273" spans="1:60">
      <c r="A1273" s="87"/>
      <c r="D1273" s="371"/>
      <c r="E1273" s="87"/>
      <c r="F1273" s="87"/>
      <c r="G1273" s="87"/>
      <c r="H1273" s="87"/>
      <c r="I1273" s="87"/>
      <c r="J1273" s="87"/>
      <c r="K1273" s="87"/>
      <c r="L1273" s="87"/>
      <c r="M1273" s="87"/>
      <c r="N1273" s="87"/>
      <c r="O1273" s="87"/>
      <c r="P1273" s="87"/>
      <c r="Q1273" s="87"/>
      <c r="R1273" s="87"/>
      <c r="S1273" s="87"/>
      <c r="T1273" s="87"/>
      <c r="U1273" s="87"/>
      <c r="V1273" s="87"/>
      <c r="W1273" s="87"/>
      <c r="X1273" s="87"/>
      <c r="Y1273" s="87"/>
      <c r="Z1273" s="87"/>
      <c r="AA1273" s="87"/>
      <c r="AB1273" s="87"/>
      <c r="AC1273" s="87"/>
      <c r="AD1273" s="87"/>
      <c r="AE1273" s="87"/>
      <c r="AF1273" s="87"/>
      <c r="AG1273" s="87"/>
      <c r="AH1273" s="87"/>
      <c r="AI1273" s="87"/>
      <c r="AJ1273" s="87"/>
      <c r="AK1273" s="87"/>
      <c r="AL1273" s="87"/>
      <c r="AM1273" s="87"/>
      <c r="AN1273" s="87"/>
      <c r="AO1273" s="87"/>
      <c r="AP1273" s="87"/>
      <c r="AQ1273" s="87"/>
      <c r="AR1273" s="87"/>
      <c r="AS1273" s="87"/>
      <c r="AT1273" s="87"/>
      <c r="AU1273" s="87"/>
      <c r="AV1273" s="87"/>
      <c r="AW1273" s="87"/>
      <c r="AX1273" s="87"/>
      <c r="AY1273" s="87"/>
      <c r="AZ1273" s="87"/>
      <c r="BA1273" s="87"/>
      <c r="BB1273" s="87"/>
      <c r="BC1273" s="87"/>
      <c r="BD1273" s="87"/>
      <c r="BE1273" s="87"/>
      <c r="BF1273" s="87"/>
      <c r="BG1273" s="87"/>
      <c r="BH1273" s="87"/>
    </row>
    <row r="1274" spans="1:60">
      <c r="A1274" s="87"/>
      <c r="D1274" s="371"/>
      <c r="E1274" s="87"/>
      <c r="F1274" s="87"/>
      <c r="G1274" s="87"/>
      <c r="H1274" s="87"/>
      <c r="I1274" s="87"/>
      <c r="J1274" s="87"/>
      <c r="K1274" s="87"/>
      <c r="L1274" s="87"/>
      <c r="M1274" s="87"/>
      <c r="N1274" s="87"/>
      <c r="O1274" s="87"/>
      <c r="P1274" s="87"/>
      <c r="Q1274" s="87"/>
      <c r="R1274" s="87"/>
      <c r="S1274" s="87"/>
      <c r="T1274" s="87"/>
      <c r="U1274" s="87"/>
      <c r="V1274" s="87"/>
      <c r="W1274" s="87"/>
      <c r="X1274" s="87"/>
      <c r="Y1274" s="87"/>
      <c r="Z1274" s="87"/>
      <c r="AA1274" s="87"/>
      <c r="AB1274" s="87"/>
      <c r="AC1274" s="87"/>
      <c r="AD1274" s="87"/>
      <c r="AE1274" s="87"/>
      <c r="AF1274" s="87"/>
      <c r="AG1274" s="87"/>
      <c r="AH1274" s="87"/>
      <c r="AI1274" s="87"/>
      <c r="AJ1274" s="87"/>
      <c r="AK1274" s="87"/>
      <c r="AL1274" s="87"/>
      <c r="AM1274" s="87"/>
      <c r="AN1274" s="87"/>
      <c r="AO1274" s="87"/>
      <c r="AP1274" s="87"/>
      <c r="AQ1274" s="87"/>
      <c r="AR1274" s="87"/>
      <c r="AS1274" s="87"/>
      <c r="AT1274" s="87"/>
      <c r="AU1274" s="87"/>
      <c r="AV1274" s="87"/>
      <c r="AW1274" s="87"/>
      <c r="AX1274" s="87"/>
      <c r="AY1274" s="87"/>
      <c r="AZ1274" s="87"/>
      <c r="BA1274" s="87"/>
      <c r="BB1274" s="87"/>
      <c r="BC1274" s="87"/>
      <c r="BD1274" s="87"/>
      <c r="BE1274" s="87"/>
      <c r="BF1274" s="87"/>
      <c r="BG1274" s="87"/>
      <c r="BH1274" s="87"/>
    </row>
    <row r="1275" spans="1:60">
      <c r="A1275" s="87"/>
      <c r="D1275" s="371"/>
      <c r="E1275" s="87"/>
      <c r="F1275" s="87"/>
      <c r="G1275" s="87"/>
      <c r="H1275" s="87"/>
      <c r="I1275" s="87"/>
      <c r="J1275" s="87"/>
      <c r="K1275" s="87"/>
      <c r="L1275" s="87"/>
      <c r="M1275" s="87"/>
      <c r="N1275" s="87"/>
      <c r="O1275" s="87"/>
      <c r="P1275" s="87"/>
      <c r="Q1275" s="87"/>
      <c r="R1275" s="87"/>
      <c r="S1275" s="87"/>
      <c r="T1275" s="87"/>
      <c r="U1275" s="87"/>
      <c r="V1275" s="87"/>
      <c r="W1275" s="87"/>
      <c r="X1275" s="87"/>
      <c r="Y1275" s="87"/>
      <c r="Z1275" s="87"/>
      <c r="AA1275" s="87"/>
      <c r="AB1275" s="87"/>
      <c r="AC1275" s="87"/>
      <c r="AD1275" s="87"/>
      <c r="AE1275" s="87"/>
      <c r="AF1275" s="87"/>
      <c r="AG1275" s="87"/>
      <c r="AH1275" s="87"/>
      <c r="AI1275" s="87"/>
      <c r="AJ1275" s="87"/>
      <c r="AK1275" s="87"/>
      <c r="AL1275" s="87"/>
      <c r="AM1275" s="87"/>
      <c r="AN1275" s="87"/>
      <c r="AO1275" s="87"/>
      <c r="AP1275" s="87"/>
      <c r="AQ1275" s="87"/>
      <c r="AR1275" s="87"/>
      <c r="AS1275" s="87"/>
      <c r="AT1275" s="87"/>
      <c r="AU1275" s="87"/>
      <c r="AV1275" s="87"/>
      <c r="AW1275" s="87"/>
      <c r="AX1275" s="87"/>
      <c r="AY1275" s="87"/>
      <c r="AZ1275" s="87"/>
      <c r="BA1275" s="87"/>
      <c r="BB1275" s="87"/>
      <c r="BC1275" s="87"/>
      <c r="BD1275" s="87"/>
      <c r="BE1275" s="87"/>
      <c r="BF1275" s="87"/>
      <c r="BG1275" s="87"/>
      <c r="BH1275" s="87"/>
    </row>
    <row r="1276" spans="1:60">
      <c r="A1276" s="87"/>
      <c r="D1276" s="371"/>
      <c r="E1276" s="87"/>
      <c r="F1276" s="87"/>
      <c r="G1276" s="87"/>
      <c r="H1276" s="87"/>
      <c r="I1276" s="87"/>
      <c r="J1276" s="87"/>
      <c r="K1276" s="87"/>
      <c r="L1276" s="87"/>
      <c r="M1276" s="87"/>
      <c r="N1276" s="87"/>
      <c r="O1276" s="87"/>
      <c r="P1276" s="87"/>
      <c r="Q1276" s="87"/>
      <c r="R1276" s="87"/>
      <c r="S1276" s="87"/>
      <c r="T1276" s="87"/>
      <c r="U1276" s="87"/>
      <c r="V1276" s="87"/>
      <c r="W1276" s="87"/>
      <c r="X1276" s="87"/>
      <c r="Y1276" s="87"/>
      <c r="Z1276" s="87"/>
      <c r="AA1276" s="87"/>
      <c r="AB1276" s="87"/>
      <c r="AC1276" s="87"/>
      <c r="AD1276" s="87"/>
      <c r="AE1276" s="87"/>
      <c r="AF1276" s="87"/>
      <c r="AG1276" s="87"/>
      <c r="AH1276" s="87"/>
      <c r="AI1276" s="87"/>
      <c r="AJ1276" s="87"/>
      <c r="AK1276" s="87"/>
      <c r="AL1276" s="87"/>
      <c r="AM1276" s="87"/>
      <c r="AN1276" s="87"/>
      <c r="AO1276" s="87"/>
      <c r="AP1276" s="87"/>
      <c r="AQ1276" s="87"/>
      <c r="AR1276" s="87"/>
      <c r="AS1276" s="87"/>
      <c r="AT1276" s="87"/>
      <c r="AU1276" s="87"/>
      <c r="AV1276" s="87"/>
      <c r="AW1276" s="87"/>
      <c r="AX1276" s="87"/>
      <c r="AY1276" s="87"/>
      <c r="AZ1276" s="87"/>
      <c r="BA1276" s="87"/>
      <c r="BB1276" s="87"/>
      <c r="BC1276" s="87"/>
      <c r="BD1276" s="87"/>
      <c r="BE1276" s="87"/>
      <c r="BF1276" s="87"/>
      <c r="BG1276" s="87"/>
      <c r="BH1276" s="87"/>
    </row>
    <row r="1277" spans="1:60">
      <c r="A1277" s="87"/>
      <c r="D1277" s="371"/>
      <c r="E1277" s="87"/>
      <c r="F1277" s="87"/>
      <c r="G1277" s="87"/>
      <c r="H1277" s="87"/>
      <c r="I1277" s="87"/>
      <c r="J1277" s="87"/>
      <c r="K1277" s="87"/>
      <c r="L1277" s="87"/>
      <c r="M1277" s="87"/>
      <c r="N1277" s="87"/>
      <c r="O1277" s="87"/>
      <c r="P1277" s="87"/>
      <c r="Q1277" s="87"/>
      <c r="R1277" s="87"/>
      <c r="S1277" s="87"/>
      <c r="T1277" s="87"/>
      <c r="U1277" s="87"/>
      <c r="V1277" s="87"/>
      <c r="W1277" s="87"/>
      <c r="X1277" s="87"/>
      <c r="Y1277" s="87"/>
      <c r="Z1277" s="87"/>
      <c r="AA1277" s="87"/>
      <c r="AB1277" s="87"/>
      <c r="AC1277" s="87"/>
      <c r="AD1277" s="87"/>
      <c r="AE1277" s="87"/>
      <c r="AF1277" s="87"/>
      <c r="AG1277" s="87"/>
      <c r="AH1277" s="87"/>
      <c r="AI1277" s="87"/>
      <c r="AJ1277" s="87"/>
      <c r="AK1277" s="87"/>
      <c r="AL1277" s="87"/>
      <c r="AM1277" s="87"/>
      <c r="AN1277" s="87"/>
      <c r="AO1277" s="87"/>
      <c r="AP1277" s="87"/>
      <c r="AQ1277" s="87"/>
      <c r="AR1277" s="87"/>
      <c r="AS1277" s="87"/>
      <c r="AT1277" s="87"/>
      <c r="AU1277" s="87"/>
      <c r="AV1277" s="87"/>
      <c r="AW1277" s="87"/>
      <c r="AX1277" s="87"/>
      <c r="AY1277" s="87"/>
      <c r="AZ1277" s="87"/>
      <c r="BA1277" s="87"/>
      <c r="BB1277" s="87"/>
      <c r="BC1277" s="87"/>
      <c r="BD1277" s="87"/>
      <c r="BE1277" s="87"/>
      <c r="BF1277" s="87"/>
      <c r="BG1277" s="87"/>
      <c r="BH1277" s="87"/>
    </row>
    <row r="1278" spans="1:60">
      <c r="A1278" s="87"/>
      <c r="D1278" s="371"/>
      <c r="E1278" s="87"/>
      <c r="F1278" s="87"/>
      <c r="G1278" s="87"/>
      <c r="H1278" s="87"/>
      <c r="I1278" s="87"/>
      <c r="J1278" s="87"/>
      <c r="K1278" s="87"/>
      <c r="L1278" s="87"/>
      <c r="M1278" s="87"/>
      <c r="N1278" s="87"/>
      <c r="O1278" s="87"/>
      <c r="P1278" s="87"/>
      <c r="Q1278" s="87"/>
      <c r="R1278" s="87"/>
      <c r="S1278" s="87"/>
      <c r="T1278" s="87"/>
      <c r="U1278" s="87"/>
      <c r="V1278" s="87"/>
      <c r="W1278" s="87"/>
      <c r="X1278" s="87"/>
      <c r="Y1278" s="87"/>
      <c r="Z1278" s="87"/>
      <c r="AA1278" s="87"/>
      <c r="AB1278" s="87"/>
      <c r="AC1278" s="87"/>
      <c r="AD1278" s="87"/>
      <c r="AE1278" s="87"/>
      <c r="AF1278" s="87"/>
      <c r="AG1278" s="87"/>
      <c r="AH1278" s="87"/>
      <c r="AI1278" s="87"/>
      <c r="AJ1278" s="87"/>
      <c r="AK1278" s="87"/>
      <c r="AL1278" s="87"/>
      <c r="AM1278" s="87"/>
      <c r="AN1278" s="87"/>
      <c r="AO1278" s="87"/>
      <c r="AP1278" s="87"/>
      <c r="AQ1278" s="87"/>
      <c r="AR1278" s="87"/>
      <c r="AS1278" s="87"/>
      <c r="AT1278" s="87"/>
      <c r="AU1278" s="87"/>
      <c r="AV1278" s="87"/>
      <c r="AW1278" s="87"/>
      <c r="AX1278" s="87"/>
      <c r="AY1278" s="87"/>
      <c r="AZ1278" s="87"/>
      <c r="BA1278" s="87"/>
      <c r="BB1278" s="87"/>
      <c r="BC1278" s="87"/>
      <c r="BD1278" s="87"/>
      <c r="BE1278" s="87"/>
      <c r="BF1278" s="87"/>
      <c r="BG1278" s="87"/>
      <c r="BH1278" s="87"/>
    </row>
    <row r="1279" spans="1:60">
      <c r="A1279" s="87"/>
      <c r="D1279" s="371"/>
      <c r="E1279" s="87"/>
      <c r="F1279" s="87"/>
      <c r="G1279" s="87"/>
      <c r="H1279" s="87"/>
      <c r="I1279" s="87"/>
      <c r="J1279" s="87"/>
      <c r="K1279" s="87"/>
      <c r="L1279" s="87"/>
      <c r="M1279" s="87"/>
      <c r="N1279" s="87"/>
      <c r="O1279" s="87"/>
      <c r="P1279" s="87"/>
      <c r="Q1279" s="87"/>
      <c r="R1279" s="87"/>
      <c r="S1279" s="87"/>
      <c r="T1279" s="87"/>
      <c r="U1279" s="87"/>
      <c r="V1279" s="87"/>
      <c r="W1279" s="87"/>
      <c r="X1279" s="87"/>
      <c r="Y1279" s="87"/>
      <c r="Z1279" s="87"/>
      <c r="AA1279" s="87"/>
      <c r="AB1279" s="87"/>
      <c r="AC1279" s="87"/>
      <c r="AD1279" s="87"/>
      <c r="AE1279" s="87"/>
      <c r="AF1279" s="87"/>
      <c r="AG1279" s="87"/>
      <c r="AH1279" s="87"/>
      <c r="AI1279" s="87"/>
      <c r="AJ1279" s="87"/>
      <c r="AK1279" s="87"/>
      <c r="AL1279" s="87"/>
      <c r="AM1279" s="87"/>
      <c r="AN1279" s="87"/>
      <c r="AO1279" s="87"/>
      <c r="AP1279" s="87"/>
      <c r="AQ1279" s="87"/>
      <c r="AR1279" s="87"/>
      <c r="AS1279" s="87"/>
      <c r="AT1279" s="87"/>
      <c r="AU1279" s="87"/>
      <c r="AV1279" s="87"/>
      <c r="AW1279" s="87"/>
      <c r="AX1279" s="87"/>
      <c r="AY1279" s="87"/>
      <c r="AZ1279" s="87"/>
      <c r="BA1279" s="87"/>
      <c r="BB1279" s="87"/>
      <c r="BC1279" s="87"/>
      <c r="BD1279" s="87"/>
      <c r="BE1279" s="87"/>
      <c r="BF1279" s="87"/>
      <c r="BG1279" s="87"/>
      <c r="BH1279" s="87"/>
    </row>
    <row r="1280" spans="1:60">
      <c r="A1280" s="87"/>
      <c r="D1280" s="371"/>
      <c r="E1280" s="87"/>
      <c r="F1280" s="87"/>
      <c r="G1280" s="87"/>
      <c r="H1280" s="87"/>
      <c r="I1280" s="87"/>
      <c r="J1280" s="87"/>
      <c r="K1280" s="87"/>
      <c r="L1280" s="87"/>
      <c r="M1280" s="87"/>
      <c r="N1280" s="87"/>
      <c r="O1280" s="87"/>
      <c r="P1280" s="87"/>
      <c r="Q1280" s="87"/>
      <c r="R1280" s="87"/>
      <c r="S1280" s="87"/>
      <c r="T1280" s="87"/>
      <c r="U1280" s="87"/>
      <c r="V1280" s="87"/>
      <c r="W1280" s="87"/>
      <c r="X1280" s="87"/>
      <c r="Y1280" s="87"/>
      <c r="Z1280" s="87"/>
      <c r="AA1280" s="87"/>
      <c r="AB1280" s="87"/>
      <c r="AC1280" s="87"/>
      <c r="AD1280" s="87"/>
      <c r="AE1280" s="87"/>
      <c r="AF1280" s="87"/>
      <c r="AG1280" s="87"/>
      <c r="AH1280" s="87"/>
      <c r="AI1280" s="87"/>
      <c r="AJ1280" s="87"/>
      <c r="AK1280" s="87"/>
      <c r="AL1280" s="87"/>
      <c r="AM1280" s="87"/>
      <c r="AN1280" s="87"/>
      <c r="AO1280" s="87"/>
      <c r="AP1280" s="87"/>
      <c r="AQ1280" s="87"/>
      <c r="AR1280" s="87"/>
      <c r="AS1280" s="87"/>
      <c r="AT1280" s="87"/>
      <c r="AU1280" s="87"/>
      <c r="AV1280" s="87"/>
      <c r="AW1280" s="87"/>
      <c r="AX1280" s="87"/>
      <c r="AY1280" s="87"/>
      <c r="AZ1280" s="87"/>
      <c r="BA1280" s="87"/>
      <c r="BB1280" s="87"/>
      <c r="BC1280" s="87"/>
      <c r="BD1280" s="87"/>
      <c r="BE1280" s="87"/>
      <c r="BF1280" s="87"/>
      <c r="BG1280" s="87"/>
      <c r="BH1280" s="87"/>
    </row>
    <row r="1281" spans="1:60">
      <c r="A1281" s="87"/>
      <c r="D1281" s="371"/>
      <c r="E1281" s="87"/>
      <c r="F1281" s="87"/>
      <c r="G1281" s="87"/>
      <c r="H1281" s="87"/>
      <c r="I1281" s="87"/>
      <c r="J1281" s="87"/>
      <c r="K1281" s="87"/>
      <c r="L1281" s="87"/>
      <c r="M1281" s="87"/>
      <c r="N1281" s="87"/>
      <c r="O1281" s="87"/>
      <c r="P1281" s="87"/>
      <c r="Q1281" s="87"/>
      <c r="R1281" s="87"/>
      <c r="S1281" s="87"/>
      <c r="T1281" s="87"/>
      <c r="U1281" s="87"/>
      <c r="V1281" s="87"/>
      <c r="W1281" s="87"/>
      <c r="X1281" s="87"/>
      <c r="Y1281" s="87"/>
      <c r="Z1281" s="87"/>
      <c r="AA1281" s="87"/>
      <c r="AB1281" s="87"/>
      <c r="AC1281" s="87"/>
      <c r="AD1281" s="87"/>
      <c r="AE1281" s="87"/>
      <c r="AF1281" s="87"/>
      <c r="AG1281" s="87"/>
      <c r="AH1281" s="87"/>
      <c r="AI1281" s="87"/>
      <c r="AJ1281" s="87"/>
      <c r="AK1281" s="87"/>
      <c r="AL1281" s="87"/>
      <c r="AM1281" s="87"/>
      <c r="AN1281" s="87"/>
      <c r="AO1281" s="87"/>
      <c r="AP1281" s="87"/>
      <c r="AQ1281" s="87"/>
      <c r="AR1281" s="87"/>
      <c r="AS1281" s="87"/>
      <c r="AT1281" s="87"/>
      <c r="AU1281" s="87"/>
      <c r="AV1281" s="87"/>
      <c r="AW1281" s="87"/>
      <c r="AX1281" s="87"/>
      <c r="AY1281" s="87"/>
      <c r="AZ1281" s="87"/>
      <c r="BA1281" s="87"/>
      <c r="BB1281" s="87"/>
      <c r="BC1281" s="87"/>
      <c r="BD1281" s="87"/>
      <c r="BE1281" s="87"/>
      <c r="BF1281" s="87"/>
      <c r="BG1281" s="87"/>
      <c r="BH1281" s="87"/>
    </row>
    <row r="1282" spans="1:60">
      <c r="A1282" s="87"/>
      <c r="D1282" s="371"/>
      <c r="E1282" s="87"/>
      <c r="F1282" s="87"/>
      <c r="G1282" s="87"/>
      <c r="H1282" s="87"/>
      <c r="I1282" s="87"/>
      <c r="J1282" s="87"/>
      <c r="K1282" s="87"/>
      <c r="L1282" s="87"/>
      <c r="M1282" s="87"/>
      <c r="N1282" s="87"/>
      <c r="O1282" s="87"/>
      <c r="P1282" s="87"/>
      <c r="Q1282" s="87"/>
      <c r="R1282" s="87"/>
      <c r="S1282" s="87"/>
      <c r="T1282" s="87"/>
      <c r="U1282" s="87"/>
      <c r="V1282" s="87"/>
      <c r="W1282" s="87"/>
      <c r="X1282" s="87"/>
      <c r="Y1282" s="87"/>
      <c r="Z1282" s="87"/>
      <c r="AA1282" s="87"/>
      <c r="AB1282" s="87"/>
      <c r="AC1282" s="87"/>
      <c r="AD1282" s="87"/>
      <c r="AE1282" s="87"/>
      <c r="AF1282" s="87"/>
      <c r="AG1282" s="87"/>
      <c r="AH1282" s="87"/>
      <c r="AI1282" s="87"/>
      <c r="AJ1282" s="87"/>
      <c r="AK1282" s="87"/>
      <c r="AL1282" s="87"/>
      <c r="AM1282" s="87"/>
      <c r="AN1282" s="87"/>
      <c r="AO1282" s="87"/>
      <c r="AP1282" s="87"/>
      <c r="AQ1282" s="87"/>
      <c r="AR1282" s="87"/>
      <c r="AS1282" s="87"/>
      <c r="AT1282" s="87"/>
      <c r="AU1282" s="87"/>
      <c r="AV1282" s="87"/>
      <c r="AW1282" s="87"/>
      <c r="AX1282" s="87"/>
      <c r="AY1282" s="87"/>
      <c r="AZ1282" s="87"/>
      <c r="BA1282" s="87"/>
      <c r="BB1282" s="87"/>
      <c r="BC1282" s="87"/>
      <c r="BD1282" s="87"/>
      <c r="BE1282" s="87"/>
      <c r="BF1282" s="87"/>
      <c r="BG1282" s="87"/>
      <c r="BH1282" s="87"/>
    </row>
    <row r="1283" spans="1:60">
      <c r="A1283" s="87"/>
      <c r="D1283" s="371"/>
      <c r="E1283" s="87"/>
      <c r="F1283" s="87"/>
      <c r="G1283" s="87"/>
      <c r="H1283" s="87"/>
      <c r="I1283" s="87"/>
      <c r="J1283" s="87"/>
      <c r="K1283" s="87"/>
      <c r="L1283" s="87"/>
      <c r="M1283" s="87"/>
      <c r="N1283" s="87"/>
      <c r="O1283" s="87"/>
      <c r="P1283" s="87"/>
      <c r="Q1283" s="87"/>
      <c r="R1283" s="87"/>
      <c r="S1283" s="87"/>
      <c r="T1283" s="87"/>
      <c r="U1283" s="87"/>
      <c r="V1283" s="87"/>
      <c r="W1283" s="87"/>
      <c r="X1283" s="87"/>
      <c r="Y1283" s="87"/>
      <c r="Z1283" s="87"/>
      <c r="AA1283" s="87"/>
      <c r="AB1283" s="87"/>
      <c r="AC1283" s="87"/>
      <c r="AD1283" s="87"/>
      <c r="AE1283" s="87"/>
      <c r="AF1283" s="87"/>
      <c r="AG1283" s="87"/>
      <c r="AH1283" s="87"/>
      <c r="AI1283" s="87"/>
      <c r="AJ1283" s="87"/>
      <c r="AK1283" s="87"/>
      <c r="AL1283" s="87"/>
      <c r="AM1283" s="87"/>
      <c r="AN1283" s="87"/>
      <c r="AO1283" s="87"/>
      <c r="AP1283" s="87"/>
      <c r="AQ1283" s="87"/>
      <c r="AR1283" s="87"/>
      <c r="AS1283" s="87"/>
      <c r="AT1283" s="87"/>
      <c r="AU1283" s="87"/>
      <c r="AV1283" s="87"/>
      <c r="AW1283" s="87"/>
      <c r="AX1283" s="87"/>
      <c r="AY1283" s="87"/>
      <c r="AZ1283" s="87"/>
      <c r="BA1283" s="87"/>
      <c r="BB1283" s="87"/>
      <c r="BC1283" s="87"/>
      <c r="BD1283" s="87"/>
      <c r="BE1283" s="87"/>
      <c r="BF1283" s="87"/>
      <c r="BG1283" s="87"/>
      <c r="BH1283" s="87"/>
    </row>
    <row r="1284" spans="1:60">
      <c r="A1284" s="87"/>
      <c r="D1284" s="371"/>
      <c r="E1284" s="87"/>
      <c r="F1284" s="87"/>
      <c r="G1284" s="87"/>
      <c r="H1284" s="87"/>
      <c r="I1284" s="87"/>
      <c r="J1284" s="87"/>
      <c r="K1284" s="87"/>
      <c r="L1284" s="87"/>
      <c r="M1284" s="87"/>
      <c r="N1284" s="87"/>
      <c r="O1284" s="87"/>
      <c r="P1284" s="87"/>
      <c r="Q1284" s="87"/>
      <c r="R1284" s="87"/>
      <c r="S1284" s="87"/>
      <c r="T1284" s="87"/>
      <c r="U1284" s="87"/>
      <c r="V1284" s="87"/>
      <c r="W1284" s="87"/>
      <c r="X1284" s="87"/>
      <c r="Y1284" s="87"/>
      <c r="Z1284" s="87"/>
      <c r="AA1284" s="87"/>
      <c r="AB1284" s="87"/>
      <c r="AC1284" s="87"/>
      <c r="AD1284" s="87"/>
      <c r="AE1284" s="87"/>
      <c r="AF1284" s="87"/>
      <c r="AG1284" s="87"/>
      <c r="AH1284" s="87"/>
      <c r="AI1284" s="87"/>
      <c r="AJ1284" s="87"/>
      <c r="AK1284" s="87"/>
      <c r="AL1284" s="87"/>
      <c r="AM1284" s="87"/>
      <c r="AN1284" s="87"/>
      <c r="AO1284" s="87"/>
      <c r="AP1284" s="87"/>
      <c r="AQ1284" s="87"/>
      <c r="AR1284" s="87"/>
      <c r="AS1284" s="87"/>
      <c r="AT1284" s="87"/>
      <c r="AU1284" s="87"/>
      <c r="AV1284" s="87"/>
      <c r="AW1284" s="87"/>
      <c r="AX1284" s="87"/>
      <c r="AY1284" s="87"/>
      <c r="AZ1284" s="87"/>
      <c r="BA1284" s="87"/>
      <c r="BB1284" s="87"/>
      <c r="BC1284" s="87"/>
      <c r="BD1284" s="87"/>
      <c r="BE1284" s="87"/>
      <c r="BF1284" s="87"/>
      <c r="BG1284" s="87"/>
      <c r="BH1284" s="87"/>
    </row>
    <row r="1285" spans="1:60">
      <c r="A1285" s="87"/>
      <c r="D1285" s="371"/>
      <c r="E1285" s="87"/>
      <c r="F1285" s="87"/>
      <c r="G1285" s="87"/>
      <c r="H1285" s="87"/>
      <c r="I1285" s="87"/>
      <c r="J1285" s="87"/>
      <c r="K1285" s="87"/>
      <c r="L1285" s="87"/>
      <c r="M1285" s="87"/>
      <c r="N1285" s="87"/>
      <c r="O1285" s="87"/>
      <c r="P1285" s="87"/>
      <c r="Q1285" s="87"/>
      <c r="R1285" s="87"/>
      <c r="S1285" s="87"/>
      <c r="T1285" s="87"/>
      <c r="U1285" s="87"/>
      <c r="V1285" s="87"/>
      <c r="W1285" s="87"/>
      <c r="X1285" s="87"/>
      <c r="Y1285" s="87"/>
      <c r="Z1285" s="87"/>
      <c r="AA1285" s="87"/>
      <c r="AB1285" s="87"/>
      <c r="AC1285" s="87"/>
      <c r="AD1285" s="87"/>
      <c r="AE1285" s="87"/>
      <c r="AF1285" s="87"/>
      <c r="AG1285" s="87"/>
      <c r="AH1285" s="87"/>
      <c r="AI1285" s="87"/>
      <c r="AJ1285" s="87"/>
      <c r="AK1285" s="87"/>
      <c r="AL1285" s="87"/>
      <c r="AM1285" s="87"/>
      <c r="AN1285" s="87"/>
      <c r="AO1285" s="87"/>
      <c r="AP1285" s="87"/>
      <c r="AQ1285" s="87"/>
      <c r="AR1285" s="87"/>
      <c r="AS1285" s="87"/>
      <c r="AT1285" s="87"/>
      <c r="AU1285" s="87"/>
      <c r="AV1285" s="87"/>
      <c r="AW1285" s="87"/>
      <c r="AX1285" s="87"/>
      <c r="AY1285" s="87"/>
      <c r="AZ1285" s="87"/>
      <c r="BA1285" s="87"/>
      <c r="BB1285" s="87"/>
      <c r="BC1285" s="87"/>
      <c r="BD1285" s="87"/>
      <c r="BE1285" s="87"/>
      <c r="BF1285" s="87"/>
      <c r="BG1285" s="87"/>
      <c r="BH1285" s="87"/>
    </row>
    <row r="1286" spans="1:60">
      <c r="A1286" s="87"/>
      <c r="D1286" s="371"/>
      <c r="E1286" s="87"/>
      <c r="F1286" s="87"/>
      <c r="G1286" s="87"/>
      <c r="H1286" s="87"/>
      <c r="I1286" s="87"/>
      <c r="J1286" s="87"/>
      <c r="K1286" s="87"/>
      <c r="L1286" s="87"/>
      <c r="M1286" s="87"/>
      <c r="N1286" s="87"/>
      <c r="O1286" s="87"/>
      <c r="P1286" s="87"/>
      <c r="Q1286" s="87"/>
      <c r="R1286" s="87"/>
      <c r="S1286" s="87"/>
      <c r="T1286" s="87"/>
      <c r="U1286" s="87"/>
      <c r="V1286" s="87"/>
      <c r="W1286" s="87"/>
      <c r="X1286" s="87"/>
      <c r="Y1286" s="87"/>
      <c r="Z1286" s="87"/>
      <c r="AA1286" s="87"/>
      <c r="AB1286" s="87"/>
      <c r="AC1286" s="87"/>
      <c r="AD1286" s="87"/>
      <c r="AE1286" s="87"/>
      <c r="AF1286" s="87"/>
      <c r="AG1286" s="87"/>
      <c r="AH1286" s="87"/>
      <c r="AI1286" s="87"/>
      <c r="AJ1286" s="87"/>
      <c r="AK1286" s="87"/>
      <c r="AL1286" s="87"/>
      <c r="AM1286" s="87"/>
      <c r="AN1286" s="87"/>
      <c r="AO1286" s="87"/>
      <c r="AP1286" s="87"/>
      <c r="AQ1286" s="87"/>
      <c r="AR1286" s="87"/>
      <c r="AS1286" s="87"/>
      <c r="AT1286" s="87"/>
      <c r="AU1286" s="87"/>
      <c r="AV1286" s="87"/>
      <c r="AW1286" s="87"/>
      <c r="AX1286" s="87"/>
      <c r="AY1286" s="87"/>
      <c r="AZ1286" s="87"/>
      <c r="BA1286" s="87"/>
      <c r="BB1286" s="87"/>
      <c r="BC1286" s="87"/>
      <c r="BD1286" s="87"/>
      <c r="BE1286" s="87"/>
      <c r="BF1286" s="87"/>
      <c r="BG1286" s="87"/>
      <c r="BH1286" s="87"/>
    </row>
    <row r="1287" spans="1:60">
      <c r="A1287" s="87"/>
      <c r="D1287" s="371"/>
      <c r="E1287" s="87"/>
      <c r="F1287" s="87"/>
      <c r="G1287" s="87"/>
      <c r="H1287" s="87"/>
      <c r="I1287" s="87"/>
      <c r="J1287" s="87"/>
      <c r="K1287" s="87"/>
      <c r="L1287" s="87"/>
      <c r="M1287" s="87"/>
      <c r="N1287" s="87"/>
      <c r="O1287" s="87"/>
      <c r="P1287" s="87"/>
      <c r="Q1287" s="87"/>
      <c r="R1287" s="87"/>
      <c r="S1287" s="87"/>
      <c r="T1287" s="87"/>
      <c r="U1287" s="87"/>
      <c r="V1287" s="87"/>
      <c r="W1287" s="87"/>
      <c r="X1287" s="87"/>
      <c r="Y1287" s="87"/>
      <c r="Z1287" s="87"/>
      <c r="AA1287" s="87"/>
      <c r="AB1287" s="87"/>
      <c r="AC1287" s="87"/>
      <c r="AD1287" s="87"/>
      <c r="AE1287" s="87"/>
      <c r="AF1287" s="87"/>
      <c r="AG1287" s="87"/>
      <c r="AH1287" s="87"/>
      <c r="AI1287" s="87"/>
      <c r="AJ1287" s="87"/>
      <c r="AK1287" s="87"/>
      <c r="AL1287" s="87"/>
      <c r="AM1287" s="87"/>
      <c r="AN1287" s="87"/>
      <c r="AO1287" s="87"/>
      <c r="AP1287" s="87"/>
      <c r="AQ1287" s="87"/>
      <c r="AR1287" s="87"/>
      <c r="AS1287" s="87"/>
      <c r="AT1287" s="87"/>
      <c r="AU1287" s="87"/>
      <c r="AV1287" s="87"/>
      <c r="AW1287" s="87"/>
      <c r="AX1287" s="87"/>
      <c r="AY1287" s="87"/>
      <c r="AZ1287" s="87"/>
      <c r="BA1287" s="87"/>
      <c r="BB1287" s="87"/>
      <c r="BC1287" s="87"/>
      <c r="BD1287" s="87"/>
      <c r="BE1287" s="87"/>
      <c r="BF1287" s="87"/>
      <c r="BG1287" s="87"/>
      <c r="BH1287" s="87"/>
    </row>
    <row r="1288" spans="1:60">
      <c r="A1288" s="87"/>
      <c r="D1288" s="371"/>
      <c r="E1288" s="87"/>
      <c r="F1288" s="87"/>
      <c r="G1288" s="87"/>
      <c r="H1288" s="87"/>
      <c r="I1288" s="87"/>
      <c r="J1288" s="87"/>
      <c r="K1288" s="87"/>
      <c r="L1288" s="87"/>
      <c r="M1288" s="87"/>
      <c r="N1288" s="87"/>
      <c r="O1288" s="87"/>
      <c r="P1288" s="87"/>
      <c r="Q1288" s="87"/>
      <c r="R1288" s="87"/>
      <c r="S1288" s="87"/>
      <c r="T1288" s="87"/>
      <c r="U1288" s="87"/>
      <c r="V1288" s="87"/>
      <c r="W1288" s="87"/>
      <c r="X1288" s="87"/>
      <c r="Y1288" s="87"/>
      <c r="Z1288" s="87"/>
      <c r="AA1288" s="87"/>
      <c r="AB1288" s="87"/>
      <c r="AC1288" s="87"/>
      <c r="AD1288" s="87"/>
      <c r="AE1288" s="87"/>
      <c r="AF1288" s="87"/>
      <c r="AG1288" s="87"/>
      <c r="AH1288" s="87"/>
      <c r="AI1288" s="87"/>
      <c r="AJ1288" s="87"/>
      <c r="AK1288" s="87"/>
      <c r="AL1288" s="87"/>
      <c r="AM1288" s="87"/>
      <c r="AN1288" s="87"/>
      <c r="AO1288" s="87"/>
      <c r="AP1288" s="87"/>
      <c r="AQ1288" s="87"/>
      <c r="AR1288" s="87"/>
      <c r="AS1288" s="87"/>
      <c r="AT1288" s="87"/>
      <c r="AU1288" s="87"/>
      <c r="AV1288" s="87"/>
      <c r="AW1288" s="87"/>
      <c r="AX1288" s="87"/>
      <c r="AY1288" s="87"/>
      <c r="AZ1288" s="87"/>
      <c r="BA1288" s="87"/>
      <c r="BB1288" s="87"/>
      <c r="BC1288" s="87"/>
      <c r="BD1288" s="87"/>
      <c r="BE1288" s="87"/>
      <c r="BF1288" s="87"/>
      <c r="BG1288" s="87"/>
      <c r="BH1288" s="87"/>
    </row>
    <row r="1289" spans="1:60">
      <c r="A1289" s="87"/>
      <c r="D1289" s="371"/>
      <c r="E1289" s="87"/>
      <c r="F1289" s="87"/>
      <c r="G1289" s="87"/>
      <c r="H1289" s="87"/>
      <c r="I1289" s="87"/>
      <c r="J1289" s="87"/>
      <c r="K1289" s="87"/>
      <c r="L1289" s="87"/>
      <c r="M1289" s="87"/>
      <c r="N1289" s="87"/>
      <c r="O1289" s="87"/>
      <c r="P1289" s="87"/>
      <c r="Q1289" s="87"/>
      <c r="R1289" s="87"/>
      <c r="S1289" s="87"/>
      <c r="T1289" s="87"/>
      <c r="U1289" s="87"/>
      <c r="V1289" s="87"/>
      <c r="W1289" s="87"/>
      <c r="X1289" s="87"/>
      <c r="Y1289" s="87"/>
      <c r="Z1289" s="87"/>
      <c r="AA1289" s="87"/>
      <c r="AB1289" s="87"/>
      <c r="AC1289" s="87"/>
      <c r="AD1289" s="87"/>
      <c r="AE1289" s="87"/>
      <c r="AF1289" s="87"/>
      <c r="AG1289" s="87"/>
      <c r="AH1289" s="87"/>
      <c r="AI1289" s="87"/>
      <c r="AJ1289" s="87"/>
      <c r="AK1289" s="87"/>
      <c r="AL1289" s="87"/>
      <c r="AM1289" s="87"/>
      <c r="AN1289" s="87"/>
      <c r="AO1289" s="87"/>
      <c r="AP1289" s="87"/>
      <c r="AQ1289" s="87"/>
      <c r="AR1289" s="87"/>
      <c r="AS1289" s="87"/>
      <c r="AT1289" s="87"/>
      <c r="AU1289" s="87"/>
      <c r="AV1289" s="87"/>
      <c r="AW1289" s="87"/>
      <c r="AX1289" s="87"/>
      <c r="AY1289" s="87"/>
      <c r="AZ1289" s="87"/>
      <c r="BA1289" s="87"/>
      <c r="BB1289" s="87"/>
      <c r="BC1289" s="87"/>
      <c r="BD1289" s="87"/>
      <c r="BE1289" s="87"/>
      <c r="BF1289" s="87"/>
      <c r="BG1289" s="87"/>
      <c r="BH1289" s="87"/>
    </row>
    <row r="1290" spans="1:60">
      <c r="A1290" s="87"/>
      <c r="D1290" s="371"/>
      <c r="E1290" s="87"/>
      <c r="F1290" s="87"/>
      <c r="G1290" s="87"/>
      <c r="H1290" s="87"/>
      <c r="I1290" s="87"/>
      <c r="J1290" s="87"/>
      <c r="K1290" s="87"/>
      <c r="L1290" s="87"/>
      <c r="M1290" s="87"/>
      <c r="N1290" s="87"/>
      <c r="O1290" s="87"/>
      <c r="P1290" s="87"/>
      <c r="Q1290" s="87"/>
      <c r="R1290" s="87"/>
      <c r="S1290" s="87"/>
      <c r="T1290" s="87"/>
      <c r="U1290" s="87"/>
      <c r="V1290" s="87"/>
      <c r="W1290" s="87"/>
      <c r="X1290" s="87"/>
      <c r="Y1290" s="87"/>
      <c r="Z1290" s="87"/>
      <c r="AA1290" s="87"/>
      <c r="AB1290" s="87"/>
      <c r="AC1290" s="87"/>
      <c r="AD1290" s="87"/>
      <c r="AE1290" s="87"/>
      <c r="AF1290" s="87"/>
      <c r="AG1290" s="87"/>
      <c r="AH1290" s="87"/>
      <c r="AI1290" s="87"/>
      <c r="AJ1290" s="87"/>
      <c r="AK1290" s="87"/>
      <c r="AL1290" s="87"/>
      <c r="AM1290" s="87"/>
      <c r="AN1290" s="87"/>
      <c r="AO1290" s="87"/>
      <c r="AP1290" s="87"/>
      <c r="AQ1290" s="87"/>
      <c r="AR1290" s="87"/>
      <c r="AS1290" s="87"/>
      <c r="AT1290" s="87"/>
      <c r="AU1290" s="87"/>
      <c r="AV1290" s="87"/>
      <c r="AW1290" s="87"/>
      <c r="AX1290" s="87"/>
      <c r="AY1290" s="87"/>
      <c r="AZ1290" s="87"/>
      <c r="BA1290" s="87"/>
      <c r="BB1290" s="87"/>
      <c r="BC1290" s="87"/>
      <c r="BD1290" s="87"/>
      <c r="BE1290" s="87"/>
      <c r="BF1290" s="87"/>
      <c r="BG1290" s="87"/>
      <c r="BH1290" s="87"/>
    </row>
    <row r="1291" spans="1:60">
      <c r="A1291" s="87"/>
      <c r="D1291" s="371"/>
      <c r="E1291" s="87"/>
      <c r="F1291" s="87"/>
      <c r="G1291" s="87"/>
      <c r="H1291" s="87"/>
      <c r="I1291" s="87"/>
      <c r="J1291" s="87"/>
      <c r="K1291" s="87"/>
      <c r="L1291" s="87"/>
      <c r="M1291" s="87"/>
      <c r="N1291" s="87"/>
      <c r="O1291" s="87"/>
      <c r="P1291" s="87"/>
      <c r="Q1291" s="87"/>
      <c r="R1291" s="87"/>
      <c r="S1291" s="87"/>
      <c r="T1291" s="87"/>
      <c r="U1291" s="87"/>
      <c r="V1291" s="87"/>
      <c r="W1291" s="87"/>
      <c r="X1291" s="87"/>
      <c r="Y1291" s="87"/>
      <c r="Z1291" s="87"/>
      <c r="AA1291" s="87"/>
      <c r="AB1291" s="87"/>
      <c r="AC1291" s="87"/>
      <c r="AD1291" s="87"/>
      <c r="AE1291" s="87"/>
      <c r="AF1291" s="87"/>
      <c r="AG1291" s="87"/>
      <c r="AH1291" s="87"/>
      <c r="AI1291" s="87"/>
      <c r="AJ1291" s="87"/>
      <c r="AK1291" s="87"/>
      <c r="AL1291" s="87"/>
      <c r="AM1291" s="87"/>
      <c r="AN1291" s="87"/>
      <c r="AO1291" s="87"/>
      <c r="AP1291" s="87"/>
      <c r="AQ1291" s="87"/>
      <c r="AR1291" s="87"/>
      <c r="AS1291" s="87"/>
      <c r="AT1291" s="87"/>
      <c r="AU1291" s="87"/>
      <c r="AV1291" s="87"/>
      <c r="AW1291" s="87"/>
      <c r="AX1291" s="87"/>
      <c r="AY1291" s="87"/>
      <c r="AZ1291" s="87"/>
      <c r="BA1291" s="87"/>
      <c r="BB1291" s="87"/>
      <c r="BC1291" s="87"/>
      <c r="BD1291" s="87"/>
      <c r="BE1291" s="87"/>
      <c r="BF1291" s="87"/>
      <c r="BG1291" s="87"/>
      <c r="BH1291" s="87"/>
    </row>
    <row r="1292" spans="1:60">
      <c r="A1292" s="87"/>
      <c r="D1292" s="371"/>
      <c r="E1292" s="87"/>
      <c r="F1292" s="87"/>
      <c r="G1292" s="87"/>
      <c r="H1292" s="87"/>
      <c r="I1292" s="87"/>
      <c r="J1292" s="87"/>
      <c r="K1292" s="87"/>
      <c r="L1292" s="87"/>
      <c r="M1292" s="87"/>
      <c r="N1292" s="87"/>
      <c r="O1292" s="87"/>
      <c r="P1292" s="87"/>
      <c r="Q1292" s="87"/>
      <c r="R1292" s="87"/>
      <c r="S1292" s="87"/>
      <c r="T1292" s="87"/>
      <c r="U1292" s="87"/>
      <c r="V1292" s="87"/>
      <c r="W1292" s="87"/>
      <c r="X1292" s="87"/>
      <c r="Y1292" s="87"/>
      <c r="Z1292" s="87"/>
      <c r="AA1292" s="87"/>
      <c r="AB1292" s="87"/>
      <c r="AC1292" s="87"/>
      <c r="AD1292" s="87"/>
      <c r="AE1292" s="87"/>
      <c r="AF1292" s="87"/>
      <c r="AG1292" s="87"/>
      <c r="AH1292" s="87"/>
      <c r="AI1292" s="87"/>
      <c r="AJ1292" s="87"/>
      <c r="AK1292" s="87"/>
      <c r="AL1292" s="87"/>
      <c r="AM1292" s="87"/>
      <c r="AN1292" s="87"/>
      <c r="AO1292" s="87"/>
      <c r="AP1292" s="87"/>
      <c r="AQ1292" s="87"/>
      <c r="AR1292" s="87"/>
      <c r="AS1292" s="87"/>
      <c r="AT1292" s="87"/>
      <c r="AU1292" s="87"/>
      <c r="AV1292" s="87"/>
      <c r="AW1292" s="87"/>
      <c r="AX1292" s="87"/>
      <c r="AY1292" s="87"/>
      <c r="AZ1292" s="87"/>
      <c r="BA1292" s="87"/>
      <c r="BB1292" s="87"/>
      <c r="BC1292" s="87"/>
      <c r="BD1292" s="87"/>
      <c r="BE1292" s="87"/>
      <c r="BF1292" s="87"/>
      <c r="BG1292" s="87"/>
      <c r="BH1292" s="87"/>
    </row>
    <row r="1293" spans="1:60">
      <c r="A1293" s="87"/>
      <c r="D1293" s="371"/>
      <c r="E1293" s="87"/>
      <c r="F1293" s="87"/>
      <c r="G1293" s="87"/>
      <c r="H1293" s="87"/>
      <c r="I1293" s="87"/>
      <c r="J1293" s="87"/>
      <c r="K1293" s="87"/>
      <c r="L1293" s="87"/>
      <c r="M1293" s="87"/>
      <c r="N1293" s="87"/>
      <c r="O1293" s="87"/>
      <c r="P1293" s="87"/>
      <c r="Q1293" s="87"/>
      <c r="R1293" s="87"/>
      <c r="S1293" s="87"/>
      <c r="T1293" s="87"/>
      <c r="U1293" s="87"/>
      <c r="V1293" s="87"/>
      <c r="W1293" s="87"/>
      <c r="X1293" s="87"/>
      <c r="Y1293" s="87"/>
      <c r="Z1293" s="87"/>
      <c r="AA1293" s="87"/>
      <c r="AB1293" s="87"/>
      <c r="AC1293" s="87"/>
      <c r="AD1293" s="87"/>
      <c r="AE1293" s="87"/>
      <c r="AF1293" s="87"/>
      <c r="AG1293" s="87"/>
      <c r="AH1293" s="87"/>
      <c r="AI1293" s="87"/>
      <c r="AJ1293" s="87"/>
      <c r="AK1293" s="87"/>
      <c r="AL1293" s="87"/>
      <c r="AM1293" s="87"/>
      <c r="AN1293" s="87"/>
      <c r="AO1293" s="87"/>
      <c r="AP1293" s="87"/>
      <c r="AQ1293" s="87"/>
      <c r="AR1293" s="87"/>
      <c r="AS1293" s="87"/>
      <c r="AT1293" s="87"/>
      <c r="AU1293" s="87"/>
      <c r="AV1293" s="87"/>
      <c r="AW1293" s="87"/>
      <c r="AX1293" s="87"/>
      <c r="AY1293" s="87"/>
      <c r="AZ1293" s="87"/>
      <c r="BA1293" s="87"/>
      <c r="BB1293" s="87"/>
      <c r="BC1293" s="87"/>
      <c r="BD1293" s="87"/>
      <c r="BE1293" s="87"/>
      <c r="BF1293" s="87"/>
      <c r="BG1293" s="87"/>
      <c r="BH1293" s="87"/>
    </row>
    <row r="1294" spans="1:60">
      <c r="A1294" s="87"/>
      <c r="D1294" s="371"/>
      <c r="E1294" s="87"/>
      <c r="F1294" s="87"/>
      <c r="G1294" s="87"/>
      <c r="H1294" s="87"/>
      <c r="I1294" s="87"/>
      <c r="J1294" s="87"/>
      <c r="K1294" s="87"/>
      <c r="L1294" s="87"/>
      <c r="M1294" s="87"/>
      <c r="N1294" s="87"/>
      <c r="O1294" s="87"/>
      <c r="P1294" s="87"/>
      <c r="Q1294" s="87"/>
      <c r="R1294" s="87"/>
      <c r="S1294" s="87"/>
      <c r="T1294" s="87"/>
      <c r="U1294" s="87"/>
      <c r="V1294" s="87"/>
      <c r="W1294" s="87"/>
      <c r="X1294" s="87"/>
      <c r="Y1294" s="87"/>
      <c r="Z1294" s="87"/>
      <c r="AA1294" s="87"/>
      <c r="AB1294" s="87"/>
      <c r="AC1294" s="87"/>
      <c r="AD1294" s="87"/>
      <c r="AE1294" s="87"/>
      <c r="AF1294" s="87"/>
      <c r="AG1294" s="87"/>
      <c r="AH1294" s="87"/>
      <c r="AI1294" s="87"/>
      <c r="AJ1294" s="87"/>
      <c r="AK1294" s="87"/>
      <c r="AL1294" s="87"/>
      <c r="AM1294" s="87"/>
      <c r="AN1294" s="87"/>
      <c r="AO1294" s="87"/>
      <c r="AP1294" s="87"/>
      <c r="AQ1294" s="87"/>
      <c r="AR1294" s="87"/>
      <c r="AS1294" s="87"/>
      <c r="AT1294" s="87"/>
      <c r="AU1294" s="87"/>
      <c r="AV1294" s="87"/>
      <c r="AW1294" s="87"/>
      <c r="AX1294" s="87"/>
      <c r="AY1294" s="87"/>
      <c r="AZ1294" s="87"/>
      <c r="BA1294" s="87"/>
      <c r="BB1294" s="87"/>
      <c r="BC1294" s="87"/>
      <c r="BD1294" s="87"/>
      <c r="BE1294" s="87"/>
      <c r="BF1294" s="87"/>
      <c r="BG1294" s="87"/>
      <c r="BH1294" s="87"/>
    </row>
    <row r="1295" spans="1:60">
      <c r="A1295" s="87"/>
      <c r="D1295" s="371"/>
      <c r="E1295" s="87"/>
      <c r="F1295" s="87"/>
      <c r="G1295" s="87"/>
      <c r="H1295" s="87"/>
      <c r="I1295" s="87"/>
      <c r="J1295" s="87"/>
      <c r="K1295" s="87"/>
      <c r="L1295" s="87"/>
      <c r="M1295" s="87"/>
      <c r="N1295" s="87"/>
      <c r="O1295" s="87"/>
      <c r="P1295" s="87"/>
      <c r="Q1295" s="87"/>
      <c r="R1295" s="87"/>
      <c r="S1295" s="87"/>
      <c r="T1295" s="87"/>
      <c r="U1295" s="87"/>
      <c r="V1295" s="87"/>
      <c r="W1295" s="87"/>
      <c r="X1295" s="87"/>
      <c r="Y1295" s="87"/>
      <c r="Z1295" s="87"/>
      <c r="AA1295" s="87"/>
      <c r="AB1295" s="87"/>
      <c r="AC1295" s="87"/>
      <c r="AD1295" s="87"/>
      <c r="AE1295" s="87"/>
      <c r="AF1295" s="87"/>
      <c r="AG1295" s="87"/>
      <c r="AH1295" s="87"/>
      <c r="AI1295" s="87"/>
      <c r="AJ1295" s="87"/>
      <c r="AK1295" s="87"/>
      <c r="AL1295" s="87"/>
      <c r="AM1295" s="87"/>
      <c r="AN1295" s="87"/>
      <c r="AO1295" s="87"/>
      <c r="AP1295" s="87"/>
      <c r="AQ1295" s="87"/>
      <c r="AR1295" s="87"/>
      <c r="AS1295" s="87"/>
      <c r="AT1295" s="87"/>
      <c r="AU1295" s="87"/>
      <c r="AV1295" s="87"/>
      <c r="AW1295" s="87"/>
      <c r="AX1295" s="87"/>
      <c r="AY1295" s="87"/>
      <c r="AZ1295" s="87"/>
      <c r="BA1295" s="87"/>
      <c r="BB1295" s="87"/>
      <c r="BC1295" s="87"/>
      <c r="BD1295" s="87"/>
      <c r="BE1295" s="87"/>
      <c r="BF1295" s="87"/>
      <c r="BG1295" s="87"/>
      <c r="BH1295" s="87"/>
    </row>
    <row r="1296" spans="1:60">
      <c r="A1296" s="87"/>
      <c r="D1296" s="371"/>
      <c r="E1296" s="87"/>
      <c r="F1296" s="87"/>
      <c r="G1296" s="87"/>
      <c r="H1296" s="87"/>
      <c r="I1296" s="87"/>
      <c r="J1296" s="87"/>
      <c r="K1296" s="87"/>
      <c r="L1296" s="87"/>
      <c r="M1296" s="87"/>
      <c r="N1296" s="87"/>
      <c r="O1296" s="87"/>
      <c r="P1296" s="87"/>
      <c r="Q1296" s="87"/>
      <c r="R1296" s="87"/>
      <c r="S1296" s="87"/>
      <c r="T1296" s="87"/>
      <c r="U1296" s="87"/>
      <c r="V1296" s="87"/>
      <c r="W1296" s="87"/>
      <c r="X1296" s="87"/>
      <c r="Y1296" s="87"/>
      <c r="Z1296" s="87"/>
      <c r="AA1296" s="87"/>
      <c r="AB1296" s="87"/>
      <c r="AC1296" s="87"/>
      <c r="AD1296" s="87"/>
      <c r="AE1296" s="87"/>
      <c r="AF1296" s="87"/>
      <c r="AG1296" s="87"/>
      <c r="AH1296" s="87"/>
      <c r="AI1296" s="87"/>
      <c r="AJ1296" s="87"/>
      <c r="AK1296" s="87"/>
      <c r="AL1296" s="87"/>
      <c r="AM1296" s="87"/>
      <c r="AN1296" s="87"/>
      <c r="AO1296" s="87"/>
      <c r="AP1296" s="87"/>
      <c r="AQ1296" s="87"/>
      <c r="AR1296" s="87"/>
      <c r="AS1296" s="87"/>
      <c r="AT1296" s="87"/>
      <c r="AU1296" s="87"/>
      <c r="AV1296" s="87"/>
      <c r="AW1296" s="87"/>
      <c r="AX1296" s="87"/>
      <c r="AY1296" s="87"/>
      <c r="AZ1296" s="87"/>
      <c r="BA1296" s="87"/>
      <c r="BB1296" s="87"/>
      <c r="BC1296" s="87"/>
      <c r="BD1296" s="87"/>
      <c r="BE1296" s="87"/>
      <c r="BF1296" s="87"/>
      <c r="BG1296" s="87"/>
      <c r="BH1296" s="87"/>
    </row>
    <row r="1297" spans="1:60">
      <c r="A1297" s="87"/>
      <c r="D1297" s="371"/>
      <c r="E1297" s="87"/>
      <c r="F1297" s="87"/>
      <c r="G1297" s="87"/>
      <c r="H1297" s="87"/>
      <c r="I1297" s="87"/>
      <c r="J1297" s="87"/>
      <c r="K1297" s="87"/>
      <c r="L1297" s="87"/>
      <c r="M1297" s="87"/>
      <c r="N1297" s="87"/>
      <c r="O1297" s="87"/>
      <c r="P1297" s="87"/>
      <c r="Q1297" s="87"/>
      <c r="R1297" s="87"/>
      <c r="S1297" s="87"/>
      <c r="T1297" s="87"/>
      <c r="U1297" s="87"/>
      <c r="V1297" s="87"/>
      <c r="W1297" s="87"/>
      <c r="X1297" s="87"/>
      <c r="Y1297" s="87"/>
      <c r="Z1297" s="87"/>
      <c r="AA1297" s="87"/>
      <c r="AB1297" s="87"/>
      <c r="AC1297" s="87"/>
      <c r="AD1297" s="87"/>
      <c r="AE1297" s="87"/>
      <c r="AF1297" s="87"/>
      <c r="AG1297" s="87"/>
      <c r="AH1297" s="87"/>
      <c r="AI1297" s="87"/>
      <c r="AJ1297" s="87"/>
      <c r="AK1297" s="87"/>
      <c r="AL1297" s="87"/>
      <c r="AM1297" s="87"/>
      <c r="AN1297" s="87"/>
      <c r="AO1297" s="87"/>
      <c r="AP1297" s="87"/>
      <c r="AQ1297" s="87"/>
      <c r="AR1297" s="87"/>
      <c r="AS1297" s="87"/>
      <c r="AT1297" s="87"/>
      <c r="AU1297" s="87"/>
      <c r="AV1297" s="87"/>
      <c r="AW1297" s="87"/>
      <c r="AX1297" s="87"/>
      <c r="AY1297" s="87"/>
      <c r="AZ1297" s="87"/>
      <c r="BA1297" s="87"/>
      <c r="BB1297" s="87"/>
      <c r="BC1297" s="87"/>
      <c r="BD1297" s="87"/>
      <c r="BE1297" s="87"/>
      <c r="BF1297" s="87"/>
      <c r="BG1297" s="87"/>
      <c r="BH1297" s="87"/>
    </row>
    <row r="1298" spans="1:60">
      <c r="A1298" s="87"/>
      <c r="D1298" s="371"/>
      <c r="E1298" s="87"/>
      <c r="F1298" s="87"/>
      <c r="G1298" s="87"/>
      <c r="H1298" s="87"/>
      <c r="I1298" s="87"/>
      <c r="J1298" s="87"/>
      <c r="K1298" s="87"/>
      <c r="L1298" s="87"/>
      <c r="M1298" s="87"/>
      <c r="N1298" s="87"/>
      <c r="O1298" s="87"/>
      <c r="P1298" s="87"/>
      <c r="Q1298" s="87"/>
      <c r="R1298" s="87"/>
      <c r="S1298" s="87"/>
      <c r="T1298" s="87"/>
      <c r="U1298" s="87"/>
      <c r="V1298" s="87"/>
      <c r="W1298" s="87"/>
      <c r="X1298" s="87"/>
      <c r="Y1298" s="87"/>
      <c r="Z1298" s="87"/>
      <c r="AA1298" s="87"/>
      <c r="AB1298" s="87"/>
      <c r="AC1298" s="87"/>
      <c r="AD1298" s="87"/>
      <c r="AE1298" s="87"/>
      <c r="AF1298" s="87"/>
      <c r="AG1298" s="87"/>
      <c r="AH1298" s="87"/>
      <c r="AI1298" s="87"/>
      <c r="AJ1298" s="87"/>
      <c r="AK1298" s="87"/>
      <c r="AL1298" s="87"/>
      <c r="AM1298" s="87"/>
      <c r="AN1298" s="87"/>
      <c r="AO1298" s="87"/>
      <c r="AP1298" s="87"/>
      <c r="AQ1298" s="87"/>
      <c r="AR1298" s="87"/>
      <c r="AS1298" s="87"/>
      <c r="AT1298" s="87"/>
      <c r="AU1298" s="87"/>
      <c r="AV1298" s="87"/>
      <c r="AW1298" s="87"/>
      <c r="AX1298" s="87"/>
      <c r="AY1298" s="87"/>
      <c r="AZ1298" s="87"/>
      <c r="BA1298" s="87"/>
      <c r="BB1298" s="87"/>
      <c r="BC1298" s="87"/>
      <c r="BD1298" s="87"/>
      <c r="BE1298" s="87"/>
      <c r="BF1298" s="87"/>
      <c r="BG1298" s="87"/>
      <c r="BH1298" s="87"/>
    </row>
    <row r="1299" spans="1:60">
      <c r="A1299" s="87"/>
      <c r="D1299" s="371"/>
      <c r="E1299" s="87"/>
      <c r="F1299" s="87"/>
      <c r="G1299" s="87"/>
      <c r="H1299" s="87"/>
      <c r="I1299" s="87"/>
      <c r="J1299" s="87"/>
      <c r="K1299" s="87"/>
      <c r="L1299" s="87"/>
      <c r="M1299" s="87"/>
      <c r="N1299" s="87"/>
      <c r="O1299" s="87"/>
      <c r="P1299" s="87"/>
      <c r="Q1299" s="87"/>
      <c r="R1299" s="87"/>
      <c r="S1299" s="87"/>
      <c r="T1299" s="87"/>
      <c r="U1299" s="87"/>
      <c r="V1299" s="87"/>
      <c r="W1299" s="87"/>
      <c r="X1299" s="87"/>
      <c r="Y1299" s="87"/>
      <c r="Z1299" s="87"/>
      <c r="AA1299" s="87"/>
      <c r="AB1299" s="87"/>
      <c r="AC1299" s="87"/>
      <c r="AD1299" s="87"/>
      <c r="AE1299" s="87"/>
      <c r="AF1299" s="87"/>
      <c r="AG1299" s="87"/>
      <c r="AH1299" s="87"/>
      <c r="AI1299" s="87"/>
      <c r="AJ1299" s="87"/>
      <c r="AK1299" s="87"/>
      <c r="AL1299" s="87"/>
      <c r="AM1299" s="87"/>
      <c r="AN1299" s="87"/>
      <c r="AO1299" s="87"/>
      <c r="AP1299" s="87"/>
      <c r="AQ1299" s="87"/>
      <c r="AR1299" s="87"/>
      <c r="AS1299" s="87"/>
      <c r="AT1299" s="87"/>
      <c r="AU1299" s="87"/>
      <c r="AV1299" s="87"/>
      <c r="AW1299" s="87"/>
      <c r="AX1299" s="87"/>
      <c r="AY1299" s="87"/>
      <c r="AZ1299" s="87"/>
      <c r="BA1299" s="87"/>
      <c r="BB1299" s="87"/>
      <c r="BC1299" s="87"/>
      <c r="BD1299" s="87"/>
      <c r="BE1299" s="87"/>
      <c r="BF1299" s="87"/>
      <c r="BG1299" s="87"/>
      <c r="BH1299" s="87"/>
    </row>
    <row r="1300" spans="1:60">
      <c r="A1300" s="87"/>
      <c r="D1300" s="371"/>
      <c r="E1300" s="87"/>
      <c r="F1300" s="87"/>
      <c r="G1300" s="87"/>
      <c r="H1300" s="87"/>
      <c r="I1300" s="87"/>
      <c r="J1300" s="87"/>
      <c r="K1300" s="87"/>
      <c r="L1300" s="87"/>
      <c r="M1300" s="87"/>
      <c r="N1300" s="87"/>
      <c r="O1300" s="87"/>
      <c r="P1300" s="87"/>
      <c r="Q1300" s="87"/>
      <c r="R1300" s="87"/>
      <c r="S1300" s="87"/>
      <c r="T1300" s="87"/>
      <c r="U1300" s="87"/>
      <c r="V1300" s="87"/>
      <c r="W1300" s="87"/>
      <c r="X1300" s="87"/>
      <c r="Y1300" s="87"/>
      <c r="Z1300" s="87"/>
      <c r="AA1300" s="87"/>
      <c r="AB1300" s="87"/>
      <c r="AC1300" s="87"/>
      <c r="AD1300" s="87"/>
      <c r="AE1300" s="87"/>
      <c r="AF1300" s="87"/>
      <c r="AG1300" s="87"/>
      <c r="AH1300" s="87"/>
      <c r="AI1300" s="87"/>
      <c r="AJ1300" s="87"/>
      <c r="AK1300" s="87"/>
      <c r="AL1300" s="87"/>
      <c r="AM1300" s="87"/>
      <c r="AN1300" s="87"/>
      <c r="AO1300" s="87"/>
      <c r="AP1300" s="87"/>
      <c r="AQ1300" s="87"/>
      <c r="AR1300" s="87"/>
      <c r="AS1300" s="87"/>
      <c r="AT1300" s="87"/>
      <c r="AU1300" s="87"/>
      <c r="AV1300" s="87"/>
      <c r="AW1300" s="87"/>
      <c r="AX1300" s="87"/>
      <c r="AY1300" s="87"/>
      <c r="AZ1300" s="87"/>
      <c r="BA1300" s="87"/>
      <c r="BB1300" s="87"/>
      <c r="BC1300" s="87"/>
      <c r="BD1300" s="87"/>
      <c r="BE1300" s="87"/>
      <c r="BF1300" s="87"/>
      <c r="BG1300" s="87"/>
      <c r="BH1300" s="87"/>
    </row>
    <row r="1301" spans="1:60">
      <c r="A1301" s="87"/>
      <c r="D1301" s="371"/>
      <c r="E1301" s="87"/>
      <c r="F1301" s="87"/>
      <c r="G1301" s="87"/>
      <c r="H1301" s="87"/>
      <c r="I1301" s="87"/>
      <c r="J1301" s="87"/>
      <c r="K1301" s="87"/>
      <c r="L1301" s="87"/>
      <c r="M1301" s="87"/>
      <c r="N1301" s="87"/>
      <c r="O1301" s="87"/>
      <c r="P1301" s="87"/>
      <c r="Q1301" s="87"/>
      <c r="R1301" s="87"/>
      <c r="S1301" s="87"/>
      <c r="T1301" s="87"/>
      <c r="U1301" s="87"/>
      <c r="V1301" s="87"/>
      <c r="W1301" s="87"/>
      <c r="X1301" s="87"/>
      <c r="Y1301" s="87"/>
      <c r="Z1301" s="87"/>
      <c r="AA1301" s="87"/>
      <c r="AB1301" s="87"/>
      <c r="AC1301" s="87"/>
      <c r="AD1301" s="87"/>
      <c r="AE1301" s="87"/>
      <c r="AF1301" s="87"/>
      <c r="AG1301" s="87"/>
      <c r="AH1301" s="87"/>
      <c r="AI1301" s="87"/>
      <c r="AJ1301" s="87"/>
      <c r="AK1301" s="87"/>
      <c r="AL1301" s="87"/>
      <c r="AM1301" s="87"/>
      <c r="AN1301" s="87"/>
      <c r="AO1301" s="87"/>
      <c r="AP1301" s="87"/>
      <c r="AQ1301" s="87"/>
      <c r="AR1301" s="87"/>
      <c r="AS1301" s="87"/>
      <c r="AT1301" s="87"/>
      <c r="AU1301" s="87"/>
      <c r="AV1301" s="87"/>
      <c r="AW1301" s="87"/>
      <c r="AX1301" s="87"/>
      <c r="AY1301" s="87"/>
      <c r="AZ1301" s="87"/>
      <c r="BA1301" s="87"/>
      <c r="BB1301" s="87"/>
      <c r="BC1301" s="87"/>
      <c r="BD1301" s="87"/>
      <c r="BE1301" s="87"/>
      <c r="BF1301" s="87"/>
      <c r="BG1301" s="87"/>
      <c r="BH1301" s="87"/>
    </row>
    <row r="1302" spans="1:60">
      <c r="A1302" s="87"/>
      <c r="D1302" s="371"/>
      <c r="E1302" s="87"/>
      <c r="F1302" s="87"/>
      <c r="G1302" s="87"/>
      <c r="H1302" s="87"/>
      <c r="I1302" s="87"/>
      <c r="J1302" s="87"/>
      <c r="K1302" s="87"/>
      <c r="L1302" s="87"/>
      <c r="M1302" s="87"/>
      <c r="N1302" s="87"/>
      <c r="O1302" s="87"/>
      <c r="P1302" s="87"/>
      <c r="Q1302" s="87"/>
      <c r="R1302" s="87"/>
      <c r="S1302" s="87"/>
      <c r="T1302" s="87"/>
      <c r="U1302" s="87"/>
      <c r="V1302" s="87"/>
      <c r="W1302" s="87"/>
      <c r="X1302" s="87"/>
      <c r="Y1302" s="87"/>
      <c r="Z1302" s="87"/>
      <c r="AA1302" s="87"/>
      <c r="AB1302" s="87"/>
      <c r="AC1302" s="87"/>
      <c r="AD1302" s="87"/>
      <c r="AE1302" s="87"/>
      <c r="AF1302" s="87"/>
      <c r="AG1302" s="87"/>
      <c r="AH1302" s="87"/>
      <c r="AI1302" s="87"/>
      <c r="AJ1302" s="87"/>
      <c r="AK1302" s="87"/>
      <c r="AL1302" s="87"/>
      <c r="AM1302" s="87"/>
      <c r="AN1302" s="87"/>
      <c r="AO1302" s="87"/>
      <c r="AP1302" s="87"/>
      <c r="AQ1302" s="87"/>
      <c r="AR1302" s="87"/>
      <c r="AS1302" s="87"/>
      <c r="AT1302" s="87"/>
      <c r="AU1302" s="87"/>
      <c r="AV1302" s="87"/>
      <c r="AW1302" s="87"/>
      <c r="AX1302" s="87"/>
      <c r="AY1302" s="87"/>
      <c r="AZ1302" s="87"/>
      <c r="BA1302" s="87"/>
      <c r="BB1302" s="87"/>
      <c r="BC1302" s="87"/>
      <c r="BD1302" s="87"/>
      <c r="BE1302" s="87"/>
      <c r="BF1302" s="87"/>
      <c r="BG1302" s="87"/>
      <c r="BH1302" s="87"/>
    </row>
    <row r="1303" spans="1:60">
      <c r="A1303" s="87"/>
      <c r="D1303" s="371"/>
      <c r="E1303" s="87"/>
      <c r="F1303" s="87"/>
      <c r="G1303" s="87"/>
      <c r="H1303" s="87"/>
      <c r="I1303" s="87"/>
      <c r="J1303" s="87"/>
      <c r="K1303" s="87"/>
      <c r="L1303" s="87"/>
      <c r="M1303" s="87"/>
      <c r="N1303" s="87"/>
      <c r="O1303" s="87"/>
      <c r="P1303" s="87"/>
      <c r="Q1303" s="87"/>
      <c r="R1303" s="87"/>
      <c r="S1303" s="87"/>
      <c r="T1303" s="87"/>
      <c r="U1303" s="87"/>
      <c r="V1303" s="87"/>
      <c r="W1303" s="87"/>
      <c r="X1303" s="87"/>
      <c r="Y1303" s="87"/>
      <c r="Z1303" s="87"/>
      <c r="AA1303" s="87"/>
      <c r="AB1303" s="87"/>
      <c r="AC1303" s="87"/>
      <c r="AD1303" s="87"/>
      <c r="AE1303" s="87"/>
      <c r="AF1303" s="87"/>
      <c r="AG1303" s="87"/>
      <c r="AH1303" s="87"/>
      <c r="AI1303" s="87"/>
      <c r="AJ1303" s="87"/>
      <c r="AK1303" s="87"/>
      <c r="AL1303" s="87"/>
      <c r="AM1303" s="87"/>
      <c r="AN1303" s="87"/>
      <c r="AO1303" s="87"/>
      <c r="AP1303" s="87"/>
      <c r="AQ1303" s="87"/>
      <c r="AR1303" s="87"/>
      <c r="AS1303" s="87"/>
      <c r="AT1303" s="87"/>
      <c r="AU1303" s="87"/>
      <c r="AV1303" s="87"/>
      <c r="AW1303" s="87"/>
      <c r="AX1303" s="87"/>
      <c r="AY1303" s="87"/>
      <c r="AZ1303" s="87"/>
      <c r="BA1303" s="87"/>
      <c r="BB1303" s="87"/>
      <c r="BC1303" s="87"/>
      <c r="BD1303" s="87"/>
      <c r="BE1303" s="87"/>
      <c r="BF1303" s="87"/>
      <c r="BG1303" s="87"/>
      <c r="BH1303" s="87"/>
    </row>
    <row r="1304" spans="1:60">
      <c r="A1304" s="87"/>
      <c r="D1304" s="371"/>
      <c r="E1304" s="87"/>
      <c r="F1304" s="87"/>
      <c r="G1304" s="87"/>
      <c r="H1304" s="87"/>
      <c r="I1304" s="87"/>
      <c r="J1304" s="87"/>
      <c r="K1304" s="87"/>
      <c r="L1304" s="87"/>
      <c r="M1304" s="87"/>
      <c r="N1304" s="87"/>
      <c r="O1304" s="87"/>
      <c r="P1304" s="87"/>
      <c r="Q1304" s="87"/>
      <c r="R1304" s="87"/>
      <c r="S1304" s="87"/>
      <c r="T1304" s="87"/>
      <c r="U1304" s="87"/>
      <c r="V1304" s="87"/>
      <c r="W1304" s="87"/>
      <c r="X1304" s="87"/>
      <c r="Y1304" s="87"/>
      <c r="Z1304" s="87"/>
      <c r="AA1304" s="87"/>
      <c r="AB1304" s="87"/>
      <c r="AC1304" s="87"/>
      <c r="AD1304" s="87"/>
      <c r="AE1304" s="87"/>
      <c r="AF1304" s="87"/>
      <c r="AG1304" s="87"/>
      <c r="AH1304" s="87"/>
      <c r="AI1304" s="87"/>
      <c r="AJ1304" s="87"/>
      <c r="AK1304" s="87"/>
      <c r="AL1304" s="87"/>
      <c r="AM1304" s="87"/>
      <c r="AN1304" s="87"/>
      <c r="AO1304" s="87"/>
      <c r="AP1304" s="87"/>
      <c r="AQ1304" s="87"/>
      <c r="AR1304" s="87"/>
      <c r="AS1304" s="87"/>
      <c r="AT1304" s="87"/>
      <c r="AU1304" s="87"/>
      <c r="AV1304" s="87"/>
      <c r="AW1304" s="87"/>
      <c r="AX1304" s="87"/>
      <c r="AY1304" s="87"/>
      <c r="AZ1304" s="87"/>
      <c r="BA1304" s="87"/>
      <c r="BB1304" s="87"/>
      <c r="BC1304" s="87"/>
      <c r="BD1304" s="87"/>
      <c r="BE1304" s="87"/>
      <c r="BF1304" s="87"/>
      <c r="BG1304" s="87"/>
      <c r="BH1304" s="87"/>
    </row>
    <row r="1305" spans="1:60">
      <c r="A1305" s="87"/>
      <c r="D1305" s="371"/>
      <c r="E1305" s="87"/>
      <c r="F1305" s="87"/>
      <c r="G1305" s="87"/>
      <c r="H1305" s="87"/>
      <c r="I1305" s="87"/>
      <c r="J1305" s="87"/>
      <c r="K1305" s="87"/>
      <c r="L1305" s="87"/>
      <c r="M1305" s="87"/>
      <c r="N1305" s="87"/>
      <c r="O1305" s="87"/>
      <c r="P1305" s="87"/>
      <c r="Q1305" s="87"/>
      <c r="R1305" s="87"/>
      <c r="S1305" s="87"/>
      <c r="T1305" s="87"/>
      <c r="U1305" s="87"/>
      <c r="V1305" s="87"/>
      <c r="W1305" s="87"/>
      <c r="X1305" s="87"/>
      <c r="Y1305" s="87"/>
      <c r="Z1305" s="87"/>
      <c r="AA1305" s="87"/>
      <c r="AB1305" s="87"/>
      <c r="AC1305" s="87"/>
      <c r="AD1305" s="87"/>
      <c r="AE1305" s="87"/>
      <c r="AF1305" s="87"/>
      <c r="AG1305" s="87"/>
      <c r="AH1305" s="87"/>
      <c r="AI1305" s="87"/>
      <c r="AJ1305" s="87"/>
      <c r="AK1305" s="87"/>
      <c r="AL1305" s="87"/>
      <c r="AM1305" s="87"/>
      <c r="AN1305" s="87"/>
      <c r="AO1305" s="87"/>
      <c r="AP1305" s="87"/>
      <c r="AQ1305" s="87"/>
      <c r="AR1305" s="87"/>
      <c r="AS1305" s="87"/>
      <c r="AT1305" s="87"/>
      <c r="AU1305" s="87"/>
      <c r="AV1305" s="87"/>
      <c r="AW1305" s="87"/>
      <c r="AX1305" s="87"/>
      <c r="AY1305" s="87"/>
      <c r="AZ1305" s="87"/>
      <c r="BA1305" s="87"/>
      <c r="BB1305" s="87"/>
      <c r="BC1305" s="87"/>
      <c r="BD1305" s="87"/>
      <c r="BE1305" s="87"/>
      <c r="BF1305" s="87"/>
      <c r="BG1305" s="87"/>
      <c r="BH1305" s="87"/>
    </row>
    <row r="1306" spans="1:60">
      <c r="A1306" s="87"/>
      <c r="D1306" s="371"/>
      <c r="E1306" s="87"/>
      <c r="F1306" s="87"/>
      <c r="G1306" s="87"/>
      <c r="H1306" s="87"/>
      <c r="I1306" s="87"/>
      <c r="J1306" s="87"/>
      <c r="K1306" s="87"/>
      <c r="L1306" s="87"/>
      <c r="M1306" s="87"/>
      <c r="N1306" s="87"/>
      <c r="O1306" s="87"/>
      <c r="P1306" s="87"/>
      <c r="Q1306" s="87"/>
      <c r="R1306" s="87"/>
      <c r="S1306" s="87"/>
      <c r="T1306" s="87"/>
      <c r="U1306" s="87"/>
      <c r="V1306" s="87"/>
      <c r="W1306" s="87"/>
      <c r="X1306" s="87"/>
      <c r="Y1306" s="87"/>
      <c r="Z1306" s="87"/>
      <c r="AA1306" s="87"/>
      <c r="AB1306" s="87"/>
      <c r="AC1306" s="87"/>
      <c r="AD1306" s="87"/>
      <c r="AE1306" s="87"/>
      <c r="AF1306" s="87"/>
      <c r="AG1306" s="87"/>
      <c r="AH1306" s="87"/>
      <c r="AI1306" s="87"/>
      <c r="AJ1306" s="87"/>
      <c r="AK1306" s="87"/>
      <c r="AL1306" s="87"/>
      <c r="AM1306" s="87"/>
      <c r="AN1306" s="87"/>
      <c r="AO1306" s="87"/>
      <c r="AP1306" s="87"/>
      <c r="AQ1306" s="87"/>
      <c r="AR1306" s="87"/>
      <c r="AS1306" s="87"/>
      <c r="AT1306" s="87"/>
      <c r="AU1306" s="87"/>
      <c r="AV1306" s="87"/>
      <c r="AW1306" s="87"/>
      <c r="AX1306" s="87"/>
      <c r="AY1306" s="87"/>
      <c r="AZ1306" s="87"/>
      <c r="BA1306" s="87"/>
      <c r="BB1306" s="87"/>
      <c r="BC1306" s="87"/>
      <c r="BD1306" s="87"/>
      <c r="BE1306" s="87"/>
      <c r="BF1306" s="87"/>
      <c r="BG1306" s="87"/>
      <c r="BH1306" s="87"/>
    </row>
    <row r="1307" spans="1:60">
      <c r="A1307" s="87"/>
      <c r="D1307" s="371"/>
      <c r="E1307" s="87"/>
      <c r="F1307" s="87"/>
      <c r="G1307" s="87"/>
      <c r="H1307" s="87"/>
      <c r="I1307" s="87"/>
      <c r="J1307" s="87"/>
      <c r="K1307" s="87"/>
      <c r="L1307" s="87"/>
      <c r="M1307" s="87"/>
      <c r="N1307" s="87"/>
      <c r="O1307" s="87"/>
      <c r="P1307" s="87"/>
      <c r="Q1307" s="87"/>
      <c r="R1307" s="87"/>
      <c r="S1307" s="87"/>
      <c r="T1307" s="87"/>
      <c r="U1307" s="87"/>
      <c r="V1307" s="87"/>
      <c r="W1307" s="87"/>
      <c r="X1307" s="87"/>
      <c r="Y1307" s="87"/>
      <c r="Z1307" s="87"/>
      <c r="AA1307" s="87"/>
      <c r="AB1307" s="87"/>
      <c r="AC1307" s="87"/>
      <c r="AD1307" s="87"/>
      <c r="AE1307" s="87"/>
      <c r="AF1307" s="87"/>
      <c r="AG1307" s="87"/>
      <c r="AH1307" s="87"/>
      <c r="AI1307" s="87"/>
      <c r="AJ1307" s="87"/>
      <c r="AK1307" s="87"/>
      <c r="AL1307" s="87"/>
      <c r="AM1307" s="87"/>
      <c r="AN1307" s="87"/>
      <c r="AO1307" s="87"/>
      <c r="AP1307" s="87"/>
      <c r="AQ1307" s="87"/>
      <c r="AR1307" s="87"/>
      <c r="AS1307" s="87"/>
      <c r="AT1307" s="87"/>
      <c r="AU1307" s="87"/>
      <c r="AV1307" s="87"/>
      <c r="AW1307" s="87"/>
      <c r="AX1307" s="87"/>
      <c r="AY1307" s="87"/>
      <c r="AZ1307" s="87"/>
      <c r="BA1307" s="87"/>
      <c r="BB1307" s="87"/>
      <c r="BC1307" s="87"/>
      <c r="BD1307" s="87"/>
      <c r="BE1307" s="87"/>
      <c r="BF1307" s="87"/>
      <c r="BG1307" s="87"/>
      <c r="BH1307" s="87"/>
    </row>
    <row r="1308" spans="1:60">
      <c r="A1308" s="87"/>
      <c r="D1308" s="371"/>
      <c r="E1308" s="87"/>
      <c r="F1308" s="87"/>
      <c r="G1308" s="87"/>
      <c r="H1308" s="87"/>
      <c r="I1308" s="87"/>
      <c r="J1308" s="87"/>
      <c r="K1308" s="87"/>
      <c r="L1308" s="87"/>
      <c r="M1308" s="87"/>
      <c r="N1308" s="87"/>
      <c r="O1308" s="87"/>
      <c r="P1308" s="87"/>
      <c r="Q1308" s="87"/>
      <c r="R1308" s="87"/>
      <c r="S1308" s="87"/>
      <c r="T1308" s="87"/>
      <c r="U1308" s="87"/>
      <c r="V1308" s="87"/>
      <c r="W1308" s="87"/>
      <c r="X1308" s="87"/>
      <c r="Y1308" s="87"/>
      <c r="Z1308" s="87"/>
      <c r="AA1308" s="87"/>
      <c r="AB1308" s="87"/>
      <c r="AC1308" s="87"/>
      <c r="AD1308" s="87"/>
      <c r="AE1308" s="87"/>
      <c r="AF1308" s="87"/>
      <c r="AG1308" s="87"/>
      <c r="AH1308" s="87"/>
      <c r="AI1308" s="87"/>
      <c r="AJ1308" s="87"/>
      <c r="AK1308" s="87"/>
      <c r="AL1308" s="87"/>
      <c r="AM1308" s="87"/>
      <c r="AN1308" s="87"/>
      <c r="AO1308" s="87"/>
      <c r="AP1308" s="87"/>
      <c r="AQ1308" s="87"/>
      <c r="AR1308" s="87"/>
      <c r="AS1308" s="87"/>
      <c r="AT1308" s="87"/>
      <c r="AU1308" s="87"/>
      <c r="AV1308" s="87"/>
      <c r="AW1308" s="87"/>
      <c r="AX1308" s="87"/>
      <c r="AY1308" s="87"/>
      <c r="AZ1308" s="87"/>
      <c r="BA1308" s="87"/>
      <c r="BB1308" s="87"/>
      <c r="BC1308" s="87"/>
      <c r="BD1308" s="87"/>
      <c r="BE1308" s="87"/>
      <c r="BF1308" s="87"/>
      <c r="BG1308" s="87"/>
      <c r="BH1308" s="87"/>
    </row>
    <row r="1309" spans="1:60">
      <c r="A1309" s="87"/>
      <c r="D1309" s="371"/>
      <c r="E1309" s="87"/>
      <c r="F1309" s="87"/>
      <c r="G1309" s="87"/>
      <c r="H1309" s="87"/>
      <c r="I1309" s="87"/>
      <c r="J1309" s="87"/>
      <c r="K1309" s="87"/>
      <c r="L1309" s="87"/>
      <c r="M1309" s="87"/>
      <c r="N1309" s="87"/>
      <c r="O1309" s="87"/>
      <c r="P1309" s="87"/>
      <c r="Q1309" s="87"/>
      <c r="R1309" s="87"/>
      <c r="S1309" s="87"/>
      <c r="T1309" s="87"/>
      <c r="U1309" s="87"/>
      <c r="V1309" s="87"/>
      <c r="W1309" s="87"/>
      <c r="X1309" s="87"/>
      <c r="Y1309" s="87"/>
      <c r="Z1309" s="87"/>
      <c r="AA1309" s="87"/>
      <c r="AB1309" s="87"/>
      <c r="AC1309" s="87"/>
      <c r="AD1309" s="87"/>
      <c r="AE1309" s="87"/>
      <c r="AF1309" s="87"/>
      <c r="AG1309" s="87"/>
      <c r="AH1309" s="87"/>
      <c r="AI1309" s="87"/>
      <c r="AJ1309" s="87"/>
      <c r="AK1309" s="87"/>
      <c r="AL1309" s="87"/>
      <c r="AM1309" s="87"/>
      <c r="AN1309" s="87"/>
      <c r="AO1309" s="87"/>
      <c r="AP1309" s="87"/>
      <c r="AQ1309" s="87"/>
      <c r="AR1309" s="87"/>
      <c r="AS1309" s="87"/>
      <c r="AT1309" s="87"/>
      <c r="AU1309" s="87"/>
      <c r="AV1309" s="87"/>
      <c r="AW1309" s="87"/>
      <c r="AX1309" s="87"/>
      <c r="AY1309" s="87"/>
      <c r="AZ1309" s="87"/>
      <c r="BA1309" s="87"/>
      <c r="BB1309" s="87"/>
      <c r="BC1309" s="87"/>
      <c r="BD1309" s="87"/>
      <c r="BE1309" s="87"/>
      <c r="BF1309" s="87"/>
      <c r="BG1309" s="87"/>
      <c r="BH1309" s="87"/>
    </row>
    <row r="1310" spans="1:60">
      <c r="A1310" s="87"/>
      <c r="D1310" s="371"/>
      <c r="E1310" s="87"/>
      <c r="F1310" s="87"/>
      <c r="G1310" s="87"/>
      <c r="H1310" s="87"/>
      <c r="I1310" s="87"/>
      <c r="J1310" s="87"/>
      <c r="K1310" s="87"/>
      <c r="L1310" s="87"/>
      <c r="M1310" s="87"/>
      <c r="N1310" s="87"/>
      <c r="O1310" s="87"/>
      <c r="P1310" s="87"/>
      <c r="Q1310" s="87"/>
      <c r="R1310" s="87"/>
      <c r="S1310" s="87"/>
      <c r="T1310" s="87"/>
      <c r="U1310" s="87"/>
      <c r="V1310" s="87"/>
      <c r="W1310" s="87"/>
      <c r="X1310" s="87"/>
      <c r="Y1310" s="87"/>
      <c r="Z1310" s="87"/>
      <c r="AA1310" s="87"/>
      <c r="AB1310" s="87"/>
      <c r="AC1310" s="87"/>
      <c r="AD1310" s="87"/>
      <c r="AE1310" s="87"/>
      <c r="AF1310" s="87"/>
      <c r="AG1310" s="87"/>
      <c r="AH1310" s="87"/>
      <c r="AI1310" s="87"/>
      <c r="AJ1310" s="87"/>
      <c r="AK1310" s="87"/>
      <c r="AL1310" s="87"/>
      <c r="AM1310" s="87"/>
      <c r="AN1310" s="87"/>
      <c r="AO1310" s="87"/>
      <c r="AP1310" s="87"/>
      <c r="AQ1310" s="87"/>
      <c r="AR1310" s="87"/>
      <c r="AS1310" s="87"/>
      <c r="AT1310" s="87"/>
      <c r="AU1310" s="87"/>
      <c r="AV1310" s="87"/>
      <c r="AW1310" s="87"/>
      <c r="AX1310" s="87"/>
      <c r="AY1310" s="87"/>
      <c r="AZ1310" s="87"/>
      <c r="BA1310" s="87"/>
      <c r="BB1310" s="87"/>
      <c r="BC1310" s="87"/>
      <c r="BD1310" s="87"/>
      <c r="BE1310" s="87"/>
      <c r="BF1310" s="87"/>
      <c r="BG1310" s="87"/>
      <c r="BH1310" s="87"/>
    </row>
    <row r="1311" spans="1:60">
      <c r="A1311" s="87"/>
      <c r="D1311" s="371"/>
      <c r="E1311" s="87"/>
      <c r="F1311" s="87"/>
      <c r="G1311" s="87"/>
      <c r="H1311" s="87"/>
      <c r="I1311" s="87"/>
      <c r="J1311" s="87"/>
      <c r="K1311" s="87"/>
      <c r="L1311" s="87"/>
      <c r="M1311" s="87"/>
      <c r="N1311" s="87"/>
      <c r="O1311" s="87"/>
      <c r="P1311" s="87"/>
      <c r="Q1311" s="87"/>
      <c r="R1311" s="87"/>
      <c r="S1311" s="87"/>
      <c r="T1311" s="87"/>
      <c r="U1311" s="87"/>
      <c r="V1311" s="87"/>
      <c r="W1311" s="87"/>
      <c r="X1311" s="87"/>
      <c r="Y1311" s="87"/>
      <c r="Z1311" s="87"/>
      <c r="AA1311" s="87"/>
      <c r="AB1311" s="87"/>
      <c r="AC1311" s="87"/>
      <c r="AD1311" s="87"/>
      <c r="AE1311" s="87"/>
      <c r="AF1311" s="87"/>
      <c r="AG1311" s="87"/>
      <c r="AH1311" s="87"/>
      <c r="AI1311" s="87"/>
      <c r="AJ1311" s="87"/>
      <c r="AK1311" s="87"/>
      <c r="AL1311" s="87"/>
      <c r="AM1311" s="87"/>
      <c r="AN1311" s="87"/>
      <c r="AO1311" s="87"/>
      <c r="AP1311" s="87"/>
      <c r="AQ1311" s="87"/>
      <c r="AR1311" s="87"/>
      <c r="AS1311" s="87"/>
      <c r="AT1311" s="87"/>
      <c r="AU1311" s="87"/>
      <c r="AV1311" s="87"/>
      <c r="AW1311" s="87"/>
      <c r="AX1311" s="87"/>
      <c r="AY1311" s="87"/>
      <c r="AZ1311" s="87"/>
      <c r="BA1311" s="87"/>
      <c r="BB1311" s="87"/>
      <c r="BC1311" s="87"/>
      <c r="BD1311" s="87"/>
      <c r="BE1311" s="87"/>
      <c r="BF1311" s="87"/>
      <c r="BG1311" s="87"/>
      <c r="BH1311" s="87"/>
    </row>
    <row r="1312" spans="1:60">
      <c r="A1312" s="87"/>
      <c r="D1312" s="371"/>
      <c r="E1312" s="87"/>
      <c r="F1312" s="87"/>
      <c r="G1312" s="87"/>
      <c r="H1312" s="87"/>
      <c r="I1312" s="87"/>
      <c r="J1312" s="87"/>
      <c r="K1312" s="87"/>
      <c r="L1312" s="87"/>
      <c r="M1312" s="87"/>
      <c r="N1312" s="87"/>
      <c r="O1312" s="87"/>
      <c r="P1312" s="87"/>
      <c r="Q1312" s="87"/>
      <c r="R1312" s="87"/>
      <c r="S1312" s="87"/>
      <c r="T1312" s="87"/>
      <c r="U1312" s="87"/>
      <c r="V1312" s="87"/>
      <c r="W1312" s="87"/>
      <c r="X1312" s="87"/>
      <c r="Y1312" s="87"/>
      <c r="Z1312" s="87"/>
      <c r="AA1312" s="87"/>
      <c r="AB1312" s="87"/>
      <c r="AC1312" s="87"/>
      <c r="AD1312" s="87"/>
      <c r="AE1312" s="87"/>
      <c r="AF1312" s="87"/>
      <c r="AG1312" s="87"/>
      <c r="AH1312" s="87"/>
      <c r="AI1312" s="87"/>
      <c r="AJ1312" s="87"/>
      <c r="AK1312" s="87"/>
      <c r="AL1312" s="87"/>
      <c r="AM1312" s="87"/>
      <c r="AN1312" s="87"/>
      <c r="AO1312" s="87"/>
      <c r="AP1312" s="87"/>
      <c r="AQ1312" s="87"/>
      <c r="AR1312" s="87"/>
      <c r="AS1312" s="87"/>
      <c r="AT1312" s="87"/>
      <c r="AU1312" s="87"/>
      <c r="AV1312" s="87"/>
      <c r="AW1312" s="87"/>
      <c r="AX1312" s="87"/>
      <c r="AY1312" s="87"/>
      <c r="AZ1312" s="87"/>
      <c r="BA1312" s="87"/>
      <c r="BB1312" s="87"/>
      <c r="BC1312" s="87"/>
      <c r="BD1312" s="87"/>
      <c r="BE1312" s="87"/>
      <c r="BF1312" s="87"/>
      <c r="BG1312" s="87"/>
      <c r="BH1312" s="87"/>
    </row>
    <row r="1313" spans="1:60">
      <c r="A1313" s="87"/>
      <c r="D1313" s="371"/>
      <c r="E1313" s="87"/>
      <c r="F1313" s="87"/>
      <c r="G1313" s="87"/>
      <c r="H1313" s="87"/>
      <c r="I1313" s="87"/>
      <c r="J1313" s="87"/>
      <c r="K1313" s="87"/>
      <c r="L1313" s="87"/>
      <c r="M1313" s="87"/>
      <c r="N1313" s="87"/>
      <c r="O1313" s="87"/>
      <c r="P1313" s="87"/>
      <c r="Q1313" s="87"/>
      <c r="R1313" s="87"/>
      <c r="S1313" s="87"/>
      <c r="T1313" s="87"/>
      <c r="U1313" s="87"/>
      <c r="V1313" s="87"/>
      <c r="W1313" s="87"/>
      <c r="X1313" s="87"/>
      <c r="Y1313" s="87"/>
      <c r="Z1313" s="87"/>
      <c r="AA1313" s="87"/>
      <c r="AB1313" s="87"/>
      <c r="AC1313" s="87"/>
      <c r="AD1313" s="87"/>
      <c r="AE1313" s="87"/>
      <c r="AF1313" s="87"/>
      <c r="AG1313" s="87"/>
      <c r="AH1313" s="87"/>
      <c r="AI1313" s="87"/>
      <c r="AJ1313" s="87"/>
      <c r="AK1313" s="87"/>
      <c r="AL1313" s="87"/>
      <c r="AM1313" s="87"/>
      <c r="AN1313" s="87"/>
      <c r="AO1313" s="87"/>
      <c r="AP1313" s="87"/>
      <c r="AQ1313" s="87"/>
      <c r="AR1313" s="87"/>
      <c r="AS1313" s="87"/>
      <c r="AT1313" s="87"/>
      <c r="AU1313" s="87"/>
      <c r="AV1313" s="87"/>
      <c r="AW1313" s="87"/>
      <c r="AX1313" s="87"/>
      <c r="AY1313" s="87"/>
      <c r="AZ1313" s="87"/>
      <c r="BA1313" s="87"/>
      <c r="BB1313" s="87"/>
      <c r="BC1313" s="87"/>
      <c r="BD1313" s="87"/>
      <c r="BE1313" s="87"/>
      <c r="BF1313" s="87"/>
      <c r="BG1313" s="87"/>
      <c r="BH1313" s="87"/>
    </row>
    <row r="1314" spans="1:60">
      <c r="A1314" s="87"/>
      <c r="D1314" s="371"/>
      <c r="E1314" s="87"/>
      <c r="F1314" s="87"/>
      <c r="G1314" s="87"/>
      <c r="H1314" s="87"/>
      <c r="I1314" s="87"/>
      <c r="J1314" s="87"/>
      <c r="K1314" s="87"/>
      <c r="L1314" s="87"/>
      <c r="M1314" s="87"/>
      <c r="N1314" s="87"/>
      <c r="O1314" s="87"/>
      <c r="P1314" s="87"/>
      <c r="Q1314" s="87"/>
      <c r="R1314" s="87"/>
      <c r="S1314" s="87"/>
      <c r="T1314" s="87"/>
      <c r="U1314" s="87"/>
      <c r="V1314" s="87"/>
      <c r="W1314" s="87"/>
      <c r="X1314" s="87"/>
      <c r="Y1314" s="87"/>
      <c r="Z1314" s="87"/>
      <c r="AA1314" s="87"/>
      <c r="AB1314" s="87"/>
      <c r="AC1314" s="87"/>
      <c r="AD1314" s="87"/>
      <c r="AE1314" s="87"/>
      <c r="AF1314" s="87"/>
      <c r="AG1314" s="87"/>
      <c r="AH1314" s="87"/>
      <c r="AI1314" s="87"/>
      <c r="AJ1314" s="87"/>
      <c r="AK1314" s="87"/>
      <c r="AL1314" s="87"/>
      <c r="AM1314" s="87"/>
      <c r="AN1314" s="87"/>
      <c r="AO1314" s="87"/>
      <c r="AP1314" s="87"/>
      <c r="AQ1314" s="87"/>
      <c r="AR1314" s="87"/>
      <c r="AS1314" s="87"/>
      <c r="AT1314" s="87"/>
      <c r="AU1314" s="87"/>
      <c r="AV1314" s="87"/>
      <c r="AW1314" s="87"/>
      <c r="AX1314" s="87"/>
      <c r="AY1314" s="87"/>
      <c r="AZ1314" s="87"/>
      <c r="BA1314" s="87"/>
      <c r="BB1314" s="87"/>
      <c r="BC1314" s="87"/>
      <c r="BD1314" s="87"/>
      <c r="BE1314" s="87"/>
      <c r="BF1314" s="87"/>
      <c r="BG1314" s="87"/>
      <c r="BH1314" s="87"/>
    </row>
    <row r="1315" spans="1:60">
      <c r="A1315" s="87"/>
      <c r="D1315" s="371"/>
      <c r="E1315" s="87"/>
      <c r="F1315" s="87"/>
      <c r="G1315" s="87"/>
      <c r="H1315" s="87"/>
      <c r="I1315" s="87"/>
      <c r="J1315" s="87"/>
      <c r="K1315" s="87"/>
      <c r="L1315" s="87"/>
      <c r="M1315" s="87"/>
      <c r="N1315" s="87"/>
      <c r="O1315" s="87"/>
      <c r="P1315" s="87"/>
      <c r="Q1315" s="87"/>
      <c r="R1315" s="87"/>
      <c r="S1315" s="87"/>
      <c r="T1315" s="87"/>
      <c r="U1315" s="87"/>
      <c r="V1315" s="87"/>
      <c r="W1315" s="87"/>
      <c r="X1315" s="87"/>
      <c r="Y1315" s="87"/>
      <c r="Z1315" s="87"/>
      <c r="AA1315" s="87"/>
      <c r="AB1315" s="87"/>
      <c r="AC1315" s="87"/>
      <c r="AD1315" s="87"/>
      <c r="AE1315" s="87"/>
      <c r="AF1315" s="87"/>
      <c r="AG1315" s="87"/>
      <c r="AH1315" s="87"/>
      <c r="AI1315" s="87"/>
      <c r="AJ1315" s="87"/>
      <c r="AK1315" s="87"/>
      <c r="AL1315" s="87"/>
      <c r="AM1315" s="87"/>
      <c r="AN1315" s="87"/>
      <c r="AO1315" s="87"/>
      <c r="AP1315" s="87"/>
      <c r="AQ1315" s="87"/>
      <c r="AR1315" s="87"/>
      <c r="AS1315" s="87"/>
      <c r="AT1315" s="87"/>
      <c r="AU1315" s="87"/>
      <c r="AV1315" s="87"/>
      <c r="AW1315" s="87"/>
      <c r="AX1315" s="87"/>
      <c r="AY1315" s="87"/>
      <c r="AZ1315" s="87"/>
      <c r="BA1315" s="87"/>
      <c r="BB1315" s="87"/>
      <c r="BC1315" s="87"/>
      <c r="BD1315" s="87"/>
      <c r="BE1315" s="87"/>
      <c r="BF1315" s="87"/>
      <c r="BG1315" s="87"/>
      <c r="BH1315" s="87"/>
    </row>
    <row r="1316" spans="1:60">
      <c r="A1316" s="87"/>
      <c r="D1316" s="371"/>
      <c r="E1316" s="87"/>
      <c r="F1316" s="87"/>
      <c r="G1316" s="87"/>
      <c r="H1316" s="87"/>
      <c r="I1316" s="87"/>
      <c r="J1316" s="87"/>
      <c r="K1316" s="87"/>
      <c r="L1316" s="87"/>
      <c r="M1316" s="87"/>
      <c r="N1316" s="87"/>
      <c r="O1316" s="87"/>
      <c r="P1316" s="87"/>
      <c r="Q1316" s="87"/>
      <c r="R1316" s="87"/>
      <c r="S1316" s="87"/>
      <c r="T1316" s="87"/>
      <c r="U1316" s="87"/>
      <c r="V1316" s="87"/>
      <c r="W1316" s="87"/>
      <c r="X1316" s="87"/>
      <c r="Y1316" s="87"/>
      <c r="Z1316" s="87"/>
      <c r="AA1316" s="87"/>
      <c r="AB1316" s="87"/>
      <c r="AC1316" s="87"/>
      <c r="AD1316" s="87"/>
      <c r="AE1316" s="87"/>
      <c r="AF1316" s="87"/>
      <c r="AG1316" s="87"/>
      <c r="AH1316" s="87"/>
      <c r="AI1316" s="87"/>
      <c r="AJ1316" s="87"/>
      <c r="AK1316" s="87"/>
      <c r="AL1316" s="87"/>
      <c r="AM1316" s="87"/>
      <c r="AN1316" s="87"/>
      <c r="AO1316" s="87"/>
      <c r="AP1316" s="87"/>
      <c r="AQ1316" s="87"/>
      <c r="AR1316" s="87"/>
      <c r="AS1316" s="87"/>
      <c r="AT1316" s="87"/>
      <c r="AU1316" s="87"/>
      <c r="AV1316" s="87"/>
      <c r="AW1316" s="87"/>
      <c r="AX1316" s="87"/>
      <c r="AY1316" s="87"/>
      <c r="AZ1316" s="87"/>
      <c r="BA1316" s="87"/>
      <c r="BB1316" s="87"/>
      <c r="BC1316" s="87"/>
      <c r="BD1316" s="87"/>
      <c r="BE1316" s="87"/>
      <c r="BF1316" s="87"/>
      <c r="BG1316" s="87"/>
      <c r="BH1316" s="87"/>
    </row>
    <row r="1317" spans="1:60">
      <c r="A1317" s="87"/>
      <c r="D1317" s="371"/>
      <c r="E1317" s="87"/>
      <c r="F1317" s="87"/>
      <c r="G1317" s="87"/>
      <c r="H1317" s="87"/>
      <c r="I1317" s="87"/>
      <c r="J1317" s="87"/>
      <c r="K1317" s="87"/>
      <c r="L1317" s="87"/>
      <c r="M1317" s="87"/>
      <c r="N1317" s="87"/>
      <c r="O1317" s="87"/>
      <c r="P1317" s="87"/>
      <c r="Q1317" s="87"/>
      <c r="R1317" s="87"/>
      <c r="S1317" s="87"/>
      <c r="T1317" s="87"/>
      <c r="U1317" s="87"/>
      <c r="V1317" s="87"/>
      <c r="W1317" s="87"/>
      <c r="X1317" s="87"/>
      <c r="Y1317" s="87"/>
      <c r="Z1317" s="87"/>
      <c r="AA1317" s="87"/>
      <c r="AB1317" s="87"/>
      <c r="AC1317" s="87"/>
      <c r="AD1317" s="87"/>
      <c r="AE1317" s="87"/>
      <c r="AF1317" s="87"/>
      <c r="AG1317" s="87"/>
      <c r="AH1317" s="87"/>
      <c r="AI1317" s="87"/>
      <c r="AJ1317" s="87"/>
      <c r="AK1317" s="87"/>
      <c r="AL1317" s="87"/>
      <c r="AM1317" s="87"/>
      <c r="AN1317" s="87"/>
      <c r="AO1317" s="87"/>
      <c r="AP1317" s="87"/>
      <c r="AQ1317" s="87"/>
      <c r="AR1317" s="87"/>
      <c r="AS1317" s="87"/>
      <c r="AT1317" s="87"/>
      <c r="AU1317" s="87"/>
      <c r="AV1317" s="87"/>
      <c r="AW1317" s="87"/>
      <c r="AX1317" s="87"/>
      <c r="AY1317" s="87"/>
      <c r="AZ1317" s="87"/>
      <c r="BA1317" s="87"/>
      <c r="BB1317" s="87"/>
      <c r="BC1317" s="87"/>
      <c r="BD1317" s="87"/>
      <c r="BE1317" s="87"/>
      <c r="BF1317" s="87"/>
      <c r="BG1317" s="87"/>
      <c r="BH1317" s="87"/>
    </row>
    <row r="1318" spans="1:60">
      <c r="A1318" s="87"/>
      <c r="D1318" s="371"/>
      <c r="E1318" s="87"/>
      <c r="F1318" s="87"/>
      <c r="G1318" s="87"/>
      <c r="H1318" s="87"/>
      <c r="I1318" s="87"/>
      <c r="J1318" s="87"/>
      <c r="K1318" s="87"/>
      <c r="L1318" s="87"/>
      <c r="M1318" s="87"/>
      <c r="N1318" s="87"/>
      <c r="O1318" s="87"/>
      <c r="P1318" s="87"/>
      <c r="Q1318" s="87"/>
      <c r="R1318" s="87"/>
      <c r="S1318" s="87"/>
      <c r="T1318" s="87"/>
      <c r="U1318" s="87"/>
      <c r="V1318" s="87"/>
      <c r="W1318" s="87"/>
      <c r="X1318" s="87"/>
      <c r="Y1318" s="87"/>
      <c r="Z1318" s="87"/>
      <c r="AA1318" s="87"/>
      <c r="AB1318" s="87"/>
      <c r="AC1318" s="87"/>
      <c r="AD1318" s="87"/>
      <c r="AE1318" s="87"/>
      <c r="AF1318" s="87"/>
      <c r="AG1318" s="87"/>
      <c r="AH1318" s="87"/>
      <c r="AI1318" s="87"/>
      <c r="AJ1318" s="87"/>
      <c r="AK1318" s="87"/>
      <c r="AL1318" s="87"/>
      <c r="AM1318" s="87"/>
      <c r="AN1318" s="87"/>
      <c r="AO1318" s="87"/>
      <c r="AP1318" s="87"/>
      <c r="AQ1318" s="87"/>
      <c r="AR1318" s="87"/>
      <c r="AS1318" s="87"/>
      <c r="AT1318" s="87"/>
      <c r="AU1318" s="87"/>
      <c r="AV1318" s="87"/>
      <c r="AW1318" s="87"/>
      <c r="AX1318" s="87"/>
      <c r="AY1318" s="87"/>
      <c r="AZ1318" s="87"/>
      <c r="BA1318" s="87"/>
      <c r="BB1318" s="87"/>
      <c r="BC1318" s="87"/>
      <c r="BD1318" s="87"/>
      <c r="BE1318" s="87"/>
      <c r="BF1318" s="87"/>
      <c r="BG1318" s="87"/>
      <c r="BH1318" s="87"/>
    </row>
    <row r="1319" spans="1:60">
      <c r="A1319" s="87"/>
      <c r="D1319" s="371"/>
      <c r="E1319" s="87"/>
      <c r="F1319" s="87"/>
      <c r="G1319" s="87"/>
      <c r="H1319" s="87"/>
      <c r="I1319" s="87"/>
      <c r="J1319" s="87"/>
      <c r="K1319" s="87"/>
      <c r="L1319" s="87"/>
      <c r="M1319" s="87"/>
      <c r="N1319" s="87"/>
      <c r="O1319" s="87"/>
      <c r="P1319" s="87"/>
      <c r="Q1319" s="87"/>
      <c r="R1319" s="87"/>
      <c r="S1319" s="87"/>
      <c r="T1319" s="87"/>
      <c r="U1319" s="87"/>
      <c r="V1319" s="87"/>
      <c r="W1319" s="87"/>
      <c r="X1319" s="87"/>
      <c r="Y1319" s="87"/>
      <c r="Z1319" s="87"/>
      <c r="AA1319" s="87"/>
      <c r="AB1319" s="87"/>
      <c r="AC1319" s="87"/>
      <c r="AD1319" s="87"/>
      <c r="AE1319" s="87"/>
      <c r="AF1319" s="87"/>
      <c r="AG1319" s="87"/>
      <c r="AH1319" s="87"/>
      <c r="AI1319" s="87"/>
      <c r="AJ1319" s="87"/>
      <c r="AK1319" s="87"/>
      <c r="AL1319" s="87"/>
      <c r="AM1319" s="87"/>
      <c r="AN1319" s="87"/>
      <c r="AO1319" s="87"/>
      <c r="AP1319" s="87"/>
      <c r="AQ1319" s="87"/>
      <c r="AR1319" s="87"/>
      <c r="AS1319" s="87"/>
      <c r="AT1319" s="87"/>
      <c r="AU1319" s="87"/>
      <c r="AV1319" s="87"/>
      <c r="AW1319" s="87"/>
      <c r="AX1319" s="87"/>
      <c r="AY1319" s="87"/>
      <c r="AZ1319" s="87"/>
      <c r="BA1319" s="87"/>
      <c r="BB1319" s="87"/>
      <c r="BC1319" s="87"/>
      <c r="BD1319" s="87"/>
      <c r="BE1319" s="87"/>
      <c r="BF1319" s="87"/>
      <c r="BG1319" s="87"/>
      <c r="BH1319" s="87"/>
    </row>
    <row r="1320" spans="1:60">
      <c r="A1320" s="87"/>
      <c r="D1320" s="371"/>
      <c r="E1320" s="87"/>
      <c r="F1320" s="87"/>
      <c r="G1320" s="87"/>
      <c r="H1320" s="87"/>
      <c r="I1320" s="87"/>
      <c r="J1320" s="87"/>
      <c r="K1320" s="87"/>
      <c r="L1320" s="87"/>
      <c r="M1320" s="87"/>
      <c r="N1320" s="87"/>
      <c r="O1320" s="87"/>
      <c r="P1320" s="87"/>
      <c r="Q1320" s="87"/>
      <c r="R1320" s="87"/>
      <c r="S1320" s="87"/>
      <c r="T1320" s="87"/>
      <c r="U1320" s="87"/>
      <c r="V1320" s="87"/>
      <c r="W1320" s="87"/>
      <c r="X1320" s="87"/>
      <c r="Y1320" s="87"/>
      <c r="Z1320" s="87"/>
      <c r="AA1320" s="87"/>
      <c r="AB1320" s="87"/>
      <c r="AC1320" s="87"/>
      <c r="AD1320" s="87"/>
      <c r="AE1320" s="87"/>
      <c r="AF1320" s="87"/>
      <c r="AG1320" s="87"/>
      <c r="AH1320" s="87"/>
      <c r="AI1320" s="87"/>
      <c r="AJ1320" s="87"/>
      <c r="AK1320" s="87"/>
      <c r="AL1320" s="87"/>
      <c r="AM1320" s="87"/>
      <c r="AN1320" s="87"/>
      <c r="AO1320" s="87"/>
      <c r="AP1320" s="87"/>
      <c r="AQ1320" s="87"/>
      <c r="AR1320" s="87"/>
      <c r="AS1320" s="87"/>
      <c r="AT1320" s="87"/>
      <c r="AU1320" s="87"/>
      <c r="AV1320" s="87"/>
      <c r="AW1320" s="87"/>
      <c r="AX1320" s="87"/>
      <c r="AY1320" s="87"/>
      <c r="AZ1320" s="87"/>
      <c r="BA1320" s="87"/>
      <c r="BB1320" s="87"/>
      <c r="BC1320" s="87"/>
      <c r="BD1320" s="87"/>
      <c r="BE1320" s="87"/>
      <c r="BF1320" s="87"/>
      <c r="BG1320" s="87"/>
      <c r="BH1320" s="87"/>
    </row>
    <row r="1321" spans="1:60">
      <c r="A1321" s="87"/>
      <c r="D1321" s="371"/>
      <c r="E1321" s="87"/>
      <c r="F1321" s="87"/>
      <c r="G1321" s="87"/>
      <c r="H1321" s="87"/>
      <c r="I1321" s="87"/>
      <c r="J1321" s="87"/>
      <c r="K1321" s="87"/>
      <c r="L1321" s="87"/>
      <c r="M1321" s="87"/>
      <c r="N1321" s="87"/>
      <c r="O1321" s="87"/>
      <c r="P1321" s="87"/>
      <c r="Q1321" s="87"/>
      <c r="R1321" s="87"/>
      <c r="S1321" s="87"/>
      <c r="T1321" s="87"/>
      <c r="U1321" s="87"/>
      <c r="V1321" s="87"/>
      <c r="W1321" s="87"/>
      <c r="X1321" s="87"/>
      <c r="Y1321" s="87"/>
      <c r="Z1321" s="87"/>
      <c r="AA1321" s="87"/>
      <c r="AB1321" s="87"/>
      <c r="AC1321" s="87"/>
      <c r="AD1321" s="87"/>
      <c r="AE1321" s="87"/>
      <c r="AF1321" s="87"/>
      <c r="AG1321" s="87"/>
      <c r="AH1321" s="87"/>
      <c r="AI1321" s="87"/>
      <c r="AJ1321" s="87"/>
      <c r="AK1321" s="87"/>
      <c r="AL1321" s="87"/>
      <c r="AM1321" s="87"/>
      <c r="AN1321" s="87"/>
      <c r="AO1321" s="87"/>
      <c r="AP1321" s="87"/>
      <c r="AQ1321" s="87"/>
      <c r="AR1321" s="87"/>
      <c r="AS1321" s="87"/>
      <c r="AT1321" s="87"/>
      <c r="AU1321" s="87"/>
      <c r="AV1321" s="87"/>
      <c r="AW1321" s="87"/>
      <c r="AX1321" s="87"/>
      <c r="AY1321" s="87"/>
      <c r="AZ1321" s="87"/>
      <c r="BA1321" s="87"/>
      <c r="BB1321" s="87"/>
      <c r="BC1321" s="87"/>
      <c r="BD1321" s="87"/>
      <c r="BE1321" s="87"/>
      <c r="BF1321" s="87"/>
      <c r="BG1321" s="87"/>
      <c r="BH1321" s="87"/>
    </row>
    <row r="1322" spans="1:60">
      <c r="A1322" s="87"/>
      <c r="D1322" s="371"/>
      <c r="E1322" s="87"/>
      <c r="F1322" s="87"/>
      <c r="G1322" s="87"/>
      <c r="H1322" s="87"/>
      <c r="I1322" s="87"/>
      <c r="J1322" s="87"/>
      <c r="K1322" s="87"/>
      <c r="L1322" s="87"/>
      <c r="M1322" s="87"/>
      <c r="N1322" s="87"/>
      <c r="O1322" s="87"/>
      <c r="P1322" s="87"/>
      <c r="Q1322" s="87"/>
      <c r="R1322" s="87"/>
      <c r="S1322" s="87"/>
      <c r="T1322" s="87"/>
      <c r="U1322" s="87"/>
      <c r="V1322" s="87"/>
      <c r="W1322" s="87"/>
      <c r="X1322" s="87"/>
      <c r="Y1322" s="87"/>
      <c r="Z1322" s="87"/>
      <c r="AA1322" s="87"/>
      <c r="AB1322" s="87"/>
      <c r="AC1322" s="87"/>
      <c r="AD1322" s="87"/>
      <c r="AE1322" s="87"/>
      <c r="AF1322" s="87"/>
      <c r="AG1322" s="87"/>
      <c r="AH1322" s="87"/>
      <c r="AI1322" s="87"/>
      <c r="AJ1322" s="87"/>
      <c r="AK1322" s="87"/>
      <c r="AL1322" s="87"/>
      <c r="AM1322" s="87"/>
      <c r="AN1322" s="87"/>
      <c r="AO1322" s="87"/>
      <c r="AP1322" s="87"/>
      <c r="AQ1322" s="87"/>
      <c r="AR1322" s="87"/>
      <c r="AS1322" s="87"/>
      <c r="AT1322" s="87"/>
      <c r="AU1322" s="87"/>
      <c r="AV1322" s="87"/>
      <c r="AW1322" s="87"/>
      <c r="AX1322" s="87"/>
      <c r="AY1322" s="87"/>
      <c r="AZ1322" s="87"/>
      <c r="BA1322" s="87"/>
      <c r="BB1322" s="87"/>
      <c r="BC1322" s="87"/>
      <c r="BD1322" s="87"/>
      <c r="BE1322" s="87"/>
      <c r="BF1322" s="87"/>
      <c r="BG1322" s="87"/>
      <c r="BH1322" s="87"/>
    </row>
    <row r="1323" spans="1:60">
      <c r="A1323" s="87"/>
      <c r="D1323" s="371"/>
      <c r="E1323" s="87"/>
      <c r="F1323" s="87"/>
      <c r="G1323" s="87"/>
      <c r="H1323" s="87"/>
      <c r="I1323" s="87"/>
      <c r="J1323" s="87"/>
      <c r="K1323" s="87"/>
      <c r="L1323" s="87"/>
      <c r="M1323" s="87"/>
      <c r="N1323" s="87"/>
      <c r="O1323" s="87"/>
      <c r="P1323" s="87"/>
      <c r="Q1323" s="87"/>
      <c r="R1323" s="87"/>
      <c r="S1323" s="87"/>
      <c r="T1323" s="87"/>
      <c r="U1323" s="87"/>
      <c r="V1323" s="87"/>
      <c r="W1323" s="87"/>
      <c r="X1323" s="87"/>
      <c r="Y1323" s="87"/>
      <c r="Z1323" s="87"/>
      <c r="AA1323" s="87"/>
      <c r="AB1323" s="87"/>
      <c r="AC1323" s="87"/>
      <c r="AD1323" s="87"/>
      <c r="AE1323" s="87"/>
      <c r="AF1323" s="87"/>
      <c r="AG1323" s="87"/>
      <c r="AH1323" s="87"/>
      <c r="AI1323" s="87"/>
      <c r="AJ1323" s="87"/>
      <c r="AK1323" s="87"/>
      <c r="AL1323" s="87"/>
      <c r="AM1323" s="87"/>
      <c r="AN1323" s="87"/>
      <c r="AO1323" s="87"/>
      <c r="AP1323" s="87"/>
      <c r="AQ1323" s="87"/>
      <c r="AR1323" s="87"/>
      <c r="AS1323" s="87"/>
      <c r="AT1323" s="87"/>
      <c r="AU1323" s="87"/>
      <c r="AV1323" s="87"/>
      <c r="AW1323" s="87"/>
      <c r="AX1323" s="87"/>
      <c r="AY1323" s="87"/>
      <c r="AZ1323" s="87"/>
      <c r="BA1323" s="87"/>
      <c r="BB1323" s="87"/>
      <c r="BC1323" s="87"/>
      <c r="BD1323" s="87"/>
      <c r="BE1323" s="87"/>
      <c r="BF1323" s="87"/>
      <c r="BG1323" s="87"/>
      <c r="BH1323" s="87"/>
    </row>
    <row r="1324" spans="1:60">
      <c r="A1324" s="87"/>
      <c r="D1324" s="371"/>
      <c r="E1324" s="87"/>
      <c r="F1324" s="87"/>
      <c r="G1324" s="87"/>
      <c r="H1324" s="87"/>
      <c r="I1324" s="87"/>
      <c r="J1324" s="87"/>
      <c r="K1324" s="87"/>
      <c r="L1324" s="87"/>
      <c r="M1324" s="87"/>
      <c r="N1324" s="87"/>
      <c r="O1324" s="87"/>
      <c r="P1324" s="87"/>
      <c r="Q1324" s="87"/>
      <c r="R1324" s="87"/>
      <c r="S1324" s="87"/>
      <c r="T1324" s="87"/>
      <c r="U1324" s="87"/>
      <c r="V1324" s="87"/>
      <c r="W1324" s="87"/>
      <c r="X1324" s="87"/>
      <c r="Y1324" s="87"/>
      <c r="Z1324" s="87"/>
      <c r="AA1324" s="87"/>
      <c r="AB1324" s="87"/>
      <c r="AC1324" s="87"/>
      <c r="AD1324" s="87"/>
      <c r="AE1324" s="87"/>
      <c r="AF1324" s="87"/>
      <c r="AG1324" s="87"/>
      <c r="AH1324" s="87"/>
      <c r="AI1324" s="87"/>
      <c r="AJ1324" s="87"/>
      <c r="AK1324" s="87"/>
      <c r="AL1324" s="87"/>
      <c r="AM1324" s="87"/>
      <c r="AN1324" s="87"/>
      <c r="AO1324" s="87"/>
      <c r="AP1324" s="87"/>
      <c r="AQ1324" s="87"/>
      <c r="AR1324" s="87"/>
      <c r="AS1324" s="87"/>
      <c r="AT1324" s="87"/>
      <c r="AU1324" s="87"/>
      <c r="AV1324" s="87"/>
      <c r="AW1324" s="87"/>
      <c r="AX1324" s="87"/>
      <c r="AY1324" s="87"/>
      <c r="AZ1324" s="87"/>
      <c r="BA1324" s="87"/>
      <c r="BB1324" s="87"/>
      <c r="BC1324" s="87"/>
      <c r="BD1324" s="87"/>
      <c r="BE1324" s="87"/>
      <c r="BF1324" s="87"/>
      <c r="BG1324" s="87"/>
      <c r="BH1324" s="87"/>
    </row>
    <row r="1325" spans="1:60">
      <c r="A1325" s="87"/>
      <c r="D1325" s="371"/>
      <c r="E1325" s="87"/>
      <c r="F1325" s="87"/>
      <c r="G1325" s="87"/>
      <c r="H1325" s="87"/>
      <c r="I1325" s="87"/>
      <c r="J1325" s="87"/>
      <c r="K1325" s="87"/>
      <c r="L1325" s="87"/>
      <c r="M1325" s="87"/>
      <c r="N1325" s="87"/>
      <c r="O1325" s="87"/>
      <c r="P1325" s="87"/>
      <c r="Q1325" s="87"/>
      <c r="R1325" s="87"/>
      <c r="S1325" s="87"/>
      <c r="T1325" s="87"/>
      <c r="U1325" s="87"/>
      <c r="V1325" s="87"/>
      <c r="W1325" s="87"/>
      <c r="X1325" s="87"/>
      <c r="Y1325" s="87"/>
      <c r="Z1325" s="87"/>
      <c r="AA1325" s="87"/>
      <c r="AB1325" s="87"/>
      <c r="AC1325" s="87"/>
      <c r="AD1325" s="87"/>
      <c r="AE1325" s="87"/>
      <c r="AF1325" s="87"/>
      <c r="AG1325" s="87"/>
      <c r="AH1325" s="87"/>
      <c r="AI1325" s="87"/>
      <c r="AJ1325" s="87"/>
      <c r="AK1325" s="87"/>
      <c r="AL1325" s="87"/>
      <c r="AM1325" s="87"/>
      <c r="AN1325" s="87"/>
      <c r="AO1325" s="87"/>
      <c r="AP1325" s="87"/>
      <c r="AQ1325" s="87"/>
      <c r="AR1325" s="87"/>
      <c r="AS1325" s="87"/>
      <c r="AT1325" s="87"/>
      <c r="AU1325" s="87"/>
      <c r="AV1325" s="87"/>
      <c r="AW1325" s="87"/>
      <c r="AX1325" s="87"/>
      <c r="AY1325" s="87"/>
      <c r="AZ1325" s="87"/>
      <c r="BA1325" s="87"/>
      <c r="BB1325" s="87"/>
      <c r="BC1325" s="87"/>
      <c r="BD1325" s="87"/>
      <c r="BE1325" s="87"/>
      <c r="BF1325" s="87"/>
      <c r="BG1325" s="87"/>
      <c r="BH1325" s="87"/>
    </row>
    <row r="1326" spans="1:60">
      <c r="A1326" s="87"/>
      <c r="D1326" s="371"/>
      <c r="E1326" s="87"/>
      <c r="F1326" s="87"/>
      <c r="G1326" s="87"/>
      <c r="H1326" s="87"/>
      <c r="I1326" s="87"/>
      <c r="J1326" s="87"/>
      <c r="K1326" s="87"/>
      <c r="L1326" s="87"/>
      <c r="M1326" s="87"/>
      <c r="N1326" s="87"/>
      <c r="O1326" s="87"/>
      <c r="P1326" s="87"/>
      <c r="Q1326" s="87"/>
      <c r="R1326" s="87"/>
      <c r="S1326" s="87"/>
      <c r="T1326" s="87"/>
      <c r="U1326" s="87"/>
      <c r="V1326" s="87"/>
      <c r="W1326" s="87"/>
      <c r="X1326" s="87"/>
      <c r="Y1326" s="87"/>
      <c r="Z1326" s="87"/>
      <c r="AA1326" s="87"/>
      <c r="AB1326" s="87"/>
      <c r="AC1326" s="87"/>
      <c r="AD1326" s="87"/>
      <c r="AE1326" s="87"/>
      <c r="AF1326" s="87"/>
      <c r="AG1326" s="87"/>
      <c r="AH1326" s="87"/>
      <c r="AI1326" s="87"/>
      <c r="AJ1326" s="87"/>
      <c r="AK1326" s="87"/>
      <c r="AL1326" s="87"/>
      <c r="AM1326" s="87"/>
      <c r="AN1326" s="87"/>
      <c r="AO1326" s="87"/>
      <c r="AP1326" s="87"/>
      <c r="AQ1326" s="87"/>
      <c r="AR1326" s="87"/>
      <c r="AS1326" s="87"/>
      <c r="AT1326" s="87"/>
      <c r="AU1326" s="87"/>
      <c r="AV1326" s="87"/>
      <c r="AW1326" s="87"/>
      <c r="AX1326" s="87"/>
      <c r="AY1326" s="87"/>
      <c r="AZ1326" s="87"/>
      <c r="BA1326" s="87"/>
      <c r="BB1326" s="87"/>
      <c r="BC1326" s="87"/>
      <c r="BD1326" s="87"/>
      <c r="BE1326" s="87"/>
      <c r="BF1326" s="87"/>
      <c r="BG1326" s="87"/>
      <c r="BH1326" s="87"/>
    </row>
    <row r="1327" spans="1:60">
      <c r="A1327" s="87"/>
      <c r="D1327" s="371"/>
      <c r="E1327" s="87"/>
      <c r="F1327" s="87"/>
      <c r="G1327" s="87"/>
      <c r="H1327" s="87"/>
      <c r="I1327" s="87"/>
      <c r="J1327" s="87"/>
      <c r="K1327" s="87"/>
      <c r="L1327" s="87"/>
      <c r="M1327" s="87"/>
      <c r="N1327" s="87"/>
      <c r="O1327" s="87"/>
      <c r="P1327" s="87"/>
      <c r="Q1327" s="87"/>
      <c r="R1327" s="87"/>
      <c r="S1327" s="87"/>
      <c r="T1327" s="87"/>
      <c r="U1327" s="87"/>
      <c r="V1327" s="87"/>
      <c r="W1327" s="87"/>
      <c r="X1327" s="87"/>
      <c r="Y1327" s="87"/>
      <c r="Z1327" s="87"/>
      <c r="AA1327" s="87"/>
      <c r="AB1327" s="87"/>
      <c r="AC1327" s="87"/>
      <c r="AD1327" s="87"/>
      <c r="AE1327" s="87"/>
      <c r="AF1327" s="87"/>
      <c r="AG1327" s="87"/>
      <c r="AH1327" s="87"/>
      <c r="AI1327" s="87"/>
      <c r="AJ1327" s="87"/>
      <c r="AK1327" s="87"/>
      <c r="AL1327" s="87"/>
      <c r="AM1327" s="87"/>
      <c r="AN1327" s="87"/>
      <c r="AO1327" s="87"/>
      <c r="AP1327" s="87"/>
      <c r="AQ1327" s="87"/>
      <c r="AR1327" s="87"/>
      <c r="AS1327" s="87"/>
      <c r="AT1327" s="87"/>
      <c r="AU1327" s="87"/>
      <c r="AV1327" s="87"/>
      <c r="AW1327" s="87"/>
      <c r="AX1327" s="87"/>
      <c r="AY1327" s="87"/>
      <c r="AZ1327" s="87"/>
      <c r="BA1327" s="87"/>
      <c r="BB1327" s="87"/>
      <c r="BC1327" s="87"/>
      <c r="BD1327" s="87"/>
      <c r="BE1327" s="87"/>
      <c r="BF1327" s="87"/>
      <c r="BG1327" s="87"/>
      <c r="BH1327" s="87"/>
    </row>
    <row r="1328" spans="1:60">
      <c r="A1328" s="87"/>
      <c r="D1328" s="371"/>
      <c r="E1328" s="87"/>
      <c r="F1328" s="87"/>
      <c r="G1328" s="87"/>
      <c r="H1328" s="87"/>
      <c r="I1328" s="87"/>
      <c r="J1328" s="87"/>
      <c r="K1328" s="87"/>
      <c r="L1328" s="87"/>
      <c r="M1328" s="87"/>
      <c r="N1328" s="87"/>
      <c r="O1328" s="87"/>
      <c r="P1328" s="87"/>
      <c r="Q1328" s="87"/>
      <c r="R1328" s="87"/>
      <c r="S1328" s="87"/>
      <c r="T1328" s="87"/>
      <c r="U1328" s="87"/>
      <c r="V1328" s="87"/>
      <c r="W1328" s="87"/>
      <c r="X1328" s="87"/>
      <c r="Y1328" s="87"/>
      <c r="Z1328" s="87"/>
      <c r="AA1328" s="87"/>
      <c r="AB1328" s="87"/>
      <c r="AC1328" s="87"/>
      <c r="AD1328" s="87"/>
      <c r="AE1328" s="87"/>
      <c r="AF1328" s="87"/>
      <c r="AG1328" s="87"/>
      <c r="AH1328" s="87"/>
      <c r="AI1328" s="87"/>
      <c r="AJ1328" s="87"/>
      <c r="AK1328" s="87"/>
      <c r="AL1328" s="87"/>
      <c r="AM1328" s="87"/>
      <c r="AN1328" s="87"/>
      <c r="AO1328" s="87"/>
      <c r="AP1328" s="87"/>
      <c r="AQ1328" s="87"/>
      <c r="AR1328" s="87"/>
      <c r="AS1328" s="87"/>
      <c r="AT1328" s="87"/>
      <c r="AU1328" s="87"/>
      <c r="AV1328" s="87"/>
      <c r="AW1328" s="87"/>
      <c r="AX1328" s="87"/>
      <c r="AY1328" s="87"/>
      <c r="AZ1328" s="87"/>
      <c r="BA1328" s="87"/>
      <c r="BB1328" s="87"/>
      <c r="BC1328" s="87"/>
      <c r="BD1328" s="87"/>
      <c r="BE1328" s="87"/>
      <c r="BF1328" s="87"/>
      <c r="BG1328" s="87"/>
      <c r="BH1328" s="87"/>
    </row>
    <row r="1329" spans="1:60">
      <c r="A1329" s="87"/>
      <c r="D1329" s="371"/>
      <c r="E1329" s="87"/>
      <c r="F1329" s="87"/>
      <c r="G1329" s="87"/>
      <c r="H1329" s="87"/>
      <c r="I1329" s="87"/>
      <c r="J1329" s="87"/>
      <c r="K1329" s="87"/>
      <c r="L1329" s="87"/>
      <c r="M1329" s="87"/>
      <c r="N1329" s="87"/>
      <c r="O1329" s="87"/>
      <c r="P1329" s="87"/>
      <c r="Q1329" s="87"/>
      <c r="R1329" s="87"/>
      <c r="S1329" s="87"/>
      <c r="T1329" s="87"/>
      <c r="U1329" s="87"/>
      <c r="V1329" s="87"/>
      <c r="W1329" s="87"/>
      <c r="X1329" s="87"/>
      <c r="Y1329" s="87"/>
      <c r="Z1329" s="87"/>
      <c r="AA1329" s="87"/>
      <c r="AB1329" s="87"/>
      <c r="AC1329" s="87"/>
      <c r="AD1329" s="87"/>
      <c r="AE1329" s="87"/>
      <c r="AF1329" s="87"/>
      <c r="AG1329" s="87"/>
      <c r="AH1329" s="87"/>
      <c r="AI1329" s="87"/>
      <c r="AJ1329" s="87"/>
      <c r="AK1329" s="87"/>
      <c r="AL1329" s="87"/>
      <c r="AM1329" s="87"/>
      <c r="AN1329" s="87"/>
      <c r="AO1329" s="87"/>
      <c r="AP1329" s="87"/>
      <c r="AQ1329" s="87"/>
      <c r="AR1329" s="87"/>
      <c r="AS1329" s="87"/>
      <c r="AT1329" s="87"/>
      <c r="AU1329" s="87"/>
      <c r="AV1329" s="87"/>
      <c r="AW1329" s="87"/>
      <c r="AX1329" s="87"/>
      <c r="AY1329" s="87"/>
      <c r="AZ1329" s="87"/>
      <c r="BA1329" s="87"/>
      <c r="BB1329" s="87"/>
      <c r="BC1329" s="87"/>
      <c r="BD1329" s="87"/>
      <c r="BE1329" s="87"/>
      <c r="BF1329" s="87"/>
      <c r="BG1329" s="87"/>
      <c r="BH1329" s="87"/>
    </row>
    <row r="1330" spans="1:60">
      <c r="A1330" s="87"/>
      <c r="D1330" s="371"/>
      <c r="E1330" s="87"/>
      <c r="F1330" s="87"/>
      <c r="G1330" s="87"/>
      <c r="H1330" s="87"/>
      <c r="I1330" s="87"/>
      <c r="J1330" s="87"/>
      <c r="K1330" s="87"/>
      <c r="L1330" s="87"/>
      <c r="M1330" s="87"/>
      <c r="N1330" s="87"/>
      <c r="O1330" s="87"/>
      <c r="P1330" s="87"/>
      <c r="Q1330" s="87"/>
      <c r="R1330" s="87"/>
      <c r="S1330" s="87"/>
      <c r="T1330" s="87"/>
      <c r="U1330" s="87"/>
      <c r="V1330" s="87"/>
      <c r="W1330" s="87"/>
      <c r="X1330" s="87"/>
      <c r="Y1330" s="87"/>
      <c r="Z1330" s="87"/>
      <c r="AA1330" s="87"/>
      <c r="AB1330" s="87"/>
      <c r="AC1330" s="87"/>
      <c r="AD1330" s="87"/>
      <c r="AE1330" s="87"/>
      <c r="AF1330" s="87"/>
      <c r="AG1330" s="87"/>
      <c r="AH1330" s="87"/>
      <c r="AI1330" s="87"/>
      <c r="AJ1330" s="87"/>
      <c r="AK1330" s="87"/>
      <c r="AL1330" s="87"/>
      <c r="AM1330" s="87"/>
      <c r="AN1330" s="87"/>
      <c r="AO1330" s="87"/>
      <c r="AP1330" s="87"/>
      <c r="AQ1330" s="87"/>
      <c r="AR1330" s="87"/>
      <c r="AS1330" s="87"/>
      <c r="AT1330" s="87"/>
      <c r="AU1330" s="87"/>
      <c r="AV1330" s="87"/>
      <c r="AW1330" s="87"/>
      <c r="AX1330" s="87"/>
      <c r="AY1330" s="87"/>
      <c r="AZ1330" s="87"/>
      <c r="BA1330" s="87"/>
      <c r="BB1330" s="87"/>
      <c r="BC1330" s="87"/>
      <c r="BD1330" s="87"/>
      <c r="BE1330" s="87"/>
      <c r="BF1330" s="87"/>
      <c r="BG1330" s="87"/>
      <c r="BH1330" s="87"/>
    </row>
    <row r="1331" spans="1:60">
      <c r="A1331" s="87"/>
      <c r="D1331" s="371"/>
      <c r="E1331" s="87"/>
      <c r="F1331" s="87"/>
      <c r="G1331" s="87"/>
      <c r="H1331" s="87"/>
      <c r="I1331" s="87"/>
      <c r="J1331" s="87"/>
      <c r="K1331" s="87"/>
      <c r="L1331" s="87"/>
      <c r="M1331" s="87"/>
      <c r="N1331" s="87"/>
      <c r="O1331" s="87"/>
      <c r="P1331" s="87"/>
      <c r="Q1331" s="87"/>
      <c r="R1331" s="87"/>
      <c r="S1331" s="87"/>
      <c r="T1331" s="87"/>
      <c r="U1331" s="87"/>
      <c r="V1331" s="87"/>
      <c r="W1331" s="87"/>
      <c r="X1331" s="87"/>
      <c r="Y1331" s="87"/>
      <c r="Z1331" s="87"/>
      <c r="AA1331" s="87"/>
      <c r="AB1331" s="87"/>
      <c r="AC1331" s="87"/>
      <c r="AD1331" s="87"/>
      <c r="AE1331" s="87"/>
      <c r="AF1331" s="87"/>
      <c r="AG1331" s="87"/>
      <c r="AH1331" s="87"/>
      <c r="AI1331" s="87"/>
      <c r="AJ1331" s="87"/>
      <c r="AK1331" s="87"/>
      <c r="AL1331" s="87"/>
      <c r="AM1331" s="87"/>
      <c r="AN1331" s="87"/>
      <c r="AO1331" s="87"/>
      <c r="AP1331" s="87"/>
      <c r="AQ1331" s="87"/>
      <c r="AR1331" s="87"/>
      <c r="AS1331" s="87"/>
      <c r="AT1331" s="87"/>
      <c r="AU1331" s="87"/>
      <c r="AV1331" s="87"/>
      <c r="AW1331" s="87"/>
      <c r="AX1331" s="87"/>
      <c r="AY1331" s="87"/>
      <c r="AZ1331" s="87"/>
      <c r="BA1331" s="87"/>
      <c r="BB1331" s="87"/>
      <c r="BC1331" s="87"/>
      <c r="BD1331" s="87"/>
      <c r="BE1331" s="87"/>
      <c r="BF1331" s="87"/>
      <c r="BG1331" s="87"/>
      <c r="BH1331" s="87"/>
    </row>
    <row r="1332" spans="1:60">
      <c r="A1332" s="87"/>
      <c r="D1332" s="371"/>
      <c r="E1332" s="87"/>
      <c r="F1332" s="87"/>
      <c r="G1332" s="87"/>
      <c r="H1332" s="87"/>
      <c r="I1332" s="87"/>
      <c r="J1332" s="87"/>
      <c r="K1332" s="87"/>
      <c r="L1332" s="87"/>
      <c r="M1332" s="87"/>
      <c r="N1332" s="87"/>
      <c r="O1332" s="87"/>
      <c r="P1332" s="87"/>
      <c r="Q1332" s="87"/>
      <c r="R1332" s="87"/>
      <c r="S1332" s="87"/>
      <c r="T1332" s="87"/>
      <c r="U1332" s="87"/>
      <c r="V1332" s="87"/>
      <c r="W1332" s="87"/>
      <c r="X1332" s="87"/>
      <c r="Y1332" s="87"/>
      <c r="Z1332" s="87"/>
      <c r="AA1332" s="87"/>
      <c r="AB1332" s="87"/>
      <c r="AC1332" s="87"/>
      <c r="AD1332" s="87"/>
      <c r="AE1332" s="87"/>
      <c r="AF1332" s="87"/>
      <c r="AG1332" s="87"/>
      <c r="AH1332" s="87"/>
      <c r="AI1332" s="87"/>
      <c r="AJ1332" s="87"/>
      <c r="AK1332" s="87"/>
      <c r="AL1332" s="87"/>
      <c r="AM1332" s="87"/>
      <c r="AN1332" s="87"/>
      <c r="AO1332" s="87"/>
      <c r="AP1332" s="87"/>
      <c r="AQ1332" s="87"/>
      <c r="AR1332" s="87"/>
      <c r="AS1332" s="87"/>
      <c r="AT1332" s="87"/>
      <c r="AU1332" s="87"/>
      <c r="AV1332" s="87"/>
      <c r="AW1332" s="87"/>
      <c r="AX1332" s="87"/>
      <c r="AY1332" s="87"/>
      <c r="AZ1332" s="87"/>
      <c r="BA1332" s="87"/>
      <c r="BB1332" s="87"/>
      <c r="BC1332" s="87"/>
      <c r="BD1332" s="87"/>
      <c r="BE1332" s="87"/>
      <c r="BF1332" s="87"/>
      <c r="BG1332" s="87"/>
      <c r="BH1332" s="87"/>
    </row>
    <row r="1333" spans="1:60">
      <c r="A1333" s="87"/>
      <c r="D1333" s="371"/>
      <c r="E1333" s="87"/>
      <c r="F1333" s="87"/>
      <c r="G1333" s="87"/>
      <c r="H1333" s="87"/>
      <c r="I1333" s="87"/>
      <c r="J1333" s="87"/>
      <c r="K1333" s="87"/>
      <c r="L1333" s="87"/>
      <c r="M1333" s="87"/>
      <c r="N1333" s="87"/>
      <c r="O1333" s="87"/>
      <c r="P1333" s="87"/>
      <c r="Q1333" s="87"/>
      <c r="R1333" s="87"/>
      <c r="S1333" s="87"/>
      <c r="T1333" s="87"/>
      <c r="U1333" s="87"/>
      <c r="V1333" s="87"/>
      <c r="W1333" s="87"/>
      <c r="X1333" s="87"/>
      <c r="Y1333" s="87"/>
      <c r="Z1333" s="87"/>
      <c r="AA1333" s="87"/>
      <c r="AB1333" s="87"/>
      <c r="AC1333" s="87"/>
      <c r="AD1333" s="87"/>
      <c r="AE1333" s="87"/>
      <c r="AF1333" s="87"/>
      <c r="AG1333" s="87"/>
      <c r="AH1333" s="87"/>
      <c r="AI1333" s="87"/>
      <c r="AJ1333" s="87"/>
      <c r="AK1333" s="87"/>
      <c r="AL1333" s="87"/>
      <c r="AM1333" s="87"/>
      <c r="AN1333" s="87"/>
      <c r="AO1333" s="87"/>
      <c r="AP1333" s="87"/>
      <c r="AQ1333" s="87"/>
      <c r="AR1333" s="87"/>
      <c r="AS1333" s="87"/>
      <c r="AT1333" s="87"/>
      <c r="AU1333" s="87"/>
      <c r="AV1333" s="87"/>
      <c r="AW1333" s="87"/>
      <c r="AX1333" s="87"/>
      <c r="AY1333" s="87"/>
      <c r="AZ1333" s="87"/>
      <c r="BA1333" s="87"/>
      <c r="BB1333" s="87"/>
      <c r="BC1333" s="87"/>
      <c r="BD1333" s="87"/>
      <c r="BE1333" s="87"/>
      <c r="BF1333" s="87"/>
      <c r="BG1333" s="87"/>
      <c r="BH1333" s="87"/>
    </row>
    <row r="1334" spans="1:60">
      <c r="A1334" s="87"/>
      <c r="D1334" s="371"/>
      <c r="E1334" s="87"/>
      <c r="F1334" s="87"/>
      <c r="G1334" s="87"/>
      <c r="H1334" s="87"/>
      <c r="I1334" s="87"/>
      <c r="J1334" s="87"/>
      <c r="K1334" s="87"/>
      <c r="L1334" s="87"/>
      <c r="M1334" s="87"/>
      <c r="N1334" s="87"/>
      <c r="O1334" s="87"/>
      <c r="P1334" s="87"/>
      <c r="Q1334" s="87"/>
      <c r="R1334" s="87"/>
      <c r="S1334" s="87"/>
      <c r="T1334" s="87"/>
      <c r="U1334" s="87"/>
      <c r="V1334" s="87"/>
      <c r="W1334" s="87"/>
      <c r="X1334" s="87"/>
      <c r="Y1334" s="87"/>
      <c r="Z1334" s="87"/>
      <c r="AA1334" s="87"/>
      <c r="AB1334" s="87"/>
      <c r="AC1334" s="87"/>
      <c r="AD1334" s="87"/>
      <c r="AE1334" s="87"/>
      <c r="AF1334" s="87"/>
      <c r="AG1334" s="87"/>
      <c r="AH1334" s="87"/>
      <c r="AI1334" s="87"/>
      <c r="AJ1334" s="87"/>
      <c r="AK1334" s="87"/>
      <c r="AL1334" s="87"/>
      <c r="AM1334" s="87"/>
      <c r="AN1334" s="87"/>
      <c r="AO1334" s="87"/>
      <c r="AP1334" s="87"/>
      <c r="AQ1334" s="87"/>
      <c r="AR1334" s="87"/>
      <c r="AS1334" s="87"/>
      <c r="AT1334" s="87"/>
      <c r="AU1334" s="87"/>
      <c r="AV1334" s="87"/>
      <c r="AW1334" s="87"/>
      <c r="AX1334" s="87"/>
      <c r="AY1334" s="87"/>
      <c r="AZ1334" s="87"/>
      <c r="BA1334" s="87"/>
      <c r="BB1334" s="87"/>
      <c r="BC1334" s="87"/>
      <c r="BD1334" s="87"/>
      <c r="BE1334" s="87"/>
      <c r="BF1334" s="87"/>
      <c r="BG1334" s="87"/>
      <c r="BH1334" s="87"/>
    </row>
    <row r="1335" spans="1:60">
      <c r="A1335" s="87"/>
      <c r="D1335" s="371"/>
      <c r="E1335" s="87"/>
      <c r="F1335" s="87"/>
      <c r="G1335" s="87"/>
      <c r="H1335" s="87"/>
      <c r="I1335" s="87"/>
      <c r="J1335" s="87"/>
      <c r="K1335" s="87"/>
      <c r="L1335" s="87"/>
      <c r="M1335" s="87"/>
      <c r="N1335" s="87"/>
      <c r="O1335" s="87"/>
      <c r="P1335" s="87"/>
      <c r="Q1335" s="87"/>
      <c r="R1335" s="87"/>
      <c r="S1335" s="87"/>
      <c r="T1335" s="87"/>
      <c r="U1335" s="87"/>
      <c r="V1335" s="87"/>
      <c r="W1335" s="87"/>
      <c r="X1335" s="87"/>
      <c r="Y1335" s="87"/>
      <c r="Z1335" s="87"/>
      <c r="AA1335" s="87"/>
      <c r="AB1335" s="87"/>
      <c r="AC1335" s="87"/>
      <c r="AD1335" s="87"/>
      <c r="AE1335" s="87"/>
      <c r="AF1335" s="87"/>
      <c r="AG1335" s="87"/>
      <c r="AH1335" s="87"/>
      <c r="AI1335" s="87"/>
      <c r="AJ1335" s="87"/>
      <c r="AK1335" s="87"/>
      <c r="AL1335" s="87"/>
      <c r="AM1335" s="87"/>
      <c r="AN1335" s="87"/>
      <c r="AO1335" s="87"/>
      <c r="AP1335" s="87"/>
      <c r="AQ1335" s="87"/>
      <c r="AR1335" s="87"/>
      <c r="AS1335" s="87"/>
      <c r="AT1335" s="87"/>
      <c r="AU1335" s="87"/>
      <c r="AV1335" s="87"/>
      <c r="AW1335" s="87"/>
      <c r="AX1335" s="87"/>
      <c r="AY1335" s="87"/>
      <c r="AZ1335" s="87"/>
      <c r="BA1335" s="87"/>
      <c r="BB1335" s="87"/>
      <c r="BC1335" s="87"/>
      <c r="BD1335" s="87"/>
      <c r="BE1335" s="87"/>
      <c r="BF1335" s="87"/>
      <c r="BG1335" s="87"/>
      <c r="BH1335" s="87"/>
    </row>
    <row r="1336" spans="1:60">
      <c r="A1336" s="87"/>
      <c r="D1336" s="371"/>
      <c r="E1336" s="87"/>
      <c r="F1336" s="87"/>
      <c r="G1336" s="87"/>
      <c r="H1336" s="87"/>
      <c r="I1336" s="87"/>
      <c r="J1336" s="87"/>
      <c r="K1336" s="87"/>
      <c r="L1336" s="87"/>
      <c r="M1336" s="87"/>
      <c r="N1336" s="87"/>
      <c r="O1336" s="87"/>
      <c r="P1336" s="87"/>
      <c r="Q1336" s="87"/>
      <c r="R1336" s="87"/>
      <c r="S1336" s="87"/>
      <c r="T1336" s="87"/>
      <c r="U1336" s="87"/>
      <c r="V1336" s="87"/>
      <c r="W1336" s="87"/>
      <c r="X1336" s="87"/>
      <c r="Y1336" s="87"/>
      <c r="Z1336" s="87"/>
      <c r="AA1336" s="87"/>
      <c r="AB1336" s="87"/>
      <c r="AC1336" s="87"/>
      <c r="AD1336" s="87"/>
      <c r="AE1336" s="87"/>
      <c r="AF1336" s="87"/>
      <c r="AG1336" s="87"/>
      <c r="AH1336" s="87"/>
      <c r="AI1336" s="87"/>
      <c r="AJ1336" s="87"/>
      <c r="AK1336" s="87"/>
      <c r="AL1336" s="87"/>
      <c r="AM1336" s="87"/>
      <c r="AN1336" s="87"/>
      <c r="AO1336" s="87"/>
      <c r="AP1336" s="87"/>
      <c r="AQ1336" s="87"/>
      <c r="AR1336" s="87"/>
      <c r="AS1336" s="87"/>
      <c r="AT1336" s="87"/>
      <c r="AU1336" s="87"/>
      <c r="AV1336" s="87"/>
      <c r="AW1336" s="87"/>
      <c r="AX1336" s="87"/>
      <c r="AY1336" s="87"/>
      <c r="AZ1336" s="87"/>
      <c r="BA1336" s="87"/>
      <c r="BB1336" s="87"/>
      <c r="BC1336" s="87"/>
      <c r="BD1336" s="87"/>
      <c r="BE1336" s="87"/>
      <c r="BF1336" s="87"/>
      <c r="BG1336" s="87"/>
      <c r="BH1336" s="87"/>
    </row>
    <row r="1337" spans="1:60">
      <c r="A1337" s="87"/>
      <c r="D1337" s="371"/>
      <c r="E1337" s="87"/>
      <c r="F1337" s="87"/>
      <c r="G1337" s="87"/>
      <c r="H1337" s="87"/>
      <c r="I1337" s="87"/>
      <c r="J1337" s="87"/>
      <c r="K1337" s="87"/>
      <c r="L1337" s="87"/>
      <c r="M1337" s="87"/>
      <c r="N1337" s="87"/>
      <c r="O1337" s="87"/>
      <c r="P1337" s="87"/>
      <c r="Q1337" s="87"/>
      <c r="R1337" s="87"/>
      <c r="S1337" s="87"/>
      <c r="T1337" s="87"/>
      <c r="U1337" s="87"/>
      <c r="V1337" s="87"/>
      <c r="W1337" s="87"/>
      <c r="X1337" s="87"/>
      <c r="Y1337" s="87"/>
      <c r="Z1337" s="87"/>
      <c r="AA1337" s="87"/>
      <c r="AB1337" s="87"/>
      <c r="AC1337" s="87"/>
      <c r="AD1337" s="87"/>
      <c r="AE1337" s="87"/>
      <c r="AF1337" s="87"/>
      <c r="AG1337" s="87"/>
      <c r="AH1337" s="87"/>
      <c r="AI1337" s="87"/>
      <c r="AJ1337" s="87"/>
      <c r="AK1337" s="87"/>
      <c r="AL1337" s="87"/>
      <c r="AM1337" s="87"/>
      <c r="AN1337" s="87"/>
      <c r="AO1337" s="87"/>
      <c r="AP1337" s="87"/>
      <c r="AQ1337" s="87"/>
      <c r="AR1337" s="87"/>
      <c r="AS1337" s="87"/>
      <c r="AT1337" s="87"/>
      <c r="AU1337" s="87"/>
      <c r="AV1337" s="87"/>
      <c r="AW1337" s="87"/>
      <c r="AX1337" s="87"/>
      <c r="AY1337" s="87"/>
      <c r="AZ1337" s="87"/>
      <c r="BA1337" s="87"/>
      <c r="BB1337" s="87"/>
      <c r="BC1337" s="87"/>
      <c r="BD1337" s="87"/>
      <c r="BE1337" s="87"/>
      <c r="BF1337" s="87"/>
      <c r="BG1337" s="87"/>
      <c r="BH1337" s="87"/>
    </row>
    <row r="1338" spans="1:60">
      <c r="A1338" s="87"/>
      <c r="D1338" s="371"/>
      <c r="E1338" s="87"/>
      <c r="F1338" s="87"/>
      <c r="G1338" s="87"/>
      <c r="H1338" s="87"/>
      <c r="I1338" s="87"/>
      <c r="J1338" s="87"/>
      <c r="K1338" s="87"/>
      <c r="L1338" s="87"/>
      <c r="M1338" s="87"/>
      <c r="N1338" s="87"/>
      <c r="O1338" s="87"/>
      <c r="P1338" s="87"/>
      <c r="Q1338" s="87"/>
      <c r="R1338" s="87"/>
      <c r="S1338" s="87"/>
      <c r="T1338" s="87"/>
      <c r="U1338" s="87"/>
      <c r="V1338" s="87"/>
      <c r="W1338" s="87"/>
      <c r="X1338" s="87"/>
      <c r="Y1338" s="87"/>
      <c r="Z1338" s="87"/>
      <c r="AA1338" s="87"/>
      <c r="AB1338" s="87"/>
      <c r="AC1338" s="87"/>
      <c r="AD1338" s="87"/>
      <c r="AE1338" s="87"/>
      <c r="AF1338" s="87"/>
      <c r="AG1338" s="87"/>
      <c r="AH1338" s="87"/>
      <c r="AI1338" s="87"/>
      <c r="AJ1338" s="87"/>
      <c r="AK1338" s="87"/>
      <c r="AL1338" s="87"/>
      <c r="AM1338" s="87"/>
      <c r="AN1338" s="87"/>
      <c r="AO1338" s="87"/>
      <c r="AP1338" s="87"/>
      <c r="AQ1338" s="87"/>
      <c r="AR1338" s="87"/>
      <c r="AS1338" s="87"/>
      <c r="AT1338" s="87"/>
      <c r="AU1338" s="87"/>
      <c r="AV1338" s="87"/>
      <c r="AW1338" s="87"/>
      <c r="AX1338" s="87"/>
      <c r="AY1338" s="87"/>
      <c r="AZ1338" s="87"/>
      <c r="BA1338" s="87"/>
      <c r="BB1338" s="87"/>
      <c r="BC1338" s="87"/>
      <c r="BD1338" s="87"/>
      <c r="BE1338" s="87"/>
      <c r="BF1338" s="87"/>
      <c r="BG1338" s="87"/>
      <c r="BH1338" s="87"/>
    </row>
    <row r="1339" spans="1:60">
      <c r="A1339" s="87"/>
      <c r="D1339" s="371"/>
      <c r="E1339" s="87"/>
      <c r="F1339" s="87"/>
      <c r="G1339" s="87"/>
      <c r="H1339" s="87"/>
      <c r="I1339" s="87"/>
      <c r="J1339" s="87"/>
      <c r="K1339" s="87"/>
      <c r="L1339" s="87"/>
      <c r="M1339" s="87"/>
      <c r="N1339" s="87"/>
      <c r="O1339" s="87"/>
      <c r="P1339" s="87"/>
      <c r="Q1339" s="87"/>
      <c r="R1339" s="87"/>
      <c r="S1339" s="87"/>
      <c r="T1339" s="87"/>
      <c r="U1339" s="87"/>
      <c r="V1339" s="87"/>
      <c r="W1339" s="87"/>
      <c r="X1339" s="87"/>
      <c r="Y1339" s="87"/>
      <c r="Z1339" s="87"/>
      <c r="AA1339" s="87"/>
      <c r="AB1339" s="87"/>
      <c r="AC1339" s="87"/>
      <c r="AD1339" s="87"/>
      <c r="AE1339" s="87"/>
      <c r="AF1339" s="87"/>
      <c r="AG1339" s="87"/>
      <c r="AH1339" s="87"/>
      <c r="AI1339" s="87"/>
      <c r="AJ1339" s="87"/>
      <c r="AK1339" s="87"/>
      <c r="AL1339" s="87"/>
      <c r="AM1339" s="87"/>
      <c r="AN1339" s="87"/>
      <c r="AO1339" s="87"/>
      <c r="AP1339" s="87"/>
      <c r="AQ1339" s="87"/>
      <c r="AR1339" s="87"/>
      <c r="AS1339" s="87"/>
      <c r="AT1339" s="87"/>
      <c r="AU1339" s="87"/>
      <c r="AV1339" s="87"/>
      <c r="AW1339" s="87"/>
      <c r="AX1339" s="87"/>
      <c r="AY1339" s="87"/>
      <c r="AZ1339" s="87"/>
      <c r="BA1339" s="87"/>
      <c r="BB1339" s="87"/>
      <c r="BC1339" s="87"/>
      <c r="BD1339" s="87"/>
      <c r="BE1339" s="87"/>
      <c r="BF1339" s="87"/>
      <c r="BG1339" s="87"/>
      <c r="BH1339" s="87"/>
    </row>
    <row r="1340" spans="1:60">
      <c r="A1340" s="87"/>
      <c r="D1340" s="371"/>
      <c r="E1340" s="87"/>
      <c r="F1340" s="87"/>
      <c r="G1340" s="87"/>
      <c r="H1340" s="87"/>
      <c r="I1340" s="87"/>
      <c r="J1340" s="87"/>
      <c r="K1340" s="87"/>
      <c r="L1340" s="87"/>
      <c r="M1340" s="87"/>
      <c r="N1340" s="87"/>
      <c r="O1340" s="87"/>
      <c r="P1340" s="87"/>
      <c r="Q1340" s="87"/>
      <c r="R1340" s="87"/>
      <c r="S1340" s="87"/>
      <c r="T1340" s="87"/>
      <c r="U1340" s="87"/>
      <c r="V1340" s="87"/>
      <c r="W1340" s="87"/>
      <c r="X1340" s="87"/>
      <c r="Y1340" s="87"/>
      <c r="Z1340" s="87"/>
      <c r="AA1340" s="87"/>
      <c r="AB1340" s="87"/>
      <c r="AC1340" s="87"/>
      <c r="AD1340" s="87"/>
      <c r="AE1340" s="87"/>
      <c r="AF1340" s="87"/>
      <c r="AG1340" s="87"/>
      <c r="AH1340" s="87"/>
      <c r="AI1340" s="87"/>
      <c r="AJ1340" s="87"/>
      <c r="AK1340" s="87"/>
      <c r="AL1340" s="87"/>
      <c r="AM1340" s="87"/>
      <c r="AN1340" s="87"/>
      <c r="AO1340" s="87"/>
      <c r="AP1340" s="87"/>
      <c r="AQ1340" s="87"/>
      <c r="AR1340" s="87"/>
      <c r="AS1340" s="87"/>
      <c r="AT1340" s="87"/>
      <c r="AU1340" s="87"/>
      <c r="AV1340" s="87"/>
      <c r="AW1340" s="87"/>
      <c r="AX1340" s="87"/>
      <c r="AY1340" s="87"/>
      <c r="AZ1340" s="87"/>
      <c r="BA1340" s="87"/>
      <c r="BB1340" s="87"/>
      <c r="BC1340" s="87"/>
      <c r="BD1340" s="87"/>
      <c r="BE1340" s="87"/>
      <c r="BF1340" s="87"/>
      <c r="BG1340" s="87"/>
      <c r="BH1340" s="87"/>
    </row>
    <row r="1341" spans="1:60">
      <c r="A1341" s="87"/>
      <c r="D1341" s="371"/>
      <c r="E1341" s="87"/>
      <c r="F1341" s="87"/>
      <c r="G1341" s="87"/>
      <c r="H1341" s="87"/>
      <c r="I1341" s="87"/>
      <c r="J1341" s="87"/>
      <c r="K1341" s="87"/>
      <c r="L1341" s="87"/>
      <c r="M1341" s="87"/>
      <c r="N1341" s="87"/>
      <c r="O1341" s="87"/>
      <c r="P1341" s="87"/>
      <c r="Q1341" s="87"/>
      <c r="R1341" s="87"/>
      <c r="S1341" s="87"/>
      <c r="T1341" s="87"/>
      <c r="U1341" s="87"/>
      <c r="V1341" s="87"/>
      <c r="W1341" s="87"/>
      <c r="X1341" s="87"/>
      <c r="Y1341" s="87"/>
      <c r="Z1341" s="87"/>
      <c r="AA1341" s="87"/>
      <c r="AB1341" s="87"/>
      <c r="AC1341" s="87"/>
      <c r="AD1341" s="87"/>
      <c r="AE1341" s="87"/>
      <c r="AF1341" s="87"/>
      <c r="AG1341" s="87"/>
      <c r="AH1341" s="87"/>
      <c r="AI1341" s="87"/>
      <c r="AJ1341" s="87"/>
      <c r="AK1341" s="87"/>
      <c r="AL1341" s="87"/>
      <c r="AM1341" s="87"/>
      <c r="AN1341" s="87"/>
      <c r="AO1341" s="87"/>
      <c r="AP1341" s="87"/>
      <c r="AQ1341" s="87"/>
      <c r="AR1341" s="87"/>
      <c r="AS1341" s="87"/>
      <c r="AT1341" s="87"/>
      <c r="AU1341" s="87"/>
      <c r="AV1341" s="87"/>
      <c r="AW1341" s="87"/>
      <c r="AX1341" s="87"/>
      <c r="AY1341" s="87"/>
      <c r="AZ1341" s="87"/>
      <c r="BA1341" s="87"/>
      <c r="BB1341" s="87"/>
      <c r="BC1341" s="87"/>
      <c r="BD1341" s="87"/>
      <c r="BE1341" s="87"/>
      <c r="BF1341" s="87"/>
      <c r="BG1341" s="87"/>
      <c r="BH1341" s="87"/>
    </row>
    <row r="1342" spans="1:60">
      <c r="A1342" s="87"/>
      <c r="D1342" s="371"/>
      <c r="E1342" s="87"/>
      <c r="F1342" s="87"/>
      <c r="G1342" s="87"/>
      <c r="H1342" s="87"/>
      <c r="I1342" s="87"/>
      <c r="J1342" s="87"/>
      <c r="K1342" s="87"/>
      <c r="L1342" s="87"/>
      <c r="M1342" s="87"/>
      <c r="N1342" s="87"/>
      <c r="O1342" s="87"/>
      <c r="P1342" s="87"/>
      <c r="Q1342" s="87"/>
      <c r="R1342" s="87"/>
      <c r="S1342" s="87"/>
      <c r="T1342" s="87"/>
      <c r="U1342" s="87"/>
      <c r="V1342" s="87"/>
      <c r="W1342" s="87"/>
      <c r="X1342" s="87"/>
      <c r="Y1342" s="87"/>
      <c r="Z1342" s="87"/>
      <c r="AA1342" s="87"/>
      <c r="AB1342" s="87"/>
      <c r="AC1342" s="87"/>
      <c r="AD1342" s="87"/>
      <c r="AE1342" s="87"/>
      <c r="AF1342" s="87"/>
      <c r="AG1342" s="87"/>
      <c r="AH1342" s="87"/>
      <c r="AI1342" s="87"/>
      <c r="AJ1342" s="87"/>
      <c r="AK1342" s="87"/>
      <c r="AL1342" s="87"/>
      <c r="AM1342" s="87"/>
      <c r="AN1342" s="87"/>
      <c r="AO1342" s="87"/>
      <c r="AP1342" s="87"/>
      <c r="AQ1342" s="87"/>
      <c r="AR1342" s="87"/>
      <c r="AS1342" s="87"/>
      <c r="AT1342" s="87"/>
      <c r="AU1342" s="87"/>
      <c r="AV1342" s="87"/>
      <c r="AW1342" s="87"/>
      <c r="AX1342" s="87"/>
      <c r="AY1342" s="87"/>
      <c r="AZ1342" s="87"/>
      <c r="BA1342" s="87"/>
      <c r="BB1342" s="87"/>
      <c r="BC1342" s="87"/>
      <c r="BD1342" s="87"/>
      <c r="BE1342" s="87"/>
      <c r="BF1342" s="87"/>
      <c r="BG1342" s="87"/>
      <c r="BH1342" s="87"/>
    </row>
    <row r="1343" spans="1:60">
      <c r="A1343" s="87"/>
      <c r="D1343" s="371"/>
      <c r="E1343" s="87"/>
      <c r="F1343" s="87"/>
      <c r="G1343" s="87"/>
      <c r="H1343" s="87"/>
      <c r="I1343" s="87"/>
      <c r="J1343" s="87"/>
      <c r="K1343" s="87"/>
      <c r="L1343" s="87"/>
      <c r="M1343" s="87"/>
      <c r="N1343" s="87"/>
      <c r="O1343" s="87"/>
      <c r="P1343" s="87"/>
      <c r="Q1343" s="87"/>
      <c r="R1343" s="87"/>
      <c r="S1343" s="87"/>
      <c r="T1343" s="87"/>
      <c r="U1343" s="87"/>
      <c r="V1343" s="87"/>
      <c r="W1343" s="87"/>
      <c r="X1343" s="87"/>
      <c r="Y1343" s="87"/>
      <c r="Z1343" s="87"/>
      <c r="AA1343" s="87"/>
      <c r="AB1343" s="87"/>
      <c r="AC1343" s="87"/>
      <c r="AD1343" s="87"/>
      <c r="AE1343" s="87"/>
      <c r="AF1343" s="87"/>
      <c r="AG1343" s="87"/>
      <c r="AH1343" s="87"/>
      <c r="AI1343" s="87"/>
      <c r="AJ1343" s="87"/>
      <c r="AK1343" s="87"/>
      <c r="AL1343" s="87"/>
      <c r="AM1343" s="87"/>
      <c r="AN1343" s="87"/>
      <c r="AO1343" s="87"/>
      <c r="AP1343" s="87"/>
      <c r="AQ1343" s="87"/>
      <c r="AR1343" s="87"/>
      <c r="AS1343" s="87"/>
      <c r="AT1343" s="87"/>
      <c r="AU1343" s="87"/>
      <c r="AV1343" s="87"/>
      <c r="AW1343" s="87"/>
      <c r="AX1343" s="87"/>
      <c r="AY1343" s="87"/>
      <c r="AZ1343" s="87"/>
      <c r="BA1343" s="87"/>
      <c r="BB1343" s="87"/>
      <c r="BC1343" s="87"/>
      <c r="BD1343" s="87"/>
      <c r="BE1343" s="87"/>
      <c r="BF1343" s="87"/>
      <c r="BG1343" s="87"/>
      <c r="BH1343" s="87"/>
    </row>
    <row r="1344" spans="1:60">
      <c r="A1344" s="87"/>
      <c r="D1344" s="371"/>
      <c r="E1344" s="87"/>
      <c r="F1344" s="87"/>
      <c r="G1344" s="87"/>
      <c r="H1344" s="87"/>
      <c r="I1344" s="87"/>
      <c r="J1344" s="87"/>
      <c r="K1344" s="87"/>
      <c r="L1344" s="87"/>
      <c r="M1344" s="87"/>
      <c r="N1344" s="87"/>
      <c r="O1344" s="87"/>
      <c r="P1344" s="87"/>
      <c r="Q1344" s="87"/>
      <c r="R1344" s="87"/>
      <c r="S1344" s="87"/>
      <c r="T1344" s="87"/>
      <c r="U1344" s="87"/>
      <c r="V1344" s="87"/>
      <c r="W1344" s="87"/>
      <c r="X1344" s="87"/>
      <c r="Y1344" s="87"/>
      <c r="Z1344" s="87"/>
      <c r="AA1344" s="87"/>
      <c r="AB1344" s="87"/>
      <c r="AC1344" s="87"/>
      <c r="AD1344" s="87"/>
      <c r="AE1344" s="87"/>
      <c r="AF1344" s="87"/>
      <c r="AG1344" s="87"/>
      <c r="AH1344" s="87"/>
      <c r="AI1344" s="87"/>
      <c r="AJ1344" s="87"/>
      <c r="AK1344" s="87"/>
      <c r="AL1344" s="87"/>
      <c r="AM1344" s="87"/>
      <c r="AN1344" s="87"/>
      <c r="AO1344" s="87"/>
      <c r="AP1344" s="87"/>
      <c r="AQ1344" s="87"/>
      <c r="AR1344" s="87"/>
      <c r="AS1344" s="87"/>
      <c r="AT1344" s="87"/>
      <c r="AU1344" s="87"/>
      <c r="AV1344" s="87"/>
      <c r="AW1344" s="87"/>
      <c r="AX1344" s="87"/>
      <c r="AY1344" s="87"/>
      <c r="AZ1344" s="87"/>
      <c r="BA1344" s="87"/>
      <c r="BB1344" s="87"/>
      <c r="BC1344" s="87"/>
      <c r="BD1344" s="87"/>
      <c r="BE1344" s="87"/>
      <c r="BF1344" s="87"/>
      <c r="BG1344" s="87"/>
      <c r="BH1344" s="87"/>
    </row>
    <row r="1345" spans="1:60">
      <c r="A1345" s="87"/>
      <c r="D1345" s="371"/>
      <c r="E1345" s="87"/>
      <c r="F1345" s="87"/>
      <c r="G1345" s="87"/>
      <c r="H1345" s="87"/>
      <c r="I1345" s="87"/>
      <c r="J1345" s="87"/>
      <c r="K1345" s="87"/>
      <c r="L1345" s="87"/>
      <c r="M1345" s="87"/>
      <c r="N1345" s="87"/>
      <c r="O1345" s="87"/>
      <c r="P1345" s="87"/>
      <c r="Q1345" s="87"/>
      <c r="R1345" s="87"/>
      <c r="S1345" s="87"/>
      <c r="T1345" s="87"/>
      <c r="U1345" s="87"/>
      <c r="V1345" s="87"/>
      <c r="W1345" s="87"/>
      <c r="X1345" s="87"/>
      <c r="Y1345" s="87"/>
      <c r="Z1345" s="87"/>
      <c r="AA1345" s="87"/>
      <c r="AB1345" s="87"/>
      <c r="AC1345" s="87"/>
      <c r="AD1345" s="87"/>
      <c r="AE1345" s="87"/>
      <c r="AF1345" s="87"/>
      <c r="AG1345" s="87"/>
      <c r="AH1345" s="87"/>
      <c r="AI1345" s="87"/>
      <c r="AJ1345" s="87"/>
      <c r="AK1345" s="87"/>
      <c r="AL1345" s="87"/>
      <c r="AM1345" s="87"/>
      <c r="AN1345" s="87"/>
      <c r="AO1345" s="87"/>
      <c r="AP1345" s="87"/>
      <c r="AQ1345" s="87"/>
      <c r="AR1345" s="87"/>
      <c r="AS1345" s="87"/>
      <c r="AT1345" s="87"/>
      <c r="AU1345" s="87"/>
      <c r="AV1345" s="87"/>
      <c r="AW1345" s="87"/>
      <c r="AX1345" s="87"/>
      <c r="AY1345" s="87"/>
      <c r="AZ1345" s="87"/>
      <c r="BA1345" s="87"/>
      <c r="BB1345" s="87"/>
      <c r="BC1345" s="87"/>
      <c r="BD1345" s="87"/>
      <c r="BE1345" s="87"/>
      <c r="BF1345" s="87"/>
      <c r="BG1345" s="87"/>
      <c r="BH1345" s="87"/>
    </row>
    <row r="1346" spans="1:60">
      <c r="A1346" s="87"/>
      <c r="D1346" s="371"/>
      <c r="E1346" s="87"/>
      <c r="F1346" s="87"/>
      <c r="G1346" s="87"/>
      <c r="H1346" s="87"/>
      <c r="I1346" s="87"/>
      <c r="J1346" s="87"/>
      <c r="K1346" s="87"/>
      <c r="L1346" s="87"/>
      <c r="M1346" s="87"/>
      <c r="N1346" s="87"/>
      <c r="O1346" s="87"/>
      <c r="P1346" s="87"/>
      <c r="Q1346" s="87"/>
      <c r="R1346" s="87"/>
      <c r="S1346" s="87"/>
      <c r="T1346" s="87"/>
      <c r="U1346" s="87"/>
      <c r="V1346" s="87"/>
      <c r="W1346" s="87"/>
      <c r="X1346" s="87"/>
      <c r="Y1346" s="87"/>
      <c r="Z1346" s="87"/>
      <c r="AA1346" s="87"/>
      <c r="AB1346" s="87"/>
      <c r="AC1346" s="87"/>
      <c r="AD1346" s="87"/>
      <c r="AE1346" s="87"/>
      <c r="AF1346" s="87"/>
      <c r="AG1346" s="87"/>
      <c r="AH1346" s="87"/>
      <c r="AI1346" s="87"/>
      <c r="AJ1346" s="87"/>
      <c r="AK1346" s="87"/>
      <c r="AL1346" s="87"/>
      <c r="AM1346" s="87"/>
      <c r="AN1346" s="87"/>
      <c r="AO1346" s="87"/>
      <c r="AP1346" s="87"/>
      <c r="AQ1346" s="87"/>
      <c r="AR1346" s="87"/>
      <c r="AS1346" s="87"/>
      <c r="AT1346" s="87"/>
      <c r="AU1346" s="87"/>
      <c r="AV1346" s="87"/>
      <c r="AW1346" s="87"/>
      <c r="AX1346" s="87"/>
      <c r="AY1346" s="87"/>
      <c r="AZ1346" s="87"/>
      <c r="BA1346" s="87"/>
      <c r="BB1346" s="87"/>
      <c r="BC1346" s="87"/>
      <c r="BD1346" s="87"/>
      <c r="BE1346" s="87"/>
      <c r="BF1346" s="87"/>
      <c r="BG1346" s="87"/>
      <c r="BH1346" s="87"/>
    </row>
    <row r="1347" spans="1:60">
      <c r="A1347" s="87"/>
      <c r="D1347" s="371"/>
      <c r="E1347" s="87"/>
      <c r="F1347" s="87"/>
      <c r="G1347" s="87"/>
      <c r="H1347" s="87"/>
      <c r="I1347" s="87"/>
      <c r="J1347" s="87"/>
      <c r="K1347" s="87"/>
      <c r="L1347" s="87"/>
      <c r="M1347" s="87"/>
      <c r="N1347" s="87"/>
      <c r="O1347" s="87"/>
      <c r="P1347" s="87"/>
      <c r="Q1347" s="87"/>
      <c r="R1347" s="87"/>
      <c r="S1347" s="87"/>
      <c r="T1347" s="87"/>
      <c r="U1347" s="87"/>
      <c r="V1347" s="87"/>
      <c r="W1347" s="87"/>
      <c r="X1347" s="87"/>
      <c r="Y1347" s="87"/>
      <c r="Z1347" s="87"/>
      <c r="AA1347" s="87"/>
      <c r="AB1347" s="87"/>
      <c r="AC1347" s="87"/>
      <c r="AD1347" s="87"/>
      <c r="AE1347" s="87"/>
      <c r="AF1347" s="87"/>
      <c r="AG1347" s="87"/>
      <c r="AH1347" s="87"/>
      <c r="AI1347" s="87"/>
      <c r="AJ1347" s="87"/>
      <c r="AK1347" s="87"/>
      <c r="AL1347" s="87"/>
      <c r="AM1347" s="87"/>
      <c r="AN1347" s="87"/>
      <c r="AO1347" s="87"/>
      <c r="AP1347" s="87"/>
      <c r="AQ1347" s="87"/>
      <c r="AR1347" s="87"/>
      <c r="AS1347" s="87"/>
      <c r="AT1347" s="87"/>
      <c r="AU1347" s="87"/>
      <c r="AV1347" s="87"/>
      <c r="AW1347" s="87"/>
      <c r="AX1347" s="87"/>
      <c r="AY1347" s="87"/>
      <c r="AZ1347" s="87"/>
      <c r="BA1347" s="87"/>
      <c r="BB1347" s="87"/>
      <c r="BC1347" s="87"/>
      <c r="BD1347" s="87"/>
      <c r="BE1347" s="87"/>
      <c r="BF1347" s="87"/>
      <c r="BG1347" s="87"/>
      <c r="BH1347" s="87"/>
    </row>
    <row r="1348" spans="1:60">
      <c r="A1348" s="87"/>
      <c r="D1348" s="371"/>
      <c r="E1348" s="87"/>
      <c r="F1348" s="87"/>
      <c r="G1348" s="87"/>
      <c r="H1348" s="87"/>
      <c r="I1348" s="87"/>
      <c r="J1348" s="87"/>
      <c r="K1348" s="87"/>
      <c r="L1348" s="87"/>
      <c r="M1348" s="87"/>
      <c r="N1348" s="87"/>
      <c r="O1348" s="87"/>
      <c r="P1348" s="87"/>
      <c r="Q1348" s="87"/>
      <c r="R1348" s="87"/>
      <c r="S1348" s="87"/>
      <c r="T1348" s="87"/>
      <c r="U1348" s="87"/>
      <c r="V1348" s="87"/>
      <c r="W1348" s="87"/>
      <c r="X1348" s="87"/>
      <c r="Y1348" s="87"/>
      <c r="Z1348" s="87"/>
      <c r="AA1348" s="87"/>
      <c r="AB1348" s="87"/>
      <c r="AC1348" s="87"/>
      <c r="AD1348" s="87"/>
      <c r="AE1348" s="87"/>
      <c r="AF1348" s="87"/>
      <c r="AG1348" s="87"/>
      <c r="AH1348" s="87"/>
      <c r="AI1348" s="87"/>
      <c r="AJ1348" s="87"/>
      <c r="AK1348" s="87"/>
      <c r="AL1348" s="87"/>
      <c r="AM1348" s="87"/>
      <c r="AN1348" s="87"/>
      <c r="AO1348" s="87"/>
      <c r="AP1348" s="87"/>
      <c r="AQ1348" s="87"/>
      <c r="AR1348" s="87"/>
      <c r="AS1348" s="87"/>
      <c r="AT1348" s="87"/>
      <c r="AU1348" s="87"/>
      <c r="AV1348" s="87"/>
      <c r="AW1348" s="87"/>
      <c r="AX1348" s="87"/>
      <c r="AY1348" s="87"/>
      <c r="AZ1348" s="87"/>
      <c r="BA1348" s="87"/>
      <c r="BB1348" s="87"/>
      <c r="BC1348" s="87"/>
      <c r="BD1348" s="87"/>
      <c r="BE1348" s="87"/>
      <c r="BF1348" s="87"/>
      <c r="BG1348" s="87"/>
      <c r="BH1348" s="87"/>
    </row>
    <row r="1349" spans="1:60">
      <c r="A1349" s="87"/>
      <c r="D1349" s="371"/>
      <c r="E1349" s="87"/>
      <c r="F1349" s="87"/>
      <c r="G1349" s="87"/>
      <c r="H1349" s="87"/>
      <c r="I1349" s="87"/>
      <c r="J1349" s="87"/>
      <c r="K1349" s="87"/>
      <c r="L1349" s="87"/>
      <c r="M1349" s="87"/>
      <c r="N1349" s="87"/>
      <c r="O1349" s="87"/>
      <c r="P1349" s="87"/>
      <c r="Q1349" s="87"/>
      <c r="R1349" s="87"/>
      <c r="S1349" s="87"/>
      <c r="T1349" s="87"/>
      <c r="U1349" s="87"/>
      <c r="V1349" s="87"/>
      <c r="W1349" s="87"/>
      <c r="X1349" s="87"/>
      <c r="Y1349" s="87"/>
      <c r="Z1349" s="87"/>
      <c r="AA1349" s="87"/>
      <c r="AB1349" s="87"/>
      <c r="AC1349" s="87"/>
      <c r="AD1349" s="87"/>
      <c r="AE1349" s="87"/>
      <c r="AF1349" s="87"/>
      <c r="AG1349" s="87"/>
      <c r="AH1349" s="87"/>
      <c r="AI1349" s="87"/>
      <c r="AJ1349" s="87"/>
      <c r="AK1349" s="87"/>
      <c r="AL1349" s="87"/>
      <c r="AM1349" s="87"/>
      <c r="AN1349" s="87"/>
      <c r="AO1349" s="87"/>
      <c r="AP1349" s="87"/>
      <c r="AQ1349" s="87"/>
      <c r="AR1349" s="87"/>
      <c r="AS1349" s="87"/>
      <c r="AT1349" s="87"/>
      <c r="AU1349" s="87"/>
      <c r="AV1349" s="87"/>
      <c r="AW1349" s="87"/>
      <c r="AX1349" s="87"/>
      <c r="AY1349" s="87"/>
      <c r="AZ1349" s="87"/>
      <c r="BA1349" s="87"/>
      <c r="BB1349" s="87"/>
      <c r="BC1349" s="87"/>
      <c r="BD1349" s="87"/>
      <c r="BE1349" s="87"/>
      <c r="BF1349" s="87"/>
      <c r="BG1349" s="87"/>
      <c r="BH1349" s="87"/>
    </row>
    <row r="1350" spans="1:60">
      <c r="A1350" s="87"/>
      <c r="D1350" s="371"/>
      <c r="E1350" s="87"/>
      <c r="F1350" s="87"/>
      <c r="G1350" s="87"/>
      <c r="H1350" s="87"/>
      <c r="I1350" s="87"/>
      <c r="J1350" s="87"/>
      <c r="K1350" s="87"/>
      <c r="L1350" s="87"/>
      <c r="M1350" s="87"/>
      <c r="N1350" s="87"/>
      <c r="O1350" s="87"/>
      <c r="P1350" s="87"/>
      <c r="Q1350" s="87"/>
      <c r="R1350" s="87"/>
      <c r="S1350" s="87"/>
      <c r="T1350" s="87"/>
      <c r="U1350" s="87"/>
      <c r="V1350" s="87"/>
      <c r="W1350" s="87"/>
      <c r="X1350" s="87"/>
      <c r="Y1350" s="87"/>
      <c r="Z1350" s="87"/>
      <c r="AA1350" s="87"/>
      <c r="AB1350" s="87"/>
      <c r="AC1350" s="87"/>
      <c r="AD1350" s="87"/>
      <c r="AE1350" s="87"/>
      <c r="AF1350" s="87"/>
      <c r="AG1350" s="87"/>
      <c r="AH1350" s="87"/>
      <c r="AI1350" s="87"/>
      <c r="AJ1350" s="87"/>
      <c r="AK1350" s="87"/>
      <c r="AL1350" s="87"/>
      <c r="AM1350" s="87"/>
      <c r="AN1350" s="87"/>
      <c r="AO1350" s="87"/>
      <c r="AP1350" s="87"/>
      <c r="AQ1350" s="87"/>
      <c r="AR1350" s="87"/>
      <c r="AS1350" s="87"/>
      <c r="AT1350" s="87"/>
      <c r="AU1350" s="87"/>
      <c r="AV1350" s="87"/>
      <c r="AW1350" s="87"/>
      <c r="AX1350" s="87"/>
      <c r="AY1350" s="87"/>
      <c r="AZ1350" s="87"/>
      <c r="BA1350" s="87"/>
      <c r="BB1350" s="87"/>
      <c r="BC1350" s="87"/>
      <c r="BD1350" s="87"/>
      <c r="BE1350" s="87"/>
      <c r="BF1350" s="87"/>
      <c r="BG1350" s="87"/>
      <c r="BH1350" s="87"/>
    </row>
    <row r="1351" spans="1:60">
      <c r="A1351" s="87"/>
      <c r="D1351" s="371"/>
      <c r="E1351" s="87"/>
      <c r="F1351" s="87"/>
      <c r="G1351" s="87"/>
      <c r="H1351" s="87"/>
      <c r="I1351" s="87"/>
      <c r="J1351" s="87"/>
      <c r="K1351" s="87"/>
      <c r="L1351" s="87"/>
      <c r="M1351" s="87"/>
      <c r="N1351" s="87"/>
      <c r="O1351" s="87"/>
      <c r="P1351" s="87"/>
      <c r="Q1351" s="87"/>
      <c r="R1351" s="87"/>
      <c r="S1351" s="87"/>
      <c r="T1351" s="87"/>
      <c r="U1351" s="87"/>
      <c r="V1351" s="87"/>
      <c r="W1351" s="87"/>
      <c r="X1351" s="87"/>
      <c r="Y1351" s="87"/>
      <c r="Z1351" s="87"/>
      <c r="AA1351" s="87"/>
      <c r="AB1351" s="87"/>
      <c r="AC1351" s="87"/>
      <c r="AD1351" s="87"/>
      <c r="AE1351" s="87"/>
      <c r="AF1351" s="87"/>
      <c r="AG1351" s="87"/>
      <c r="AH1351" s="87"/>
      <c r="AI1351" s="87"/>
      <c r="AJ1351" s="87"/>
      <c r="AK1351" s="87"/>
      <c r="AL1351" s="87"/>
      <c r="AM1351" s="87"/>
      <c r="AN1351" s="87"/>
      <c r="AO1351" s="87"/>
      <c r="AP1351" s="87"/>
      <c r="AQ1351" s="87"/>
      <c r="AR1351" s="87"/>
      <c r="AS1351" s="87"/>
      <c r="AT1351" s="87"/>
      <c r="AU1351" s="87"/>
      <c r="AV1351" s="87"/>
      <c r="AW1351" s="87"/>
      <c r="AX1351" s="87"/>
      <c r="AY1351" s="87"/>
      <c r="AZ1351" s="87"/>
      <c r="BA1351" s="87"/>
      <c r="BB1351" s="87"/>
      <c r="BC1351" s="87"/>
      <c r="BD1351" s="87"/>
      <c r="BE1351" s="87"/>
      <c r="BF1351" s="87"/>
      <c r="BG1351" s="87"/>
      <c r="BH1351" s="87"/>
    </row>
    <row r="1352" spans="1:60">
      <c r="A1352" s="87"/>
      <c r="D1352" s="371"/>
      <c r="E1352" s="87"/>
      <c r="F1352" s="87"/>
      <c r="G1352" s="87"/>
      <c r="H1352" s="87"/>
      <c r="I1352" s="87"/>
      <c r="J1352" s="87"/>
      <c r="K1352" s="87"/>
      <c r="L1352" s="87"/>
      <c r="M1352" s="87"/>
      <c r="N1352" s="87"/>
      <c r="O1352" s="87"/>
      <c r="P1352" s="87"/>
      <c r="Q1352" s="87"/>
      <c r="R1352" s="87"/>
      <c r="S1352" s="87"/>
      <c r="T1352" s="87"/>
      <c r="U1352" s="87"/>
      <c r="V1352" s="87"/>
      <c r="W1352" s="87"/>
      <c r="X1352" s="87"/>
      <c r="Y1352" s="87"/>
      <c r="Z1352" s="87"/>
      <c r="AA1352" s="87"/>
      <c r="AB1352" s="87"/>
      <c r="AC1352" s="87"/>
      <c r="AD1352" s="87"/>
      <c r="AE1352" s="87"/>
      <c r="AF1352" s="87"/>
      <c r="AG1352" s="87"/>
      <c r="AH1352" s="87"/>
      <c r="AI1352" s="87"/>
      <c r="AJ1352" s="87"/>
      <c r="AK1352" s="87"/>
      <c r="AL1352" s="87"/>
      <c r="AM1352" s="87"/>
      <c r="AN1352" s="87"/>
      <c r="AO1352" s="87"/>
      <c r="AP1352" s="87"/>
      <c r="AQ1352" s="87"/>
      <c r="AR1352" s="87"/>
      <c r="AS1352" s="87"/>
      <c r="AT1352" s="87"/>
      <c r="AU1352" s="87"/>
      <c r="AV1352" s="87"/>
      <c r="AW1352" s="87"/>
      <c r="AX1352" s="87"/>
      <c r="AY1352" s="87"/>
      <c r="AZ1352" s="87"/>
      <c r="BA1352" s="87"/>
      <c r="BB1352" s="87"/>
      <c r="BC1352" s="87"/>
      <c r="BD1352" s="87"/>
      <c r="BE1352" s="87"/>
      <c r="BF1352" s="87"/>
      <c r="BG1352" s="87"/>
      <c r="BH1352" s="87"/>
    </row>
    <row r="1353" spans="1:60">
      <c r="A1353" s="87"/>
      <c r="D1353" s="371"/>
      <c r="E1353" s="87"/>
      <c r="F1353" s="87"/>
      <c r="G1353" s="87"/>
      <c r="H1353" s="87"/>
      <c r="I1353" s="87"/>
      <c r="J1353" s="87"/>
      <c r="K1353" s="87"/>
      <c r="L1353" s="87"/>
      <c r="M1353" s="87"/>
      <c r="N1353" s="87"/>
      <c r="O1353" s="87"/>
      <c r="P1353" s="87"/>
      <c r="Q1353" s="87"/>
      <c r="R1353" s="87"/>
      <c r="S1353" s="87"/>
      <c r="T1353" s="87"/>
      <c r="U1353" s="87"/>
      <c r="V1353" s="87"/>
      <c r="W1353" s="87"/>
      <c r="X1353" s="87"/>
      <c r="Y1353" s="87"/>
      <c r="Z1353" s="87"/>
      <c r="AA1353" s="87"/>
      <c r="AB1353" s="87"/>
      <c r="AC1353" s="87"/>
      <c r="AD1353" s="87"/>
      <c r="AE1353" s="87"/>
      <c r="AF1353" s="87"/>
      <c r="AG1353" s="87"/>
      <c r="AH1353" s="87"/>
      <c r="AI1353" s="87"/>
      <c r="AJ1353" s="87"/>
      <c r="AK1353" s="87"/>
      <c r="AL1353" s="87"/>
      <c r="AM1353" s="87"/>
      <c r="AN1353" s="87"/>
      <c r="AO1353" s="87"/>
      <c r="AP1353" s="87"/>
      <c r="AQ1353" s="87"/>
      <c r="AR1353" s="87"/>
      <c r="AS1353" s="87"/>
      <c r="AT1353" s="87"/>
      <c r="AU1353" s="87"/>
      <c r="AV1353" s="87"/>
      <c r="AW1353" s="87"/>
      <c r="AX1353" s="87"/>
      <c r="AY1353" s="87"/>
      <c r="AZ1353" s="87"/>
      <c r="BA1353" s="87"/>
      <c r="BB1353" s="87"/>
      <c r="BC1353" s="87"/>
      <c r="BD1353" s="87"/>
      <c r="BE1353" s="87"/>
      <c r="BF1353" s="87"/>
      <c r="BG1353" s="87"/>
      <c r="BH1353" s="87"/>
    </row>
    <row r="1354" spans="1:60">
      <c r="A1354" s="87"/>
      <c r="D1354" s="371"/>
      <c r="E1354" s="87"/>
      <c r="F1354" s="87"/>
      <c r="G1354" s="87"/>
      <c r="H1354" s="87"/>
      <c r="I1354" s="87"/>
      <c r="J1354" s="87"/>
      <c r="K1354" s="87"/>
      <c r="L1354" s="87"/>
      <c r="M1354" s="87"/>
      <c r="N1354" s="87"/>
      <c r="O1354" s="87"/>
      <c r="P1354" s="87"/>
      <c r="Q1354" s="87"/>
      <c r="R1354" s="87"/>
      <c r="S1354" s="87"/>
      <c r="T1354" s="87"/>
      <c r="U1354" s="87"/>
      <c r="V1354" s="87"/>
      <c r="W1354" s="87"/>
      <c r="X1354" s="87"/>
      <c r="Y1354" s="87"/>
      <c r="Z1354" s="87"/>
      <c r="AA1354" s="87"/>
      <c r="AB1354" s="87"/>
      <c r="AC1354" s="87"/>
      <c r="AD1354" s="87"/>
      <c r="AE1354" s="87"/>
      <c r="AF1354" s="87"/>
      <c r="AG1354" s="87"/>
      <c r="AH1354" s="87"/>
      <c r="AI1354" s="87"/>
      <c r="AJ1354" s="87"/>
      <c r="AK1354" s="87"/>
      <c r="AL1354" s="87"/>
      <c r="AM1354" s="87"/>
      <c r="AN1354" s="87"/>
      <c r="AO1354" s="87"/>
      <c r="AP1354" s="87"/>
      <c r="AQ1354" s="87"/>
      <c r="AR1354" s="87"/>
      <c r="AS1354" s="87"/>
      <c r="AT1354" s="87"/>
      <c r="AU1354" s="87"/>
      <c r="AV1354" s="87"/>
      <c r="AW1354" s="87"/>
      <c r="AX1354" s="87"/>
      <c r="AY1354" s="87"/>
      <c r="AZ1354" s="87"/>
      <c r="BA1354" s="87"/>
      <c r="BB1354" s="87"/>
      <c r="BC1354" s="87"/>
      <c r="BD1354" s="87"/>
      <c r="BE1354" s="87"/>
      <c r="BF1354" s="87"/>
      <c r="BG1354" s="87"/>
      <c r="BH1354" s="87"/>
    </row>
    <row r="1355" spans="1:60">
      <c r="A1355" s="87"/>
      <c r="D1355" s="371"/>
      <c r="E1355" s="87"/>
      <c r="F1355" s="87"/>
      <c r="G1355" s="87"/>
      <c r="H1355" s="87"/>
      <c r="I1355" s="87"/>
      <c r="J1355" s="87"/>
      <c r="K1355" s="87"/>
      <c r="L1355" s="87"/>
      <c r="M1355" s="87"/>
      <c r="N1355" s="87"/>
      <c r="O1355" s="87"/>
      <c r="P1355" s="87"/>
      <c r="Q1355" s="87"/>
      <c r="R1355" s="87"/>
      <c r="S1355" s="87"/>
      <c r="T1355" s="87"/>
      <c r="U1355" s="87"/>
      <c r="V1355" s="87"/>
      <c r="W1355" s="87"/>
      <c r="X1355" s="87"/>
      <c r="Y1355" s="87"/>
      <c r="Z1355" s="87"/>
      <c r="AA1355" s="87"/>
      <c r="AB1355" s="87"/>
      <c r="AC1355" s="87"/>
      <c r="AD1355" s="87"/>
      <c r="AE1355" s="87"/>
      <c r="AF1355" s="87"/>
      <c r="AG1355" s="87"/>
      <c r="AH1355" s="87"/>
      <c r="AI1355" s="87"/>
      <c r="AJ1355" s="87"/>
      <c r="AK1355" s="87"/>
      <c r="AL1355" s="87"/>
      <c r="AM1355" s="87"/>
      <c r="AN1355" s="87"/>
      <c r="AO1355" s="87"/>
      <c r="AP1355" s="87"/>
      <c r="AQ1355" s="87"/>
      <c r="AR1355" s="87"/>
      <c r="AS1355" s="87"/>
      <c r="AT1355" s="87"/>
      <c r="AU1355" s="87"/>
      <c r="AV1355" s="87"/>
      <c r="AW1355" s="87"/>
      <c r="AX1355" s="87"/>
      <c r="AY1355" s="87"/>
      <c r="AZ1355" s="87"/>
      <c r="BA1355" s="87"/>
      <c r="BB1355" s="87"/>
      <c r="BC1355" s="87"/>
      <c r="BD1355" s="87"/>
      <c r="BE1355" s="87"/>
      <c r="BF1355" s="87"/>
      <c r="BG1355" s="87"/>
      <c r="BH1355" s="87"/>
    </row>
    <row r="1356" spans="1:60">
      <c r="A1356" s="87"/>
      <c r="D1356" s="371"/>
      <c r="E1356" s="87"/>
      <c r="F1356" s="87"/>
      <c r="G1356" s="87"/>
      <c r="H1356" s="87"/>
      <c r="I1356" s="87"/>
      <c r="J1356" s="87"/>
      <c r="K1356" s="87"/>
      <c r="L1356" s="87"/>
      <c r="M1356" s="87"/>
      <c r="N1356" s="87"/>
      <c r="O1356" s="87"/>
      <c r="P1356" s="87"/>
      <c r="Q1356" s="87"/>
      <c r="R1356" s="87"/>
      <c r="S1356" s="87"/>
      <c r="T1356" s="87"/>
      <c r="U1356" s="87"/>
      <c r="V1356" s="87"/>
      <c r="W1356" s="87"/>
      <c r="X1356" s="87"/>
      <c r="Y1356" s="87"/>
      <c r="Z1356" s="87"/>
      <c r="AA1356" s="87"/>
      <c r="AB1356" s="87"/>
      <c r="AC1356" s="87"/>
      <c r="AD1356" s="87"/>
      <c r="AE1356" s="87"/>
      <c r="AF1356" s="87"/>
      <c r="AG1356" s="87"/>
      <c r="AH1356" s="87"/>
      <c r="AI1356" s="87"/>
      <c r="AJ1356" s="87"/>
      <c r="AK1356" s="87"/>
      <c r="AL1356" s="87"/>
      <c r="AM1356" s="87"/>
      <c r="AN1356" s="87"/>
      <c r="AO1356" s="87"/>
      <c r="AP1356" s="87"/>
      <c r="AQ1356" s="87"/>
      <c r="AR1356" s="87"/>
      <c r="AS1356" s="87"/>
      <c r="AT1356" s="87"/>
      <c r="AU1356" s="87"/>
      <c r="AV1356" s="87"/>
      <c r="AW1356" s="87"/>
      <c r="AX1356" s="87"/>
      <c r="AY1356" s="87"/>
      <c r="AZ1356" s="87"/>
      <c r="BA1356" s="87"/>
      <c r="BB1356" s="87"/>
      <c r="BC1356" s="87"/>
      <c r="BD1356" s="87"/>
      <c r="BE1356" s="87"/>
      <c r="BF1356" s="87"/>
      <c r="BG1356" s="87"/>
      <c r="BH1356" s="87"/>
    </row>
    <row r="1357" spans="1:60">
      <c r="A1357" s="87"/>
      <c r="D1357" s="371"/>
      <c r="E1357" s="87"/>
      <c r="F1357" s="87"/>
      <c r="G1357" s="87"/>
      <c r="H1357" s="87"/>
      <c r="I1357" s="87"/>
      <c r="J1357" s="87"/>
      <c r="K1357" s="87"/>
      <c r="L1357" s="87"/>
      <c r="M1357" s="87"/>
      <c r="N1357" s="87"/>
      <c r="O1357" s="87"/>
      <c r="P1357" s="87"/>
      <c r="Q1357" s="87"/>
      <c r="R1357" s="87"/>
      <c r="S1357" s="87"/>
      <c r="T1357" s="87"/>
      <c r="U1357" s="87"/>
      <c r="V1357" s="87"/>
      <c r="W1357" s="87"/>
      <c r="X1357" s="87"/>
      <c r="Y1357" s="87"/>
      <c r="Z1357" s="87"/>
      <c r="AA1357" s="87"/>
      <c r="AB1357" s="87"/>
      <c r="AC1357" s="87"/>
      <c r="AD1357" s="87"/>
      <c r="AE1357" s="87"/>
      <c r="AF1357" s="87"/>
      <c r="AG1357" s="87"/>
      <c r="AH1357" s="87"/>
      <c r="AI1357" s="87"/>
      <c r="AJ1357" s="87"/>
      <c r="AK1357" s="87"/>
      <c r="AL1357" s="87"/>
      <c r="AM1357" s="87"/>
      <c r="AN1357" s="87"/>
      <c r="AO1357" s="87"/>
      <c r="AP1357" s="87"/>
      <c r="AQ1357" s="87"/>
      <c r="AR1357" s="87"/>
      <c r="AS1357" s="87"/>
      <c r="AT1357" s="87"/>
      <c r="AU1357" s="87"/>
      <c r="AV1357" s="87"/>
      <c r="AW1357" s="87"/>
      <c r="AX1357" s="87"/>
      <c r="AY1357" s="87"/>
      <c r="AZ1357" s="87"/>
      <c r="BA1357" s="87"/>
      <c r="BB1357" s="87"/>
      <c r="BC1357" s="87"/>
      <c r="BD1357" s="87"/>
      <c r="BE1357" s="87"/>
      <c r="BF1357" s="87"/>
      <c r="BG1357" s="87"/>
      <c r="BH1357" s="87"/>
    </row>
    <row r="1358" spans="1:60">
      <c r="A1358" s="87"/>
      <c r="D1358" s="371"/>
      <c r="E1358" s="87"/>
      <c r="F1358" s="87"/>
      <c r="G1358" s="87"/>
      <c r="H1358" s="87"/>
      <c r="I1358" s="87"/>
      <c r="J1358" s="87"/>
      <c r="K1358" s="87"/>
      <c r="L1358" s="87"/>
      <c r="M1358" s="87"/>
      <c r="N1358" s="87"/>
      <c r="O1358" s="87"/>
      <c r="P1358" s="87"/>
      <c r="Q1358" s="87"/>
      <c r="R1358" s="87"/>
      <c r="S1358" s="87"/>
      <c r="T1358" s="87"/>
      <c r="U1358" s="87"/>
      <c r="V1358" s="87"/>
      <c r="W1358" s="87"/>
      <c r="X1358" s="87"/>
      <c r="Y1358" s="87"/>
      <c r="Z1358" s="87"/>
      <c r="AA1358" s="87"/>
      <c r="AB1358" s="87"/>
      <c r="AC1358" s="87"/>
      <c r="AD1358" s="87"/>
      <c r="AE1358" s="87"/>
      <c r="AF1358" s="87"/>
      <c r="AG1358" s="87"/>
      <c r="AH1358" s="87"/>
      <c r="AI1358" s="87"/>
      <c r="AJ1358" s="87"/>
      <c r="AK1358" s="87"/>
      <c r="AL1358" s="87"/>
      <c r="AM1358" s="87"/>
      <c r="AN1358" s="87"/>
      <c r="AO1358" s="87"/>
      <c r="AP1358" s="87"/>
      <c r="AQ1358" s="87"/>
      <c r="AR1358" s="87"/>
      <c r="AS1358" s="87"/>
      <c r="AT1358" s="87"/>
      <c r="AU1358" s="87"/>
      <c r="AV1358" s="87"/>
      <c r="AW1358" s="87"/>
      <c r="AX1358" s="87"/>
      <c r="AY1358" s="87"/>
      <c r="AZ1358" s="87"/>
      <c r="BA1358" s="87"/>
      <c r="BB1358" s="87"/>
      <c r="BC1358" s="87"/>
      <c r="BD1358" s="87"/>
      <c r="BE1358" s="87"/>
      <c r="BF1358" s="87"/>
      <c r="BG1358" s="87"/>
      <c r="BH1358" s="87"/>
    </row>
    <row r="1359" spans="1:60">
      <c r="A1359" s="87"/>
      <c r="D1359" s="371"/>
      <c r="E1359" s="87"/>
      <c r="F1359" s="87"/>
      <c r="G1359" s="87"/>
      <c r="H1359" s="87"/>
      <c r="I1359" s="87"/>
      <c r="J1359" s="87"/>
      <c r="K1359" s="87"/>
      <c r="L1359" s="87"/>
      <c r="M1359" s="87"/>
      <c r="N1359" s="87"/>
      <c r="O1359" s="87"/>
      <c r="P1359" s="87"/>
      <c r="Q1359" s="87"/>
      <c r="R1359" s="87"/>
      <c r="S1359" s="87"/>
      <c r="T1359" s="87"/>
      <c r="U1359" s="87"/>
      <c r="V1359" s="87"/>
      <c r="W1359" s="87"/>
      <c r="X1359" s="87"/>
      <c r="Y1359" s="87"/>
      <c r="Z1359" s="87"/>
      <c r="AA1359" s="87"/>
      <c r="AB1359" s="87"/>
      <c r="AC1359" s="87"/>
      <c r="AD1359" s="87"/>
      <c r="AE1359" s="87"/>
      <c r="AF1359" s="87"/>
      <c r="AG1359" s="87"/>
      <c r="AH1359" s="87"/>
      <c r="AI1359" s="87"/>
      <c r="AJ1359" s="87"/>
      <c r="AK1359" s="87"/>
      <c r="AL1359" s="87"/>
      <c r="AM1359" s="87"/>
      <c r="AN1359" s="87"/>
      <c r="AO1359" s="87"/>
      <c r="AP1359" s="87"/>
      <c r="AQ1359" s="87"/>
      <c r="AR1359" s="87"/>
      <c r="AS1359" s="87"/>
      <c r="AT1359" s="87"/>
      <c r="AU1359" s="87"/>
      <c r="AV1359" s="87"/>
      <c r="AW1359" s="87"/>
      <c r="AX1359" s="87"/>
      <c r="AY1359" s="87"/>
      <c r="AZ1359" s="87"/>
      <c r="BA1359" s="87"/>
      <c r="BB1359" s="87"/>
      <c r="BC1359" s="87"/>
      <c r="BD1359" s="87"/>
      <c r="BE1359" s="87"/>
      <c r="BF1359" s="87"/>
      <c r="BG1359" s="87"/>
      <c r="BH1359" s="87"/>
    </row>
    <row r="1360" spans="1:60">
      <c r="A1360" s="87"/>
      <c r="D1360" s="371"/>
      <c r="E1360" s="87"/>
      <c r="F1360" s="87"/>
      <c r="G1360" s="87"/>
      <c r="H1360" s="87"/>
      <c r="I1360" s="87"/>
      <c r="J1360" s="87"/>
      <c r="K1360" s="87"/>
      <c r="L1360" s="87"/>
      <c r="M1360" s="87"/>
      <c r="N1360" s="87"/>
      <c r="O1360" s="87"/>
      <c r="P1360" s="87"/>
      <c r="Q1360" s="87"/>
      <c r="R1360" s="87"/>
      <c r="S1360" s="87"/>
      <c r="T1360" s="87"/>
      <c r="U1360" s="87"/>
      <c r="V1360" s="87"/>
      <c r="W1360" s="87"/>
      <c r="X1360" s="87"/>
      <c r="Y1360" s="87"/>
      <c r="Z1360" s="87"/>
      <c r="AA1360" s="87"/>
      <c r="AB1360" s="87"/>
      <c r="AC1360" s="87"/>
      <c r="AD1360" s="87"/>
      <c r="AE1360" s="87"/>
      <c r="AF1360" s="87"/>
      <c r="AG1360" s="87"/>
      <c r="AH1360" s="87"/>
      <c r="AI1360" s="87"/>
      <c r="AJ1360" s="87"/>
      <c r="AK1360" s="87"/>
      <c r="AL1360" s="87"/>
      <c r="AM1360" s="87"/>
      <c r="AN1360" s="87"/>
      <c r="AO1360" s="87"/>
      <c r="AP1360" s="87"/>
      <c r="AQ1360" s="87"/>
      <c r="AR1360" s="87"/>
      <c r="AS1360" s="87"/>
      <c r="AT1360" s="87"/>
      <c r="AU1360" s="87"/>
      <c r="AV1360" s="87"/>
      <c r="AW1360" s="87"/>
      <c r="AX1360" s="87"/>
      <c r="AY1360" s="87"/>
      <c r="AZ1360" s="87"/>
      <c r="BA1360" s="87"/>
      <c r="BB1360" s="87"/>
      <c r="BC1360" s="87"/>
      <c r="BD1360" s="87"/>
      <c r="BE1360" s="87"/>
      <c r="BF1360" s="87"/>
      <c r="BG1360" s="87"/>
      <c r="BH1360" s="87"/>
    </row>
    <row r="1361" spans="1:60">
      <c r="A1361" s="87"/>
      <c r="D1361" s="371"/>
      <c r="E1361" s="87"/>
      <c r="F1361" s="87"/>
      <c r="G1361" s="87"/>
      <c r="H1361" s="87"/>
      <c r="I1361" s="87"/>
      <c r="J1361" s="87"/>
      <c r="K1361" s="87"/>
      <c r="L1361" s="87"/>
      <c r="M1361" s="87"/>
      <c r="N1361" s="87"/>
      <c r="O1361" s="87"/>
      <c r="P1361" s="87"/>
      <c r="Q1361" s="87"/>
      <c r="R1361" s="87"/>
      <c r="S1361" s="87"/>
      <c r="T1361" s="87"/>
      <c r="U1361" s="87"/>
      <c r="V1361" s="87"/>
      <c r="W1361" s="87"/>
      <c r="X1361" s="87"/>
      <c r="Y1361" s="87"/>
      <c r="Z1361" s="87"/>
      <c r="AA1361" s="87"/>
      <c r="AB1361" s="87"/>
      <c r="AC1361" s="87"/>
      <c r="AD1361" s="87"/>
      <c r="AE1361" s="87"/>
      <c r="AF1361" s="87"/>
      <c r="AG1361" s="87"/>
      <c r="AH1361" s="87"/>
      <c r="AI1361" s="87"/>
      <c r="AJ1361" s="87"/>
      <c r="AK1361" s="87"/>
      <c r="AL1361" s="87"/>
      <c r="AM1361" s="87"/>
      <c r="AN1361" s="87"/>
      <c r="AO1361" s="87"/>
      <c r="AP1361" s="87"/>
      <c r="AQ1361" s="87"/>
      <c r="AR1361" s="87"/>
      <c r="AS1361" s="87"/>
      <c r="AT1361" s="87"/>
      <c r="AU1361" s="87"/>
      <c r="AV1361" s="87"/>
      <c r="AW1361" s="87"/>
      <c r="AX1361" s="87"/>
      <c r="AY1361" s="87"/>
      <c r="AZ1361" s="87"/>
      <c r="BA1361" s="87"/>
      <c r="BB1361" s="87"/>
      <c r="BC1361" s="87"/>
      <c r="BD1361" s="87"/>
      <c r="BE1361" s="87"/>
      <c r="BF1361" s="87"/>
      <c r="BG1361" s="87"/>
      <c r="BH1361" s="87"/>
    </row>
    <row r="1362" spans="1:60">
      <c r="A1362" s="87"/>
      <c r="D1362" s="371"/>
      <c r="E1362" s="87"/>
      <c r="F1362" s="87"/>
      <c r="G1362" s="87"/>
      <c r="H1362" s="87"/>
      <c r="I1362" s="87"/>
      <c r="J1362" s="87"/>
      <c r="K1362" s="87"/>
      <c r="L1362" s="87"/>
      <c r="M1362" s="87"/>
      <c r="N1362" s="87"/>
      <c r="O1362" s="87"/>
      <c r="P1362" s="87"/>
      <c r="Q1362" s="87"/>
      <c r="R1362" s="87"/>
      <c r="S1362" s="87"/>
      <c r="T1362" s="87"/>
      <c r="U1362" s="87"/>
      <c r="V1362" s="87"/>
      <c r="W1362" s="87"/>
      <c r="X1362" s="87"/>
      <c r="Y1362" s="87"/>
      <c r="Z1362" s="87"/>
      <c r="AA1362" s="87"/>
      <c r="AB1362" s="87"/>
      <c r="AC1362" s="87"/>
      <c r="AD1362" s="87"/>
      <c r="AE1362" s="87"/>
      <c r="AF1362" s="87"/>
      <c r="AG1362" s="87"/>
      <c r="AH1362" s="87"/>
      <c r="AI1362" s="87"/>
      <c r="AJ1362" s="87"/>
      <c r="AK1362" s="87"/>
      <c r="AL1362" s="87"/>
      <c r="AM1362" s="87"/>
      <c r="AN1362" s="87"/>
      <c r="AO1362" s="87"/>
      <c r="AP1362" s="87"/>
      <c r="AQ1362" s="87"/>
      <c r="AR1362" s="87"/>
      <c r="AS1362" s="87"/>
      <c r="AT1362" s="87"/>
      <c r="AU1362" s="87"/>
      <c r="AV1362" s="87"/>
      <c r="AW1362" s="87"/>
      <c r="AX1362" s="87"/>
      <c r="AY1362" s="87"/>
      <c r="AZ1362" s="87"/>
      <c r="BA1362" s="87"/>
      <c r="BB1362" s="87"/>
      <c r="BC1362" s="87"/>
      <c r="BD1362" s="87"/>
      <c r="BE1362" s="87"/>
      <c r="BF1362" s="87"/>
      <c r="BG1362" s="87"/>
      <c r="BH1362" s="87"/>
    </row>
    <row r="1363" spans="1:60">
      <c r="A1363" s="87"/>
      <c r="D1363" s="371"/>
      <c r="E1363" s="87"/>
      <c r="F1363" s="87"/>
      <c r="G1363" s="87"/>
      <c r="H1363" s="87"/>
      <c r="I1363" s="87"/>
      <c r="J1363" s="87"/>
      <c r="K1363" s="87"/>
      <c r="L1363" s="87"/>
      <c r="M1363" s="87"/>
      <c r="N1363" s="87"/>
      <c r="O1363" s="87"/>
      <c r="P1363" s="87"/>
      <c r="Q1363" s="87"/>
      <c r="R1363" s="87"/>
      <c r="S1363" s="87"/>
      <c r="T1363" s="87"/>
      <c r="U1363" s="87"/>
      <c r="V1363" s="87"/>
      <c r="W1363" s="87"/>
      <c r="X1363" s="87"/>
      <c r="Y1363" s="87"/>
      <c r="Z1363" s="87"/>
      <c r="AA1363" s="87"/>
      <c r="AB1363" s="87"/>
      <c r="AC1363" s="87"/>
      <c r="AD1363" s="87"/>
      <c r="AE1363" s="87"/>
      <c r="AF1363" s="87"/>
      <c r="AG1363" s="87"/>
      <c r="AH1363" s="87"/>
      <c r="AI1363" s="87"/>
      <c r="AJ1363" s="87"/>
      <c r="AK1363" s="87"/>
      <c r="AL1363" s="87"/>
      <c r="AM1363" s="87"/>
      <c r="AN1363" s="87"/>
      <c r="AO1363" s="87"/>
      <c r="AP1363" s="87"/>
      <c r="AQ1363" s="87"/>
      <c r="AR1363" s="87"/>
      <c r="AS1363" s="87"/>
      <c r="AT1363" s="87"/>
      <c r="AU1363" s="87"/>
      <c r="AV1363" s="87"/>
      <c r="AW1363" s="87"/>
      <c r="AX1363" s="87"/>
      <c r="AY1363" s="87"/>
      <c r="AZ1363" s="87"/>
      <c r="BA1363" s="87"/>
      <c r="BB1363" s="87"/>
      <c r="BC1363" s="87"/>
      <c r="BD1363" s="87"/>
      <c r="BE1363" s="87"/>
      <c r="BF1363" s="87"/>
      <c r="BG1363" s="87"/>
      <c r="BH1363" s="87"/>
    </row>
    <row r="1364" spans="1:60">
      <c r="A1364" s="87"/>
      <c r="D1364" s="371"/>
      <c r="E1364" s="87"/>
      <c r="F1364" s="87"/>
      <c r="G1364" s="87"/>
      <c r="H1364" s="87"/>
      <c r="I1364" s="87"/>
      <c r="J1364" s="87"/>
      <c r="K1364" s="87"/>
      <c r="L1364" s="87"/>
      <c r="M1364" s="87"/>
      <c r="N1364" s="87"/>
      <c r="O1364" s="87"/>
      <c r="P1364" s="87"/>
      <c r="Q1364" s="87"/>
      <c r="R1364" s="87"/>
      <c r="S1364" s="87"/>
      <c r="T1364" s="87"/>
      <c r="U1364" s="87"/>
      <c r="V1364" s="87"/>
      <c r="W1364" s="87"/>
      <c r="X1364" s="87"/>
      <c r="Y1364" s="87"/>
      <c r="Z1364" s="87"/>
      <c r="AA1364" s="87"/>
      <c r="AB1364" s="87"/>
      <c r="AC1364" s="87"/>
      <c r="AD1364" s="87"/>
      <c r="AE1364" s="87"/>
      <c r="AF1364" s="87"/>
      <c r="AG1364" s="87"/>
      <c r="AH1364" s="87"/>
      <c r="AI1364" s="87"/>
      <c r="AJ1364" s="87"/>
      <c r="AK1364" s="87"/>
      <c r="AL1364" s="87"/>
      <c r="AM1364" s="87"/>
      <c r="AN1364" s="87"/>
      <c r="AO1364" s="87"/>
      <c r="AP1364" s="87"/>
      <c r="AQ1364" s="87"/>
      <c r="AR1364" s="87"/>
      <c r="AS1364" s="87"/>
      <c r="AT1364" s="87"/>
      <c r="AU1364" s="87"/>
      <c r="AV1364" s="87"/>
      <c r="AW1364" s="87"/>
      <c r="AX1364" s="87"/>
      <c r="AY1364" s="87"/>
      <c r="AZ1364" s="87"/>
      <c r="BA1364" s="87"/>
      <c r="BB1364" s="87"/>
      <c r="BC1364" s="87"/>
      <c r="BD1364" s="87"/>
      <c r="BE1364" s="87"/>
      <c r="BF1364" s="87"/>
      <c r="BG1364" s="87"/>
      <c r="BH1364" s="87"/>
    </row>
    <row r="1365" spans="1:60">
      <c r="A1365" s="87"/>
      <c r="D1365" s="371"/>
      <c r="E1365" s="87"/>
      <c r="F1365" s="87"/>
      <c r="G1365" s="87"/>
      <c r="H1365" s="87"/>
      <c r="I1365" s="87"/>
      <c r="J1365" s="87"/>
      <c r="K1365" s="87"/>
      <c r="L1365" s="87"/>
      <c r="M1365" s="87"/>
      <c r="N1365" s="87"/>
      <c r="O1365" s="87"/>
      <c r="P1365" s="87"/>
      <c r="Q1365" s="87"/>
      <c r="R1365" s="87"/>
      <c r="S1365" s="87"/>
      <c r="T1365" s="87"/>
      <c r="U1365" s="87"/>
      <c r="V1365" s="87"/>
      <c r="W1365" s="87"/>
      <c r="X1365" s="87"/>
      <c r="Y1365" s="87"/>
      <c r="Z1365" s="87"/>
      <c r="AA1365" s="87"/>
      <c r="AB1365" s="87"/>
      <c r="AC1365" s="87"/>
      <c r="AD1365" s="87"/>
      <c r="AE1365" s="87"/>
      <c r="AF1365" s="87"/>
      <c r="AG1365" s="87"/>
      <c r="AH1365" s="87"/>
      <c r="AI1365" s="87"/>
      <c r="AJ1365" s="87"/>
      <c r="AK1365" s="87"/>
      <c r="AL1365" s="87"/>
      <c r="AM1365" s="87"/>
      <c r="AN1365" s="87"/>
      <c r="AO1365" s="87"/>
      <c r="AP1365" s="87"/>
      <c r="AQ1365" s="87"/>
      <c r="AR1365" s="87"/>
      <c r="AS1365" s="87"/>
      <c r="AT1365" s="87"/>
      <c r="AU1365" s="87"/>
      <c r="AV1365" s="87"/>
      <c r="AW1365" s="87"/>
      <c r="AX1365" s="87"/>
      <c r="AY1365" s="87"/>
      <c r="AZ1365" s="87"/>
      <c r="BA1365" s="87"/>
      <c r="BB1365" s="87"/>
      <c r="BC1365" s="87"/>
      <c r="BD1365" s="87"/>
      <c r="BE1365" s="87"/>
      <c r="BF1365" s="87"/>
      <c r="BG1365" s="87"/>
      <c r="BH1365" s="87"/>
    </row>
    <row r="1366" spans="1:60">
      <c r="A1366" s="87"/>
      <c r="D1366" s="371"/>
      <c r="E1366" s="87"/>
      <c r="F1366" s="87"/>
      <c r="G1366" s="87"/>
      <c r="H1366" s="87"/>
      <c r="I1366" s="87"/>
      <c r="J1366" s="87"/>
      <c r="K1366" s="87"/>
      <c r="L1366" s="87"/>
      <c r="M1366" s="87"/>
      <c r="N1366" s="87"/>
      <c r="O1366" s="87"/>
      <c r="P1366" s="87"/>
      <c r="Q1366" s="87"/>
      <c r="R1366" s="87"/>
      <c r="S1366" s="87"/>
      <c r="T1366" s="87"/>
      <c r="U1366" s="87"/>
      <c r="V1366" s="87"/>
      <c r="W1366" s="87"/>
      <c r="X1366" s="87"/>
      <c r="Y1366" s="87"/>
      <c r="Z1366" s="87"/>
      <c r="AA1366" s="87"/>
      <c r="AB1366" s="87"/>
      <c r="AC1366" s="87"/>
      <c r="AD1366" s="87"/>
      <c r="AE1366" s="87"/>
      <c r="AF1366" s="87"/>
      <c r="AG1366" s="87"/>
      <c r="AH1366" s="87"/>
      <c r="AI1366" s="87"/>
      <c r="AJ1366" s="87"/>
      <c r="AK1366" s="87"/>
      <c r="AL1366" s="87"/>
      <c r="AM1366" s="87"/>
      <c r="AN1366" s="87"/>
      <c r="AO1366" s="87"/>
      <c r="AP1366" s="87"/>
      <c r="AQ1366" s="87"/>
      <c r="AR1366" s="87"/>
      <c r="AS1366" s="87"/>
      <c r="AT1366" s="87"/>
      <c r="AU1366" s="87"/>
      <c r="AV1366" s="87"/>
      <c r="AW1366" s="87"/>
      <c r="AX1366" s="87"/>
      <c r="AY1366" s="87"/>
      <c r="AZ1366" s="87"/>
      <c r="BA1366" s="87"/>
      <c r="BB1366" s="87"/>
      <c r="BC1366" s="87"/>
      <c r="BD1366" s="87"/>
      <c r="BE1366" s="87"/>
      <c r="BF1366" s="87"/>
      <c r="BG1366" s="87"/>
      <c r="BH1366" s="87"/>
    </row>
    <row r="1367" spans="1:60">
      <c r="A1367" s="87"/>
      <c r="D1367" s="371"/>
      <c r="E1367" s="87"/>
      <c r="F1367" s="87"/>
      <c r="G1367" s="87"/>
      <c r="H1367" s="87"/>
      <c r="I1367" s="87"/>
      <c r="J1367" s="87"/>
      <c r="K1367" s="87"/>
      <c r="L1367" s="87"/>
      <c r="M1367" s="87"/>
      <c r="N1367" s="87"/>
      <c r="O1367" s="87"/>
      <c r="P1367" s="87"/>
      <c r="Q1367" s="87"/>
      <c r="R1367" s="87"/>
      <c r="S1367" s="87"/>
      <c r="T1367" s="87"/>
      <c r="U1367" s="87"/>
      <c r="V1367" s="87"/>
      <c r="W1367" s="87"/>
      <c r="X1367" s="87"/>
      <c r="Y1367" s="87"/>
      <c r="Z1367" s="87"/>
      <c r="AA1367" s="87"/>
      <c r="AB1367" s="87"/>
      <c r="AC1367" s="87"/>
      <c r="AD1367" s="87"/>
      <c r="AE1367" s="87"/>
      <c r="AF1367" s="87"/>
      <c r="AG1367" s="87"/>
      <c r="AH1367" s="87"/>
      <c r="AI1367" s="87"/>
      <c r="AJ1367" s="87"/>
      <c r="AK1367" s="87"/>
      <c r="AL1367" s="87"/>
      <c r="AM1367" s="87"/>
      <c r="AN1367" s="87"/>
      <c r="AO1367" s="87"/>
      <c r="AP1367" s="87"/>
      <c r="AQ1367" s="87"/>
      <c r="AR1367" s="87"/>
      <c r="AS1367" s="87"/>
      <c r="AT1367" s="87"/>
      <c r="AU1367" s="87"/>
      <c r="AV1367" s="87"/>
      <c r="AW1367" s="87"/>
      <c r="AX1367" s="87"/>
      <c r="AY1367" s="87"/>
      <c r="AZ1367" s="87"/>
      <c r="BA1367" s="87"/>
      <c r="BB1367" s="87"/>
      <c r="BC1367" s="87"/>
      <c r="BD1367" s="87"/>
      <c r="BE1367" s="87"/>
      <c r="BF1367" s="87"/>
      <c r="BG1367" s="87"/>
      <c r="BH1367" s="87"/>
    </row>
    <row r="1368" spans="1:60">
      <c r="A1368" s="87"/>
      <c r="D1368" s="371"/>
      <c r="E1368" s="87"/>
      <c r="F1368" s="87"/>
      <c r="G1368" s="87"/>
      <c r="H1368" s="87"/>
      <c r="I1368" s="87"/>
      <c r="J1368" s="87"/>
      <c r="K1368" s="87"/>
      <c r="L1368" s="87"/>
      <c r="M1368" s="87"/>
      <c r="N1368" s="87"/>
      <c r="O1368" s="87"/>
      <c r="P1368" s="87"/>
      <c r="Q1368" s="87"/>
      <c r="R1368" s="87"/>
      <c r="S1368" s="87"/>
      <c r="T1368" s="87"/>
      <c r="U1368" s="87"/>
      <c r="V1368" s="87"/>
      <c r="W1368" s="87"/>
      <c r="X1368" s="87"/>
      <c r="Y1368" s="87"/>
      <c r="Z1368" s="87"/>
      <c r="AA1368" s="87"/>
      <c r="AB1368" s="87"/>
      <c r="AC1368" s="87"/>
      <c r="AD1368" s="87"/>
      <c r="AE1368" s="87"/>
      <c r="AF1368" s="87"/>
      <c r="AG1368" s="87"/>
      <c r="AH1368" s="87"/>
      <c r="AI1368" s="87"/>
      <c r="AJ1368" s="87"/>
      <c r="AK1368" s="87"/>
      <c r="AL1368" s="87"/>
      <c r="AM1368" s="87"/>
      <c r="AN1368" s="87"/>
      <c r="AO1368" s="87"/>
      <c r="AP1368" s="87"/>
      <c r="AQ1368" s="87"/>
      <c r="AR1368" s="87"/>
      <c r="AS1368" s="87"/>
      <c r="AT1368" s="87"/>
      <c r="AU1368" s="87"/>
      <c r="AV1368" s="87"/>
      <c r="AW1368" s="87"/>
      <c r="AX1368" s="87"/>
      <c r="AY1368" s="87"/>
      <c r="AZ1368" s="87"/>
      <c r="BA1368" s="87"/>
      <c r="BB1368" s="87"/>
      <c r="BC1368" s="87"/>
      <c r="BD1368" s="87"/>
      <c r="BE1368" s="87"/>
      <c r="BF1368" s="87"/>
      <c r="BG1368" s="87"/>
      <c r="BH1368" s="87"/>
    </row>
    <row r="1369" spans="1:60">
      <c r="A1369" s="87"/>
      <c r="D1369" s="371"/>
      <c r="E1369" s="87"/>
      <c r="F1369" s="87"/>
      <c r="G1369" s="87"/>
      <c r="H1369" s="87"/>
      <c r="I1369" s="87"/>
      <c r="J1369" s="87"/>
      <c r="K1369" s="87"/>
      <c r="L1369" s="87"/>
      <c r="M1369" s="87"/>
      <c r="N1369" s="87"/>
      <c r="O1369" s="87"/>
      <c r="P1369" s="87"/>
      <c r="Q1369" s="87"/>
      <c r="R1369" s="87"/>
      <c r="S1369" s="87"/>
      <c r="T1369" s="87"/>
      <c r="U1369" s="87"/>
      <c r="V1369" s="87"/>
      <c r="W1369" s="87"/>
      <c r="X1369" s="87"/>
      <c r="Y1369" s="87"/>
      <c r="Z1369" s="87"/>
      <c r="AA1369" s="87"/>
      <c r="AB1369" s="87"/>
      <c r="AC1369" s="87"/>
      <c r="AD1369" s="87"/>
      <c r="AE1369" s="87"/>
      <c r="AF1369" s="87"/>
      <c r="AG1369" s="87"/>
      <c r="AH1369" s="87"/>
      <c r="AI1369" s="87"/>
      <c r="AJ1369" s="87"/>
      <c r="AK1369" s="87"/>
      <c r="AL1369" s="87"/>
      <c r="AM1369" s="87"/>
      <c r="AN1369" s="87"/>
      <c r="AO1369" s="87"/>
      <c r="AP1369" s="87"/>
      <c r="AQ1369" s="87"/>
      <c r="AR1369" s="87"/>
      <c r="AS1369" s="87"/>
      <c r="AT1369" s="87"/>
      <c r="AU1369" s="87"/>
      <c r="AV1369" s="87"/>
      <c r="AW1369" s="87"/>
      <c r="AX1369" s="87"/>
      <c r="AY1369" s="87"/>
      <c r="AZ1369" s="87"/>
      <c r="BA1369" s="87"/>
      <c r="BB1369" s="87"/>
      <c r="BC1369" s="87"/>
      <c r="BD1369" s="87"/>
      <c r="BE1369" s="87"/>
      <c r="BF1369" s="87"/>
      <c r="BG1369" s="87"/>
      <c r="BH1369" s="87"/>
    </row>
    <row r="1370" spans="1:60">
      <c r="A1370" s="87"/>
      <c r="D1370" s="371"/>
      <c r="E1370" s="87"/>
      <c r="F1370" s="87"/>
      <c r="G1370" s="87"/>
      <c r="H1370" s="87"/>
      <c r="I1370" s="87"/>
      <c r="J1370" s="87"/>
      <c r="K1370" s="87"/>
      <c r="L1370" s="87"/>
      <c r="M1370" s="87"/>
      <c r="N1370" s="87"/>
      <c r="O1370" s="87"/>
      <c r="P1370" s="87"/>
      <c r="Q1370" s="87"/>
      <c r="R1370" s="87"/>
      <c r="S1370" s="87"/>
      <c r="T1370" s="87"/>
      <c r="U1370" s="87"/>
      <c r="V1370" s="87"/>
      <c r="W1370" s="87"/>
      <c r="X1370" s="87"/>
      <c r="Y1370" s="87"/>
      <c r="Z1370" s="87"/>
      <c r="AA1370" s="87"/>
      <c r="AB1370" s="87"/>
      <c r="AC1370" s="87"/>
      <c r="AD1370" s="87"/>
      <c r="AE1370" s="87"/>
      <c r="AF1370" s="87"/>
      <c r="AG1370" s="87"/>
      <c r="AH1370" s="87"/>
      <c r="AI1370" s="87"/>
      <c r="AJ1370" s="87"/>
      <c r="AK1370" s="87"/>
      <c r="AL1370" s="87"/>
      <c r="AM1370" s="87"/>
      <c r="AN1370" s="87"/>
      <c r="AO1370" s="87"/>
      <c r="AP1370" s="87"/>
      <c r="AQ1370" s="87"/>
      <c r="AR1370" s="87"/>
      <c r="AS1370" s="87"/>
      <c r="AT1370" s="87"/>
      <c r="AU1370" s="87"/>
      <c r="AV1370" s="87"/>
      <c r="AW1370" s="87"/>
      <c r="AX1370" s="87"/>
      <c r="AY1370" s="87"/>
      <c r="AZ1370" s="87"/>
      <c r="BA1370" s="87"/>
      <c r="BB1370" s="87"/>
      <c r="BC1370" s="87"/>
      <c r="BD1370" s="87"/>
      <c r="BE1370" s="87"/>
      <c r="BF1370" s="87"/>
      <c r="BG1370" s="87"/>
      <c r="BH1370" s="87"/>
    </row>
    <row r="1371" spans="1:60">
      <c r="A1371" s="87"/>
      <c r="D1371" s="371"/>
      <c r="E1371" s="87"/>
      <c r="F1371" s="87"/>
      <c r="G1371" s="87"/>
      <c r="H1371" s="87"/>
      <c r="I1371" s="87"/>
      <c r="J1371" s="87"/>
      <c r="K1371" s="87"/>
      <c r="L1371" s="87"/>
      <c r="M1371" s="87"/>
      <c r="N1371" s="87"/>
      <c r="O1371" s="87"/>
      <c r="P1371" s="87"/>
      <c r="Q1371" s="87"/>
      <c r="R1371" s="87"/>
      <c r="S1371" s="87"/>
      <c r="T1371" s="87"/>
      <c r="U1371" s="87"/>
      <c r="V1371" s="87"/>
      <c r="W1371" s="87"/>
      <c r="X1371" s="87"/>
      <c r="Y1371" s="87"/>
      <c r="Z1371" s="87"/>
      <c r="AA1371" s="87"/>
      <c r="AB1371" s="87"/>
      <c r="AC1371" s="87"/>
      <c r="AD1371" s="87"/>
      <c r="AE1371" s="87"/>
      <c r="AF1371" s="87"/>
      <c r="AG1371" s="87"/>
      <c r="AH1371" s="87"/>
      <c r="AI1371" s="87"/>
      <c r="AJ1371" s="87"/>
      <c r="AK1371" s="87"/>
      <c r="AL1371" s="87"/>
      <c r="AM1371" s="87"/>
      <c r="AN1371" s="87"/>
      <c r="AO1371" s="87"/>
      <c r="AP1371" s="87"/>
      <c r="AQ1371" s="87"/>
      <c r="AR1371" s="87"/>
      <c r="AS1371" s="87"/>
      <c r="AT1371" s="87"/>
      <c r="AU1371" s="87"/>
      <c r="AV1371" s="87"/>
      <c r="AW1371" s="87"/>
      <c r="AX1371" s="87"/>
      <c r="AY1371" s="87"/>
      <c r="AZ1371" s="87"/>
      <c r="BA1371" s="87"/>
      <c r="BB1371" s="87"/>
      <c r="BC1371" s="87"/>
      <c r="BD1371" s="87"/>
      <c r="BE1371" s="87"/>
      <c r="BF1371" s="87"/>
      <c r="BG1371" s="87"/>
      <c r="BH1371" s="87"/>
    </row>
    <row r="1372" spans="1:60">
      <c r="A1372" s="87"/>
      <c r="D1372" s="371"/>
      <c r="E1372" s="87"/>
      <c r="F1372" s="87"/>
      <c r="G1372" s="87"/>
      <c r="H1372" s="87"/>
      <c r="I1372" s="87"/>
      <c r="J1372" s="87"/>
      <c r="K1372" s="87"/>
      <c r="L1372" s="87"/>
      <c r="M1372" s="87"/>
      <c r="N1372" s="87"/>
      <c r="O1372" s="87"/>
      <c r="P1372" s="87"/>
      <c r="Q1372" s="87"/>
      <c r="R1372" s="87"/>
      <c r="S1372" s="87"/>
      <c r="T1372" s="87"/>
      <c r="U1372" s="87"/>
      <c r="V1372" s="87"/>
      <c r="W1372" s="87"/>
      <c r="X1372" s="87"/>
      <c r="Y1372" s="87"/>
      <c r="Z1372" s="87"/>
      <c r="AA1372" s="87"/>
      <c r="AB1372" s="87"/>
      <c r="AC1372" s="87"/>
      <c r="AD1372" s="87"/>
      <c r="AE1372" s="87"/>
      <c r="AF1372" s="87"/>
      <c r="AG1372" s="87"/>
      <c r="AH1372" s="87"/>
      <c r="AI1372" s="87"/>
      <c r="AJ1372" s="87"/>
      <c r="AK1372" s="87"/>
      <c r="AL1372" s="87"/>
      <c r="AM1372" s="87"/>
      <c r="AN1372" s="87"/>
      <c r="AO1372" s="87"/>
      <c r="AP1372" s="87"/>
      <c r="AQ1372" s="87"/>
      <c r="AR1372" s="87"/>
      <c r="AS1372" s="87"/>
      <c r="AT1372" s="87"/>
      <c r="AU1372" s="87"/>
      <c r="AV1372" s="87"/>
      <c r="AW1372" s="87"/>
      <c r="AX1372" s="87"/>
      <c r="AY1372" s="87"/>
      <c r="AZ1372" s="87"/>
      <c r="BA1372" s="87"/>
      <c r="BB1372" s="87"/>
      <c r="BC1372" s="87"/>
      <c r="BD1372" s="87"/>
      <c r="BE1372" s="87"/>
      <c r="BF1372" s="87"/>
      <c r="BG1372" s="87"/>
      <c r="BH1372" s="87"/>
    </row>
    <row r="1373" spans="1:60">
      <c r="A1373" s="87"/>
      <c r="D1373" s="371"/>
      <c r="E1373" s="87"/>
      <c r="F1373" s="87"/>
      <c r="G1373" s="87"/>
      <c r="H1373" s="87"/>
      <c r="I1373" s="87"/>
      <c r="J1373" s="87"/>
      <c r="K1373" s="87"/>
      <c r="L1373" s="87"/>
      <c r="M1373" s="87"/>
      <c r="N1373" s="87"/>
      <c r="O1373" s="87"/>
      <c r="P1373" s="87"/>
      <c r="Q1373" s="87"/>
      <c r="R1373" s="87"/>
      <c r="S1373" s="87"/>
      <c r="T1373" s="87"/>
      <c r="U1373" s="87"/>
      <c r="V1373" s="87"/>
      <c r="W1373" s="87"/>
      <c r="X1373" s="87"/>
      <c r="Y1373" s="87"/>
      <c r="Z1373" s="87"/>
      <c r="AA1373" s="87"/>
      <c r="AB1373" s="87"/>
      <c r="AC1373" s="87"/>
      <c r="AD1373" s="87"/>
      <c r="AE1373" s="87"/>
      <c r="AF1373" s="87"/>
      <c r="AG1373" s="87"/>
      <c r="AH1373" s="87"/>
      <c r="AI1373" s="87"/>
      <c r="AJ1373" s="87"/>
      <c r="AK1373" s="87"/>
      <c r="AL1373" s="87"/>
      <c r="AM1373" s="87"/>
      <c r="AN1373" s="87"/>
      <c r="AO1373" s="87"/>
      <c r="AP1373" s="87"/>
      <c r="AQ1373" s="87"/>
      <c r="AR1373" s="87"/>
      <c r="AS1373" s="87"/>
      <c r="AT1373" s="87"/>
      <c r="AU1373" s="87"/>
      <c r="AV1373" s="87"/>
      <c r="AW1373" s="87"/>
      <c r="AX1373" s="87"/>
      <c r="AY1373" s="87"/>
      <c r="AZ1373" s="87"/>
      <c r="BA1373" s="87"/>
      <c r="BB1373" s="87"/>
      <c r="BC1373" s="87"/>
      <c r="BD1373" s="87"/>
      <c r="BE1373" s="87"/>
      <c r="BF1373" s="87"/>
      <c r="BG1373" s="87"/>
      <c r="BH1373" s="87"/>
    </row>
    <row r="1374" spans="1:60">
      <c r="A1374" s="87"/>
      <c r="D1374" s="371"/>
      <c r="E1374" s="87"/>
      <c r="F1374" s="87"/>
      <c r="G1374" s="87"/>
      <c r="H1374" s="87"/>
      <c r="I1374" s="87"/>
      <c r="J1374" s="87"/>
      <c r="K1374" s="87"/>
      <c r="L1374" s="87"/>
      <c r="M1374" s="87"/>
      <c r="N1374" s="87"/>
      <c r="O1374" s="87"/>
      <c r="P1374" s="87"/>
      <c r="Q1374" s="87"/>
      <c r="R1374" s="87"/>
      <c r="S1374" s="87"/>
      <c r="T1374" s="87"/>
      <c r="U1374" s="87"/>
      <c r="V1374" s="87"/>
      <c r="W1374" s="87"/>
      <c r="X1374" s="87"/>
      <c r="Y1374" s="87"/>
      <c r="Z1374" s="87"/>
      <c r="AA1374" s="87"/>
      <c r="AB1374" s="87"/>
      <c r="AC1374" s="87"/>
      <c r="AD1374" s="87"/>
      <c r="AE1374" s="87"/>
      <c r="AF1374" s="87"/>
      <c r="AG1374" s="87"/>
      <c r="AH1374" s="87"/>
      <c r="AI1374" s="87"/>
      <c r="AJ1374" s="87"/>
      <c r="AK1374" s="87"/>
      <c r="AL1374" s="87"/>
      <c r="AM1374" s="87"/>
      <c r="AN1374" s="87"/>
      <c r="AO1374" s="87"/>
      <c r="AP1374" s="87"/>
      <c r="AQ1374" s="87"/>
      <c r="AR1374" s="87"/>
      <c r="AS1374" s="87"/>
      <c r="AT1374" s="87"/>
      <c r="AU1374" s="87"/>
      <c r="AV1374" s="87"/>
      <c r="AW1374" s="87"/>
      <c r="AX1374" s="87"/>
      <c r="AY1374" s="87"/>
      <c r="AZ1374" s="87"/>
      <c r="BA1374" s="87"/>
      <c r="BB1374" s="87"/>
      <c r="BC1374" s="87"/>
      <c r="BD1374" s="87"/>
      <c r="BE1374" s="87"/>
      <c r="BF1374" s="87"/>
      <c r="BG1374" s="87"/>
      <c r="BH1374" s="87"/>
    </row>
    <row r="1375" spans="1:60">
      <c r="A1375" s="87"/>
      <c r="D1375" s="371"/>
      <c r="E1375" s="87"/>
      <c r="F1375" s="87"/>
      <c r="G1375" s="87"/>
      <c r="H1375" s="87"/>
      <c r="I1375" s="87"/>
      <c r="J1375" s="87"/>
      <c r="K1375" s="87"/>
      <c r="L1375" s="87"/>
      <c r="M1375" s="87"/>
      <c r="N1375" s="87"/>
      <c r="O1375" s="87"/>
      <c r="P1375" s="87"/>
      <c r="Q1375" s="87"/>
      <c r="R1375" s="87"/>
      <c r="S1375" s="87"/>
      <c r="T1375" s="87"/>
      <c r="U1375" s="87"/>
      <c r="V1375" s="87"/>
      <c r="W1375" s="87"/>
      <c r="X1375" s="87"/>
      <c r="Y1375" s="87"/>
      <c r="Z1375" s="87"/>
      <c r="AA1375" s="87"/>
      <c r="AB1375" s="87"/>
      <c r="AC1375" s="87"/>
      <c r="AD1375" s="87"/>
      <c r="AE1375" s="87"/>
      <c r="AF1375" s="87"/>
      <c r="AG1375" s="87"/>
      <c r="AH1375" s="87"/>
      <c r="AI1375" s="87"/>
      <c r="AJ1375" s="87"/>
      <c r="AK1375" s="87"/>
      <c r="AL1375" s="87"/>
      <c r="AM1375" s="87"/>
      <c r="AN1375" s="87"/>
      <c r="AO1375" s="87"/>
      <c r="AP1375" s="87"/>
      <c r="AQ1375" s="87"/>
      <c r="AR1375" s="87"/>
      <c r="AS1375" s="87"/>
      <c r="AT1375" s="87"/>
      <c r="AU1375" s="87"/>
      <c r="AV1375" s="87"/>
      <c r="AW1375" s="87"/>
      <c r="AX1375" s="87"/>
      <c r="AY1375" s="87"/>
      <c r="AZ1375" s="87"/>
      <c r="BA1375" s="87"/>
      <c r="BB1375" s="87"/>
      <c r="BC1375" s="87"/>
      <c r="BD1375" s="87"/>
      <c r="BE1375" s="87"/>
      <c r="BF1375" s="87"/>
      <c r="BG1375" s="87"/>
      <c r="BH1375" s="87"/>
    </row>
    <row r="1376" spans="1:60">
      <c r="A1376" s="87"/>
      <c r="D1376" s="371"/>
      <c r="E1376" s="87"/>
      <c r="F1376" s="87"/>
      <c r="G1376" s="87"/>
      <c r="H1376" s="87"/>
      <c r="I1376" s="87"/>
      <c r="J1376" s="87"/>
      <c r="K1376" s="87"/>
      <c r="L1376" s="87"/>
      <c r="M1376" s="87"/>
      <c r="N1376" s="87"/>
      <c r="O1376" s="87"/>
      <c r="P1376" s="87"/>
      <c r="Q1376" s="87"/>
      <c r="R1376" s="87"/>
      <c r="S1376" s="87"/>
      <c r="T1376" s="87"/>
      <c r="U1376" s="87"/>
      <c r="V1376" s="87"/>
      <c r="W1376" s="87"/>
      <c r="X1376" s="87"/>
      <c r="Y1376" s="87"/>
      <c r="Z1376" s="87"/>
      <c r="AA1376" s="87"/>
      <c r="AB1376" s="87"/>
      <c r="AC1376" s="87"/>
      <c r="AD1376" s="87"/>
      <c r="AE1376" s="87"/>
      <c r="AF1376" s="87"/>
      <c r="AG1376" s="87"/>
      <c r="AH1376" s="87"/>
      <c r="AI1376" s="87"/>
      <c r="AJ1376" s="87"/>
      <c r="AK1376" s="87"/>
      <c r="AL1376" s="87"/>
      <c r="AM1376" s="87"/>
      <c r="AN1376" s="87"/>
      <c r="AO1376" s="87"/>
      <c r="AP1376" s="87"/>
      <c r="AQ1376" s="87"/>
      <c r="AR1376" s="87"/>
      <c r="AS1376" s="87"/>
      <c r="AT1376" s="87"/>
      <c r="AU1376" s="87"/>
      <c r="AV1376" s="87"/>
      <c r="AW1376" s="87"/>
      <c r="AX1376" s="87"/>
      <c r="AY1376" s="87"/>
      <c r="AZ1376" s="87"/>
      <c r="BA1376" s="87"/>
      <c r="BB1376" s="87"/>
      <c r="BC1376" s="87"/>
      <c r="BD1376" s="87"/>
      <c r="BE1376" s="87"/>
      <c r="BF1376" s="87"/>
      <c r="BG1376" s="87"/>
      <c r="BH1376" s="87"/>
    </row>
    <row r="1377" spans="1:60">
      <c r="A1377" s="87"/>
      <c r="D1377" s="371"/>
      <c r="E1377" s="87"/>
      <c r="F1377" s="87"/>
      <c r="G1377" s="87"/>
      <c r="H1377" s="87"/>
      <c r="I1377" s="87"/>
      <c r="J1377" s="87"/>
      <c r="K1377" s="87"/>
      <c r="L1377" s="87"/>
      <c r="M1377" s="87"/>
      <c r="N1377" s="87"/>
      <c r="O1377" s="87"/>
      <c r="P1377" s="87"/>
      <c r="Q1377" s="87"/>
      <c r="R1377" s="87"/>
      <c r="S1377" s="87"/>
      <c r="T1377" s="87"/>
      <c r="U1377" s="87"/>
      <c r="V1377" s="87"/>
      <c r="W1377" s="87"/>
      <c r="X1377" s="87"/>
      <c r="Y1377" s="87"/>
      <c r="Z1377" s="87"/>
      <c r="AA1377" s="87"/>
      <c r="AB1377" s="87"/>
      <c r="AC1377" s="87"/>
      <c r="AD1377" s="87"/>
      <c r="AE1377" s="87"/>
      <c r="AF1377" s="87"/>
      <c r="AG1377" s="87"/>
      <c r="AH1377" s="87"/>
      <c r="AI1377" s="87"/>
      <c r="AJ1377" s="87"/>
      <c r="AK1377" s="87"/>
      <c r="AL1377" s="87"/>
      <c r="AM1377" s="87"/>
      <c r="AN1377" s="87"/>
      <c r="AO1377" s="87"/>
      <c r="AP1377" s="87"/>
      <c r="AQ1377" s="87"/>
      <c r="AR1377" s="87"/>
      <c r="AS1377" s="87"/>
      <c r="AT1377" s="87"/>
      <c r="AU1377" s="87"/>
      <c r="AV1377" s="87"/>
      <c r="AW1377" s="87"/>
      <c r="AX1377" s="87"/>
      <c r="AY1377" s="87"/>
      <c r="AZ1377" s="87"/>
      <c r="BA1377" s="87"/>
      <c r="BB1377" s="87"/>
      <c r="BC1377" s="87"/>
      <c r="BD1377" s="87"/>
      <c r="BE1377" s="87"/>
      <c r="BF1377" s="87"/>
      <c r="BG1377" s="87"/>
      <c r="BH1377" s="87"/>
    </row>
    <row r="1378" spans="1:60">
      <c r="A1378" s="87"/>
      <c r="D1378" s="371"/>
      <c r="E1378" s="87"/>
      <c r="F1378" s="87"/>
      <c r="G1378" s="87"/>
      <c r="H1378" s="87"/>
      <c r="I1378" s="87"/>
      <c r="J1378" s="87"/>
      <c r="K1378" s="87"/>
      <c r="L1378" s="87"/>
      <c r="M1378" s="87"/>
      <c r="N1378" s="87"/>
      <c r="O1378" s="87"/>
      <c r="P1378" s="87"/>
      <c r="Q1378" s="87"/>
      <c r="R1378" s="87"/>
      <c r="S1378" s="87"/>
      <c r="T1378" s="87"/>
      <c r="U1378" s="87"/>
      <c r="V1378" s="87"/>
      <c r="W1378" s="87"/>
      <c r="X1378" s="87"/>
      <c r="Y1378" s="87"/>
      <c r="Z1378" s="87"/>
      <c r="AA1378" s="87"/>
      <c r="AB1378" s="87"/>
      <c r="AC1378" s="87"/>
      <c r="AD1378" s="87"/>
      <c r="AE1378" s="87"/>
      <c r="AF1378" s="87"/>
      <c r="AG1378" s="87"/>
      <c r="AH1378" s="87"/>
      <c r="AI1378" s="87"/>
      <c r="AJ1378" s="87"/>
      <c r="AK1378" s="87"/>
      <c r="AL1378" s="87"/>
      <c r="AM1378" s="87"/>
      <c r="AN1378" s="87"/>
      <c r="AO1378" s="87"/>
      <c r="AP1378" s="87"/>
      <c r="AQ1378" s="87"/>
      <c r="AR1378" s="87"/>
      <c r="AS1378" s="87"/>
      <c r="AT1378" s="87"/>
      <c r="AU1378" s="87"/>
      <c r="AV1378" s="87"/>
      <c r="AW1378" s="87"/>
      <c r="AX1378" s="87"/>
      <c r="AY1378" s="87"/>
      <c r="AZ1378" s="87"/>
      <c r="BA1378" s="87"/>
      <c r="BB1378" s="87"/>
      <c r="BC1378" s="87"/>
      <c r="BD1378" s="87"/>
      <c r="BE1378" s="87"/>
      <c r="BF1378" s="87"/>
      <c r="BG1378" s="87"/>
      <c r="BH1378" s="87"/>
    </row>
    <row r="1379" spans="1:60">
      <c r="A1379" s="87"/>
      <c r="D1379" s="371"/>
      <c r="E1379" s="87"/>
      <c r="F1379" s="87"/>
      <c r="G1379" s="87"/>
      <c r="H1379" s="87"/>
      <c r="I1379" s="87"/>
      <c r="J1379" s="87"/>
      <c r="K1379" s="87"/>
      <c r="L1379" s="87"/>
      <c r="M1379" s="87"/>
      <c r="N1379" s="87"/>
      <c r="O1379" s="87"/>
      <c r="P1379" s="87"/>
      <c r="Q1379" s="87"/>
      <c r="R1379" s="87"/>
      <c r="S1379" s="87"/>
      <c r="T1379" s="87"/>
      <c r="U1379" s="87"/>
      <c r="V1379" s="87"/>
      <c r="W1379" s="87"/>
      <c r="X1379" s="87"/>
      <c r="Y1379" s="87"/>
      <c r="Z1379" s="87"/>
      <c r="AA1379" s="87"/>
      <c r="AB1379" s="87"/>
      <c r="AC1379" s="87"/>
      <c r="AD1379" s="87"/>
      <c r="AE1379" s="87"/>
      <c r="AF1379" s="87"/>
      <c r="AG1379" s="87"/>
      <c r="AH1379" s="87"/>
      <c r="AI1379" s="87"/>
      <c r="AJ1379" s="87"/>
      <c r="AK1379" s="87"/>
      <c r="AL1379" s="87"/>
      <c r="AM1379" s="87"/>
      <c r="AN1379" s="87"/>
      <c r="AO1379" s="87"/>
      <c r="AP1379" s="87"/>
      <c r="AQ1379" s="87"/>
      <c r="AR1379" s="87"/>
      <c r="AS1379" s="87"/>
      <c r="AT1379" s="87"/>
      <c r="AU1379" s="87"/>
      <c r="AV1379" s="87"/>
      <c r="AW1379" s="87"/>
      <c r="AX1379" s="87"/>
      <c r="AY1379" s="87"/>
      <c r="AZ1379" s="87"/>
      <c r="BA1379" s="87"/>
      <c r="BB1379" s="87"/>
      <c r="BC1379" s="87"/>
      <c r="BD1379" s="87"/>
      <c r="BE1379" s="87"/>
      <c r="BF1379" s="87"/>
      <c r="BG1379" s="87"/>
      <c r="BH1379" s="87"/>
    </row>
    <row r="1380" spans="1:60">
      <c r="A1380" s="87"/>
      <c r="D1380" s="371"/>
      <c r="E1380" s="87"/>
      <c r="F1380" s="87"/>
      <c r="G1380" s="87"/>
      <c r="H1380" s="87"/>
      <c r="I1380" s="87"/>
      <c r="J1380" s="87"/>
      <c r="K1380" s="87"/>
      <c r="L1380" s="87"/>
      <c r="M1380" s="87"/>
      <c r="N1380" s="87"/>
      <c r="O1380" s="87"/>
      <c r="P1380" s="87"/>
      <c r="Q1380" s="87"/>
      <c r="R1380" s="87"/>
      <c r="S1380" s="87"/>
      <c r="T1380" s="87"/>
      <c r="U1380" s="87"/>
      <c r="V1380" s="87"/>
      <c r="W1380" s="87"/>
      <c r="X1380" s="87"/>
      <c r="Y1380" s="87"/>
      <c r="Z1380" s="87"/>
      <c r="AA1380" s="87"/>
      <c r="AB1380" s="87"/>
      <c r="AC1380" s="87"/>
      <c r="AD1380" s="87"/>
      <c r="AE1380" s="87"/>
      <c r="AF1380" s="87"/>
      <c r="AG1380" s="87"/>
      <c r="AH1380" s="87"/>
      <c r="AI1380" s="87"/>
      <c r="AJ1380" s="87"/>
      <c r="AK1380" s="87"/>
      <c r="AL1380" s="87"/>
      <c r="AM1380" s="87"/>
      <c r="AN1380" s="87"/>
      <c r="AO1380" s="87"/>
      <c r="AP1380" s="87"/>
      <c r="AQ1380" s="87"/>
      <c r="AR1380" s="87"/>
      <c r="AS1380" s="87"/>
      <c r="AT1380" s="87"/>
      <c r="AU1380" s="87"/>
      <c r="AV1380" s="87"/>
      <c r="AW1380" s="87"/>
      <c r="AX1380" s="87"/>
      <c r="AY1380" s="87"/>
      <c r="AZ1380" s="87"/>
      <c r="BA1380" s="87"/>
      <c r="BB1380" s="87"/>
      <c r="BC1380" s="87"/>
      <c r="BD1380" s="87"/>
      <c r="BE1380" s="87"/>
      <c r="BF1380" s="87"/>
      <c r="BG1380" s="87"/>
      <c r="BH1380" s="87"/>
    </row>
    <row r="1381" spans="1:60">
      <c r="A1381" s="87"/>
      <c r="D1381" s="371"/>
      <c r="E1381" s="87"/>
      <c r="F1381" s="87"/>
      <c r="G1381" s="87"/>
      <c r="H1381" s="87"/>
      <c r="I1381" s="87"/>
      <c r="J1381" s="87"/>
      <c r="K1381" s="87"/>
      <c r="L1381" s="87"/>
      <c r="M1381" s="87"/>
      <c r="N1381" s="87"/>
      <c r="O1381" s="87"/>
      <c r="P1381" s="87"/>
      <c r="Q1381" s="87"/>
      <c r="R1381" s="87"/>
      <c r="S1381" s="87"/>
      <c r="T1381" s="87"/>
      <c r="U1381" s="87"/>
      <c r="V1381" s="87"/>
      <c r="W1381" s="87"/>
      <c r="X1381" s="87"/>
      <c r="Y1381" s="87"/>
      <c r="Z1381" s="87"/>
      <c r="AA1381" s="87"/>
      <c r="AB1381" s="87"/>
      <c r="AC1381" s="87"/>
      <c r="AD1381" s="87"/>
      <c r="AE1381" s="87"/>
      <c r="AF1381" s="87"/>
      <c r="AG1381" s="87"/>
      <c r="AH1381" s="87"/>
      <c r="AI1381" s="87"/>
      <c r="AJ1381" s="87"/>
      <c r="AK1381" s="87"/>
      <c r="AL1381" s="87"/>
      <c r="AM1381" s="87"/>
      <c r="AN1381" s="87"/>
      <c r="AO1381" s="87"/>
      <c r="AP1381" s="87"/>
      <c r="AQ1381" s="87"/>
      <c r="AR1381" s="87"/>
      <c r="AS1381" s="87"/>
      <c r="AT1381" s="87"/>
      <c r="AU1381" s="87"/>
      <c r="AV1381" s="87"/>
      <c r="AW1381" s="87"/>
      <c r="AX1381" s="87"/>
      <c r="AY1381" s="87"/>
      <c r="AZ1381" s="87"/>
      <c r="BA1381" s="87"/>
      <c r="BB1381" s="87"/>
      <c r="BC1381" s="87"/>
      <c r="BD1381" s="87"/>
      <c r="BE1381" s="87"/>
      <c r="BF1381" s="87"/>
      <c r="BG1381" s="87"/>
      <c r="BH1381" s="87"/>
    </row>
    <row r="1382" spans="1:60">
      <c r="A1382" s="87"/>
      <c r="D1382" s="371"/>
      <c r="E1382" s="87"/>
      <c r="F1382" s="87"/>
      <c r="G1382" s="87"/>
      <c r="H1382" s="87"/>
      <c r="I1382" s="87"/>
      <c r="J1382" s="87"/>
      <c r="K1382" s="87"/>
      <c r="L1382" s="87"/>
      <c r="M1382" s="87"/>
      <c r="N1382" s="87"/>
      <c r="O1382" s="87"/>
      <c r="P1382" s="87"/>
      <c r="Q1382" s="87"/>
      <c r="R1382" s="87"/>
      <c r="S1382" s="87"/>
      <c r="T1382" s="87"/>
      <c r="U1382" s="87"/>
      <c r="V1382" s="87"/>
      <c r="W1382" s="87"/>
      <c r="X1382" s="87"/>
      <c r="Y1382" s="87"/>
      <c r="Z1382" s="87"/>
      <c r="AA1382" s="87"/>
      <c r="AB1382" s="87"/>
      <c r="AC1382" s="87"/>
      <c r="AD1382" s="87"/>
      <c r="AE1382" s="87"/>
      <c r="AF1382" s="87"/>
      <c r="AG1382" s="87"/>
      <c r="AH1382" s="87"/>
      <c r="AI1382" s="87"/>
      <c r="AJ1382" s="87"/>
      <c r="AK1382" s="87"/>
      <c r="AL1382" s="87"/>
      <c r="AM1382" s="87"/>
      <c r="AN1382" s="87"/>
      <c r="AO1382" s="87"/>
      <c r="AP1382" s="87"/>
      <c r="AQ1382" s="87"/>
      <c r="AR1382" s="87"/>
      <c r="AS1382" s="87"/>
      <c r="AT1382" s="87"/>
      <c r="AU1382" s="87"/>
      <c r="AV1382" s="87"/>
      <c r="AW1382" s="87"/>
      <c r="AX1382" s="87"/>
      <c r="AY1382" s="87"/>
      <c r="AZ1382" s="87"/>
      <c r="BA1382" s="87"/>
      <c r="BB1382" s="87"/>
      <c r="BC1382" s="87"/>
      <c r="BD1382" s="87"/>
      <c r="BE1382" s="87"/>
      <c r="BF1382" s="87"/>
      <c r="BG1382" s="87"/>
      <c r="BH1382" s="87"/>
    </row>
    <row r="1383" spans="1:60">
      <c r="A1383" s="87"/>
      <c r="D1383" s="371"/>
      <c r="E1383" s="87"/>
      <c r="F1383" s="87"/>
      <c r="G1383" s="87"/>
      <c r="H1383" s="87"/>
      <c r="I1383" s="87"/>
      <c r="J1383" s="87"/>
      <c r="K1383" s="87"/>
      <c r="L1383" s="87"/>
      <c r="M1383" s="87"/>
      <c r="N1383" s="87"/>
      <c r="O1383" s="87"/>
      <c r="P1383" s="87"/>
      <c r="Q1383" s="87"/>
      <c r="R1383" s="87"/>
      <c r="S1383" s="87"/>
      <c r="T1383" s="87"/>
      <c r="U1383" s="87"/>
      <c r="V1383" s="87"/>
      <c r="W1383" s="87"/>
      <c r="X1383" s="87"/>
      <c r="Y1383" s="87"/>
      <c r="Z1383" s="87"/>
      <c r="AA1383" s="87"/>
      <c r="AB1383" s="87"/>
      <c r="AC1383" s="87"/>
      <c r="AD1383" s="87"/>
      <c r="AE1383" s="87"/>
      <c r="AF1383" s="87"/>
      <c r="AG1383" s="87"/>
      <c r="AH1383" s="87"/>
      <c r="AI1383" s="87"/>
      <c r="AJ1383" s="87"/>
      <c r="AK1383" s="87"/>
      <c r="AL1383" s="87"/>
      <c r="AM1383" s="87"/>
      <c r="AN1383" s="87"/>
      <c r="AO1383" s="87"/>
      <c r="AP1383" s="87"/>
      <c r="AQ1383" s="87"/>
      <c r="AR1383" s="87"/>
      <c r="AS1383" s="87"/>
      <c r="AT1383" s="87"/>
      <c r="AU1383" s="87"/>
      <c r="AV1383" s="87"/>
      <c r="AW1383" s="87"/>
      <c r="AX1383" s="87"/>
      <c r="AY1383" s="87"/>
      <c r="AZ1383" s="87"/>
      <c r="BA1383" s="87"/>
      <c r="BB1383" s="87"/>
      <c r="BC1383" s="87"/>
      <c r="BD1383" s="87"/>
      <c r="BE1383" s="87"/>
      <c r="BF1383" s="87"/>
      <c r="BG1383" s="87"/>
      <c r="BH1383" s="87"/>
    </row>
    <row r="1384" spans="1:60">
      <c r="A1384" s="87"/>
      <c r="D1384" s="371"/>
      <c r="E1384" s="87"/>
      <c r="F1384" s="87"/>
      <c r="G1384" s="87"/>
      <c r="H1384" s="87"/>
      <c r="I1384" s="87"/>
      <c r="J1384" s="87"/>
      <c r="K1384" s="87"/>
      <c r="L1384" s="87"/>
      <c r="M1384" s="87"/>
      <c r="N1384" s="87"/>
      <c r="O1384" s="87"/>
      <c r="P1384" s="87"/>
      <c r="Q1384" s="87"/>
      <c r="R1384" s="87"/>
      <c r="S1384" s="87"/>
      <c r="T1384" s="87"/>
      <c r="U1384" s="87"/>
      <c r="V1384" s="87"/>
      <c r="W1384" s="87"/>
      <c r="X1384" s="87"/>
      <c r="Y1384" s="87"/>
      <c r="Z1384" s="87"/>
      <c r="AA1384" s="87"/>
      <c r="AB1384" s="87"/>
      <c r="AC1384" s="87"/>
      <c r="AD1384" s="87"/>
      <c r="AE1384" s="87"/>
      <c r="AF1384" s="87"/>
      <c r="AG1384" s="87"/>
      <c r="AH1384" s="87"/>
      <c r="AI1384" s="87"/>
      <c r="AJ1384" s="87"/>
      <c r="AK1384" s="87"/>
      <c r="AL1384" s="87"/>
      <c r="AM1384" s="87"/>
      <c r="AN1384" s="87"/>
      <c r="AO1384" s="87"/>
      <c r="AP1384" s="87"/>
      <c r="AQ1384" s="87"/>
      <c r="AR1384" s="87"/>
      <c r="AS1384" s="87"/>
      <c r="AT1384" s="87"/>
      <c r="AU1384" s="87"/>
      <c r="AV1384" s="87"/>
      <c r="AW1384" s="87"/>
      <c r="AX1384" s="87"/>
      <c r="AY1384" s="87"/>
      <c r="AZ1384" s="87"/>
      <c r="BA1384" s="87"/>
      <c r="BB1384" s="87"/>
      <c r="BC1384" s="87"/>
      <c r="BD1384" s="87"/>
      <c r="BE1384" s="87"/>
      <c r="BF1384" s="87"/>
      <c r="BG1384" s="87"/>
      <c r="BH1384" s="87"/>
    </row>
    <row r="1385" spans="1:60">
      <c r="A1385" s="87"/>
      <c r="D1385" s="371"/>
      <c r="E1385" s="87"/>
      <c r="F1385" s="87"/>
      <c r="G1385" s="87"/>
      <c r="H1385" s="87"/>
      <c r="I1385" s="87"/>
      <c r="J1385" s="87"/>
      <c r="K1385" s="87"/>
      <c r="L1385" s="87"/>
      <c r="M1385" s="87"/>
      <c r="N1385" s="87"/>
      <c r="O1385" s="87"/>
      <c r="P1385" s="87"/>
      <c r="Q1385" s="87"/>
      <c r="R1385" s="87"/>
      <c r="S1385" s="87"/>
      <c r="T1385" s="87"/>
      <c r="U1385" s="87"/>
      <c r="V1385" s="87"/>
      <c r="W1385" s="87"/>
      <c r="X1385" s="87"/>
      <c r="Y1385" s="87"/>
      <c r="Z1385" s="87"/>
      <c r="AA1385" s="87"/>
      <c r="AB1385" s="87"/>
      <c r="AC1385" s="87"/>
      <c r="AD1385" s="87"/>
      <c r="AE1385" s="87"/>
      <c r="AF1385" s="87"/>
      <c r="AG1385" s="87"/>
      <c r="AH1385" s="87"/>
      <c r="AI1385" s="87"/>
      <c r="AJ1385" s="87"/>
      <c r="AK1385" s="87"/>
      <c r="AL1385" s="87"/>
      <c r="AM1385" s="87"/>
      <c r="AN1385" s="87"/>
      <c r="AO1385" s="87"/>
      <c r="AP1385" s="87"/>
      <c r="AQ1385" s="87"/>
      <c r="AR1385" s="87"/>
      <c r="AS1385" s="87"/>
      <c r="AT1385" s="87"/>
      <c r="AU1385" s="87"/>
      <c r="AV1385" s="87"/>
      <c r="AW1385" s="87"/>
      <c r="AX1385" s="87"/>
      <c r="AY1385" s="87"/>
      <c r="AZ1385" s="87"/>
      <c r="BA1385" s="87"/>
      <c r="BB1385" s="87"/>
      <c r="BC1385" s="87"/>
      <c r="BD1385" s="87"/>
      <c r="BE1385" s="87"/>
      <c r="BF1385" s="87"/>
      <c r="BG1385" s="87"/>
      <c r="BH1385" s="87"/>
    </row>
    <row r="1386" spans="1:60">
      <c r="A1386" s="87"/>
      <c r="D1386" s="371"/>
      <c r="E1386" s="87"/>
      <c r="F1386" s="87"/>
      <c r="G1386" s="87"/>
      <c r="H1386" s="87"/>
      <c r="I1386" s="87"/>
      <c r="J1386" s="87"/>
      <c r="K1386" s="87"/>
      <c r="L1386" s="87"/>
      <c r="M1386" s="87"/>
      <c r="N1386" s="87"/>
      <c r="O1386" s="87"/>
      <c r="P1386" s="87"/>
      <c r="Q1386" s="87"/>
      <c r="R1386" s="87"/>
      <c r="S1386" s="87"/>
      <c r="T1386" s="87"/>
      <c r="U1386" s="87"/>
      <c r="V1386" s="87"/>
      <c r="W1386" s="87"/>
      <c r="X1386" s="87"/>
      <c r="Y1386" s="87"/>
      <c r="Z1386" s="87"/>
      <c r="AA1386" s="87"/>
      <c r="AB1386" s="87"/>
      <c r="AC1386" s="87"/>
      <c r="AD1386" s="87"/>
      <c r="AE1386" s="87"/>
      <c r="AF1386" s="87"/>
      <c r="AG1386" s="87"/>
      <c r="AH1386" s="87"/>
      <c r="AI1386" s="87"/>
      <c r="AJ1386" s="87"/>
      <c r="AK1386" s="87"/>
      <c r="AL1386" s="87"/>
      <c r="AM1386" s="87"/>
      <c r="AN1386" s="87"/>
      <c r="AO1386" s="87"/>
      <c r="AP1386" s="87"/>
      <c r="AQ1386" s="87"/>
      <c r="AR1386" s="87"/>
      <c r="AS1386" s="87"/>
      <c r="AT1386" s="87"/>
      <c r="AU1386" s="87"/>
      <c r="AV1386" s="87"/>
      <c r="AW1386" s="87"/>
      <c r="AX1386" s="87"/>
      <c r="AY1386" s="87"/>
      <c r="AZ1386" s="87"/>
      <c r="BA1386" s="87"/>
      <c r="BB1386" s="87"/>
      <c r="BC1386" s="87"/>
      <c r="BD1386" s="87"/>
      <c r="BE1386" s="87"/>
      <c r="BF1386" s="87"/>
      <c r="BG1386" s="87"/>
      <c r="BH1386" s="87"/>
    </row>
    <row r="1387" spans="1:60">
      <c r="A1387" s="87"/>
      <c r="D1387" s="371"/>
      <c r="E1387" s="87"/>
      <c r="F1387" s="87"/>
      <c r="G1387" s="87"/>
      <c r="H1387" s="87"/>
      <c r="I1387" s="87"/>
      <c r="J1387" s="87"/>
      <c r="K1387" s="87"/>
      <c r="L1387" s="87"/>
      <c r="M1387" s="87"/>
      <c r="N1387" s="87"/>
      <c r="O1387" s="87"/>
      <c r="P1387" s="87"/>
      <c r="Q1387" s="87"/>
      <c r="R1387" s="87"/>
      <c r="S1387" s="87"/>
      <c r="T1387" s="87"/>
      <c r="U1387" s="87"/>
      <c r="V1387" s="87"/>
      <c r="W1387" s="87"/>
      <c r="X1387" s="87"/>
      <c r="Y1387" s="87"/>
      <c r="Z1387" s="87"/>
      <c r="AA1387" s="87"/>
      <c r="AB1387" s="87"/>
      <c r="AC1387" s="87"/>
      <c r="AD1387" s="87"/>
      <c r="AE1387" s="87"/>
      <c r="AF1387" s="87"/>
      <c r="AG1387" s="87"/>
      <c r="AH1387" s="87"/>
      <c r="AI1387" s="87"/>
      <c r="AJ1387" s="87"/>
      <c r="AK1387" s="87"/>
      <c r="AL1387" s="87"/>
      <c r="AM1387" s="87"/>
      <c r="AN1387" s="87"/>
      <c r="AO1387" s="87"/>
      <c r="AP1387" s="87"/>
      <c r="AQ1387" s="87"/>
      <c r="AR1387" s="87"/>
      <c r="AS1387" s="87"/>
      <c r="AT1387" s="87"/>
      <c r="AU1387" s="87"/>
      <c r="AV1387" s="87"/>
      <c r="AW1387" s="87"/>
      <c r="AX1387" s="87"/>
      <c r="AY1387" s="87"/>
      <c r="AZ1387" s="87"/>
      <c r="BA1387" s="87"/>
      <c r="BB1387" s="87"/>
      <c r="BC1387" s="87"/>
      <c r="BD1387" s="87"/>
      <c r="BE1387" s="87"/>
      <c r="BF1387" s="87"/>
      <c r="BG1387" s="87"/>
      <c r="BH1387" s="87"/>
    </row>
    <row r="1388" spans="1:60">
      <c r="A1388" s="87"/>
      <c r="D1388" s="371"/>
      <c r="E1388" s="87"/>
      <c r="F1388" s="87"/>
      <c r="G1388" s="87"/>
      <c r="H1388" s="87"/>
      <c r="I1388" s="87"/>
      <c r="J1388" s="87"/>
      <c r="K1388" s="87"/>
      <c r="L1388" s="87"/>
      <c r="M1388" s="87"/>
      <c r="N1388" s="87"/>
      <c r="O1388" s="87"/>
      <c r="P1388" s="87"/>
      <c r="Q1388" s="87"/>
      <c r="R1388" s="87"/>
      <c r="S1388" s="87"/>
      <c r="T1388" s="87"/>
      <c r="U1388" s="87"/>
      <c r="V1388" s="87"/>
      <c r="W1388" s="87"/>
      <c r="X1388" s="87"/>
      <c r="Y1388" s="87"/>
      <c r="Z1388" s="87"/>
      <c r="AA1388" s="87"/>
      <c r="AB1388" s="87"/>
      <c r="AC1388" s="87"/>
      <c r="AD1388" s="87"/>
      <c r="AE1388" s="87"/>
      <c r="AF1388" s="87"/>
      <c r="AG1388" s="87"/>
      <c r="AH1388" s="87"/>
      <c r="AI1388" s="87"/>
      <c r="AJ1388" s="87"/>
      <c r="AK1388" s="87"/>
      <c r="AL1388" s="87"/>
      <c r="AM1388" s="87"/>
      <c r="AN1388" s="87"/>
      <c r="AO1388" s="87"/>
      <c r="AP1388" s="87"/>
      <c r="AQ1388" s="87"/>
      <c r="AR1388" s="87"/>
      <c r="AS1388" s="87"/>
      <c r="AT1388" s="87"/>
      <c r="AU1388" s="87"/>
      <c r="AV1388" s="87"/>
      <c r="AW1388" s="87"/>
      <c r="AX1388" s="87"/>
      <c r="AY1388" s="87"/>
      <c r="AZ1388" s="87"/>
      <c r="BA1388" s="87"/>
      <c r="BB1388" s="87"/>
      <c r="BC1388" s="87"/>
      <c r="BD1388" s="87"/>
      <c r="BE1388" s="87"/>
      <c r="BF1388" s="87"/>
      <c r="BG1388" s="87"/>
      <c r="BH1388" s="87"/>
    </row>
    <row r="1389" spans="1:60">
      <c r="A1389" s="87"/>
      <c r="D1389" s="371"/>
      <c r="E1389" s="87"/>
      <c r="F1389" s="87"/>
      <c r="G1389" s="87"/>
      <c r="H1389" s="87"/>
      <c r="I1389" s="87"/>
      <c r="J1389" s="87"/>
      <c r="K1389" s="87"/>
      <c r="L1389" s="87"/>
      <c r="M1389" s="87"/>
      <c r="N1389" s="87"/>
      <c r="O1389" s="87"/>
      <c r="P1389" s="87"/>
      <c r="Q1389" s="87"/>
      <c r="R1389" s="87"/>
      <c r="S1389" s="87"/>
      <c r="T1389" s="87"/>
      <c r="U1389" s="87"/>
      <c r="V1389" s="87"/>
      <c r="W1389" s="87"/>
      <c r="X1389" s="87"/>
      <c r="Y1389" s="87"/>
      <c r="Z1389" s="87"/>
      <c r="AA1389" s="87"/>
      <c r="AB1389" s="87"/>
      <c r="AC1389" s="87"/>
      <c r="AD1389" s="87"/>
      <c r="AE1389" s="87"/>
      <c r="AF1389" s="87"/>
      <c r="AG1389" s="87"/>
      <c r="AH1389" s="87"/>
      <c r="AI1389" s="87"/>
      <c r="AJ1389" s="87"/>
      <c r="AK1389" s="87"/>
      <c r="AL1389" s="87"/>
      <c r="AM1389" s="87"/>
      <c r="AN1389" s="87"/>
      <c r="AO1389" s="87"/>
      <c r="AP1389" s="87"/>
      <c r="AQ1389" s="87"/>
      <c r="AR1389" s="87"/>
      <c r="AS1389" s="87"/>
      <c r="AT1389" s="87"/>
      <c r="AU1389" s="87"/>
      <c r="AV1389" s="87"/>
      <c r="AW1389" s="87"/>
      <c r="AX1389" s="87"/>
      <c r="AY1389" s="87"/>
      <c r="AZ1389" s="87"/>
      <c r="BA1389" s="87"/>
      <c r="BB1389" s="87"/>
      <c r="BC1389" s="87"/>
      <c r="BD1389" s="87"/>
      <c r="BE1389" s="87"/>
      <c r="BF1389" s="87"/>
      <c r="BG1389" s="87"/>
      <c r="BH1389" s="87"/>
    </row>
    <row r="1390" spans="1:60">
      <c r="A1390" s="87"/>
      <c r="D1390" s="371"/>
      <c r="E1390" s="87"/>
      <c r="F1390" s="87"/>
      <c r="G1390" s="87"/>
      <c r="H1390" s="87"/>
      <c r="I1390" s="87"/>
      <c r="J1390" s="87"/>
      <c r="K1390" s="87"/>
      <c r="L1390" s="87"/>
      <c r="M1390" s="87"/>
      <c r="N1390" s="87"/>
      <c r="O1390" s="87"/>
      <c r="P1390" s="87"/>
      <c r="Q1390" s="87"/>
      <c r="R1390" s="87"/>
      <c r="S1390" s="87"/>
      <c r="T1390" s="87"/>
      <c r="U1390" s="87"/>
      <c r="V1390" s="87"/>
      <c r="W1390" s="87"/>
      <c r="X1390" s="87"/>
      <c r="Y1390" s="87"/>
      <c r="Z1390" s="87"/>
      <c r="AA1390" s="87"/>
      <c r="AB1390" s="87"/>
      <c r="AC1390" s="87"/>
      <c r="AD1390" s="87"/>
      <c r="AE1390" s="87"/>
      <c r="AF1390" s="87"/>
      <c r="AG1390" s="87"/>
      <c r="AH1390" s="87"/>
      <c r="AI1390" s="87"/>
      <c r="AJ1390" s="87"/>
      <c r="AK1390" s="87"/>
      <c r="AL1390" s="87"/>
      <c r="AM1390" s="87"/>
      <c r="AN1390" s="87"/>
      <c r="AO1390" s="87"/>
      <c r="AP1390" s="87"/>
      <c r="AQ1390" s="87"/>
      <c r="AR1390" s="87"/>
      <c r="AS1390" s="87"/>
      <c r="AT1390" s="87"/>
      <c r="AU1390" s="87"/>
      <c r="AV1390" s="87"/>
      <c r="AW1390" s="87"/>
      <c r="AX1390" s="87"/>
      <c r="AY1390" s="87"/>
      <c r="AZ1390" s="87"/>
      <c r="BA1390" s="87"/>
      <c r="BB1390" s="87"/>
      <c r="BC1390" s="87"/>
      <c r="BD1390" s="87"/>
      <c r="BE1390" s="87"/>
      <c r="BF1390" s="87"/>
      <c r="BG1390" s="87"/>
      <c r="BH1390" s="87"/>
    </row>
    <row r="1391" spans="1:60">
      <c r="A1391" s="87"/>
      <c r="D1391" s="371"/>
      <c r="E1391" s="87"/>
      <c r="F1391" s="87"/>
      <c r="G1391" s="87"/>
      <c r="H1391" s="87"/>
      <c r="I1391" s="87"/>
      <c r="J1391" s="87"/>
      <c r="K1391" s="87"/>
      <c r="L1391" s="87"/>
      <c r="M1391" s="87"/>
      <c r="N1391" s="87"/>
      <c r="O1391" s="87"/>
      <c r="P1391" s="87"/>
      <c r="Q1391" s="87"/>
      <c r="R1391" s="87"/>
      <c r="S1391" s="87"/>
      <c r="T1391" s="87"/>
      <c r="U1391" s="87"/>
      <c r="V1391" s="87"/>
      <c r="W1391" s="87"/>
      <c r="X1391" s="87"/>
      <c r="Y1391" s="87"/>
      <c r="Z1391" s="87"/>
      <c r="AA1391" s="87"/>
      <c r="AB1391" s="87"/>
      <c r="AC1391" s="87"/>
      <c r="AD1391" s="87"/>
      <c r="AE1391" s="87"/>
      <c r="AF1391" s="87"/>
      <c r="AG1391" s="87"/>
      <c r="AH1391" s="87"/>
      <c r="AI1391" s="87"/>
      <c r="AJ1391" s="87"/>
      <c r="AK1391" s="87"/>
      <c r="AL1391" s="87"/>
      <c r="AM1391" s="87"/>
      <c r="AN1391" s="87"/>
      <c r="AO1391" s="87"/>
      <c r="AP1391" s="87"/>
      <c r="AQ1391" s="87"/>
      <c r="AR1391" s="87"/>
      <c r="AS1391" s="87"/>
      <c r="AT1391" s="87"/>
      <c r="AU1391" s="87"/>
      <c r="AV1391" s="87"/>
      <c r="AW1391" s="87"/>
      <c r="AX1391" s="87"/>
      <c r="AY1391" s="87"/>
      <c r="AZ1391" s="87"/>
      <c r="BA1391" s="87"/>
      <c r="BB1391" s="87"/>
      <c r="BC1391" s="87"/>
      <c r="BD1391" s="87"/>
      <c r="BE1391" s="87"/>
      <c r="BF1391" s="87"/>
      <c r="BG1391" s="87"/>
      <c r="BH1391" s="87"/>
    </row>
    <row r="1392" spans="1:60">
      <c r="A1392" s="87"/>
      <c r="D1392" s="371"/>
      <c r="E1392" s="87"/>
      <c r="F1392" s="87"/>
      <c r="G1392" s="87"/>
      <c r="H1392" s="87"/>
      <c r="I1392" s="87"/>
      <c r="J1392" s="87"/>
      <c r="K1392" s="87"/>
      <c r="L1392" s="87"/>
      <c r="M1392" s="87"/>
      <c r="N1392" s="87"/>
      <c r="O1392" s="87"/>
      <c r="P1392" s="87"/>
      <c r="Q1392" s="87"/>
      <c r="R1392" s="87"/>
      <c r="S1392" s="87"/>
      <c r="T1392" s="87"/>
      <c r="U1392" s="87"/>
      <c r="V1392" s="87"/>
      <c r="W1392" s="87"/>
      <c r="X1392" s="87"/>
      <c r="Y1392" s="87"/>
      <c r="Z1392" s="87"/>
      <c r="AA1392" s="87"/>
      <c r="AB1392" s="87"/>
      <c r="AC1392" s="87"/>
      <c r="AD1392" s="87"/>
      <c r="AE1392" s="87"/>
      <c r="AF1392" s="87"/>
      <c r="AG1392" s="87"/>
      <c r="AH1392" s="87"/>
      <c r="AI1392" s="87"/>
      <c r="AJ1392" s="87"/>
      <c r="AK1392" s="87"/>
      <c r="AL1392" s="87"/>
      <c r="AM1392" s="87"/>
      <c r="AN1392" s="87"/>
      <c r="AO1392" s="87"/>
      <c r="AP1392" s="87"/>
      <c r="AQ1392" s="87"/>
      <c r="AR1392" s="87"/>
      <c r="AS1392" s="87"/>
      <c r="AT1392" s="87"/>
      <c r="AU1392" s="87"/>
      <c r="AV1392" s="87"/>
      <c r="AW1392" s="87"/>
      <c r="AX1392" s="87"/>
      <c r="AY1392" s="87"/>
      <c r="AZ1392" s="87"/>
      <c r="BA1392" s="87"/>
      <c r="BB1392" s="87"/>
      <c r="BC1392" s="87"/>
      <c r="BD1392" s="87"/>
      <c r="BE1392" s="87"/>
      <c r="BF1392" s="87"/>
      <c r="BG1392" s="87"/>
      <c r="BH1392" s="87"/>
    </row>
    <row r="1393" spans="1:60">
      <c r="A1393" s="87"/>
      <c r="D1393" s="371"/>
      <c r="E1393" s="87"/>
      <c r="F1393" s="87"/>
      <c r="G1393" s="87"/>
      <c r="H1393" s="87"/>
      <c r="I1393" s="87"/>
      <c r="J1393" s="87"/>
      <c r="K1393" s="87"/>
      <c r="L1393" s="87"/>
      <c r="M1393" s="87"/>
      <c r="N1393" s="87"/>
      <c r="O1393" s="87"/>
      <c r="P1393" s="87"/>
      <c r="Q1393" s="87"/>
      <c r="R1393" s="87"/>
      <c r="S1393" s="87"/>
      <c r="T1393" s="87"/>
      <c r="U1393" s="87"/>
      <c r="V1393" s="87"/>
      <c r="W1393" s="87"/>
      <c r="X1393" s="87"/>
      <c r="Y1393" s="87"/>
      <c r="Z1393" s="87"/>
      <c r="AA1393" s="87"/>
      <c r="AB1393" s="87"/>
      <c r="AC1393" s="87"/>
      <c r="AD1393" s="87"/>
      <c r="AE1393" s="87"/>
      <c r="AF1393" s="87"/>
      <c r="AG1393" s="87"/>
      <c r="AH1393" s="87"/>
      <c r="AI1393" s="87"/>
      <c r="AJ1393" s="87"/>
      <c r="AK1393" s="87"/>
      <c r="AL1393" s="87"/>
      <c r="AM1393" s="87"/>
      <c r="AN1393" s="87"/>
      <c r="AO1393" s="87"/>
      <c r="AP1393" s="87"/>
      <c r="AQ1393" s="87"/>
      <c r="AR1393" s="87"/>
      <c r="AS1393" s="87"/>
      <c r="AT1393" s="87"/>
      <c r="AU1393" s="87"/>
      <c r="AV1393" s="87"/>
      <c r="AW1393" s="87"/>
      <c r="AX1393" s="87"/>
      <c r="AY1393" s="87"/>
      <c r="AZ1393" s="87"/>
      <c r="BA1393" s="87"/>
      <c r="BB1393" s="87"/>
      <c r="BC1393" s="87"/>
      <c r="BD1393" s="87"/>
      <c r="BE1393" s="87"/>
      <c r="BF1393" s="87"/>
      <c r="BG1393" s="87"/>
      <c r="BH1393" s="87"/>
    </row>
    <row r="1394" spans="1:60">
      <c r="A1394" s="87"/>
      <c r="D1394" s="371"/>
      <c r="E1394" s="87"/>
      <c r="F1394" s="87"/>
      <c r="G1394" s="87"/>
      <c r="H1394" s="87"/>
      <c r="I1394" s="87"/>
      <c r="J1394" s="87"/>
      <c r="K1394" s="87"/>
      <c r="L1394" s="87"/>
      <c r="M1394" s="87"/>
      <c r="N1394" s="87"/>
      <c r="O1394" s="87"/>
      <c r="P1394" s="87"/>
      <c r="Q1394" s="87"/>
      <c r="R1394" s="87"/>
      <c r="S1394" s="87"/>
      <c r="T1394" s="87"/>
      <c r="U1394" s="87"/>
      <c r="V1394" s="87"/>
      <c r="W1394" s="87"/>
      <c r="X1394" s="87"/>
      <c r="Y1394" s="87"/>
      <c r="Z1394" s="87"/>
      <c r="AA1394" s="87"/>
      <c r="AB1394" s="87"/>
      <c r="AC1394" s="87"/>
      <c r="AD1394" s="87"/>
      <c r="AE1394" s="87"/>
      <c r="AF1394" s="87"/>
      <c r="AG1394" s="87"/>
      <c r="AH1394" s="87"/>
      <c r="AI1394" s="87"/>
      <c r="AJ1394" s="87"/>
      <c r="AK1394" s="87"/>
      <c r="AL1394" s="87"/>
      <c r="AM1394" s="87"/>
      <c r="AN1394" s="87"/>
      <c r="AO1394" s="87"/>
      <c r="AP1394" s="87"/>
      <c r="AQ1394" s="87"/>
      <c r="AR1394" s="87"/>
      <c r="AS1394" s="87"/>
      <c r="AT1394" s="87"/>
      <c r="AU1394" s="87"/>
      <c r="AV1394" s="87"/>
      <c r="AW1394" s="87"/>
      <c r="AX1394" s="87"/>
      <c r="AY1394" s="87"/>
      <c r="AZ1394" s="87"/>
      <c r="BA1394" s="87"/>
      <c r="BB1394" s="87"/>
      <c r="BC1394" s="87"/>
      <c r="BD1394" s="87"/>
      <c r="BE1394" s="87"/>
      <c r="BF1394" s="87"/>
      <c r="BG1394" s="87"/>
      <c r="BH1394" s="87"/>
    </row>
    <row r="1395" spans="1:60">
      <c r="A1395" s="87"/>
      <c r="D1395" s="371"/>
      <c r="E1395" s="87"/>
      <c r="F1395" s="87"/>
      <c r="G1395" s="87"/>
      <c r="H1395" s="87"/>
      <c r="I1395" s="87"/>
      <c r="J1395" s="87"/>
      <c r="K1395" s="87"/>
      <c r="L1395" s="87"/>
      <c r="M1395" s="87"/>
      <c r="N1395" s="87"/>
      <c r="O1395" s="87"/>
      <c r="P1395" s="87"/>
      <c r="Q1395" s="87"/>
      <c r="R1395" s="87"/>
      <c r="S1395" s="87"/>
      <c r="T1395" s="87"/>
      <c r="U1395" s="87"/>
      <c r="V1395" s="87"/>
      <c r="W1395" s="87"/>
      <c r="X1395" s="87"/>
      <c r="Y1395" s="87"/>
      <c r="Z1395" s="87"/>
      <c r="AA1395" s="87"/>
      <c r="AB1395" s="87"/>
      <c r="AC1395" s="87"/>
      <c r="AD1395" s="87"/>
      <c r="AE1395" s="87"/>
      <c r="AF1395" s="87"/>
      <c r="AG1395" s="87"/>
      <c r="AH1395" s="87"/>
      <c r="AI1395" s="87"/>
      <c r="AJ1395" s="87"/>
      <c r="AK1395" s="87"/>
      <c r="AL1395" s="87"/>
      <c r="AM1395" s="87"/>
      <c r="AN1395" s="87"/>
      <c r="AO1395" s="87"/>
      <c r="AP1395" s="87"/>
      <c r="AQ1395" s="87"/>
      <c r="AR1395" s="87"/>
      <c r="AS1395" s="87"/>
      <c r="AT1395" s="87"/>
      <c r="AU1395" s="87"/>
      <c r="AV1395" s="87"/>
      <c r="AW1395" s="87"/>
      <c r="AX1395" s="87"/>
      <c r="AY1395" s="87"/>
      <c r="AZ1395" s="87"/>
      <c r="BA1395" s="87"/>
      <c r="BB1395" s="87"/>
      <c r="BC1395" s="87"/>
      <c r="BD1395" s="87"/>
      <c r="BE1395" s="87"/>
      <c r="BF1395" s="87"/>
      <c r="BG1395" s="87"/>
      <c r="BH1395" s="87"/>
    </row>
    <row r="1396" spans="1:60">
      <c r="A1396" s="87"/>
      <c r="D1396" s="371"/>
      <c r="E1396" s="87"/>
      <c r="F1396" s="87"/>
      <c r="G1396" s="87"/>
      <c r="H1396" s="87"/>
      <c r="I1396" s="87"/>
      <c r="J1396" s="87"/>
      <c r="K1396" s="87"/>
      <c r="L1396" s="87"/>
      <c r="M1396" s="87"/>
      <c r="N1396" s="87"/>
      <c r="O1396" s="87"/>
      <c r="P1396" s="87"/>
      <c r="Q1396" s="87"/>
      <c r="R1396" s="87"/>
      <c r="S1396" s="87"/>
      <c r="T1396" s="87"/>
      <c r="U1396" s="87"/>
      <c r="V1396" s="87"/>
      <c r="W1396" s="87"/>
      <c r="X1396" s="87"/>
      <c r="Y1396" s="87"/>
      <c r="Z1396" s="87"/>
      <c r="AA1396" s="87"/>
      <c r="AB1396" s="87"/>
      <c r="AC1396" s="87"/>
      <c r="AD1396" s="87"/>
      <c r="AE1396" s="87"/>
      <c r="AF1396" s="87"/>
      <c r="AG1396" s="87"/>
      <c r="AH1396" s="87"/>
      <c r="AI1396" s="87"/>
      <c r="AJ1396" s="87"/>
      <c r="AK1396" s="87"/>
      <c r="AL1396" s="87"/>
      <c r="AM1396" s="87"/>
      <c r="AN1396" s="87"/>
      <c r="AO1396" s="87"/>
      <c r="AP1396" s="87"/>
      <c r="AQ1396" s="87"/>
      <c r="AR1396" s="87"/>
      <c r="AS1396" s="87"/>
      <c r="AT1396" s="87"/>
      <c r="AU1396" s="87"/>
      <c r="AV1396" s="87"/>
      <c r="AW1396" s="87"/>
      <c r="AX1396" s="87"/>
      <c r="AY1396" s="87"/>
      <c r="AZ1396" s="87"/>
      <c r="BA1396" s="87"/>
      <c r="BB1396" s="87"/>
      <c r="BC1396" s="87"/>
      <c r="BD1396" s="87"/>
      <c r="BE1396" s="87"/>
      <c r="BF1396" s="87"/>
      <c r="BG1396" s="87"/>
      <c r="BH1396" s="87"/>
    </row>
    <row r="1397" spans="1:60">
      <c r="A1397" s="87"/>
      <c r="D1397" s="371"/>
      <c r="E1397" s="87"/>
      <c r="F1397" s="87"/>
      <c r="G1397" s="87"/>
      <c r="H1397" s="87"/>
      <c r="I1397" s="87"/>
      <c r="J1397" s="87"/>
      <c r="K1397" s="87"/>
      <c r="L1397" s="87"/>
      <c r="M1397" s="87"/>
      <c r="N1397" s="87"/>
      <c r="O1397" s="87"/>
      <c r="P1397" s="87"/>
      <c r="Q1397" s="87"/>
      <c r="R1397" s="87"/>
      <c r="S1397" s="87"/>
      <c r="T1397" s="87"/>
      <c r="U1397" s="87"/>
      <c r="V1397" s="87"/>
      <c r="W1397" s="87"/>
      <c r="X1397" s="87"/>
      <c r="Y1397" s="87"/>
      <c r="Z1397" s="87"/>
      <c r="AA1397" s="87"/>
      <c r="AB1397" s="87"/>
      <c r="AC1397" s="87"/>
      <c r="AD1397" s="87"/>
      <c r="AE1397" s="87"/>
      <c r="AF1397" s="87"/>
      <c r="AG1397" s="87"/>
      <c r="AH1397" s="87"/>
      <c r="AI1397" s="87"/>
      <c r="AJ1397" s="87"/>
      <c r="AK1397" s="87"/>
      <c r="AL1397" s="87"/>
      <c r="AM1397" s="87"/>
      <c r="AN1397" s="87"/>
      <c r="AO1397" s="87"/>
      <c r="AP1397" s="87"/>
      <c r="AQ1397" s="87"/>
      <c r="AR1397" s="87"/>
      <c r="AS1397" s="87"/>
      <c r="AT1397" s="87"/>
      <c r="AU1397" s="87"/>
      <c r="AV1397" s="87"/>
      <c r="AW1397" s="87"/>
      <c r="AX1397" s="87"/>
      <c r="AY1397" s="87"/>
      <c r="AZ1397" s="87"/>
      <c r="BA1397" s="87"/>
      <c r="BB1397" s="87"/>
      <c r="BC1397" s="87"/>
      <c r="BD1397" s="87"/>
      <c r="BE1397" s="87"/>
      <c r="BF1397" s="87"/>
      <c r="BG1397" s="87"/>
      <c r="BH1397" s="87"/>
    </row>
    <row r="1398" spans="1:60">
      <c r="A1398" s="87"/>
      <c r="D1398" s="371"/>
      <c r="E1398" s="87"/>
      <c r="F1398" s="87"/>
      <c r="G1398" s="87"/>
      <c r="H1398" s="87"/>
      <c r="I1398" s="87"/>
      <c r="J1398" s="87"/>
      <c r="K1398" s="87"/>
      <c r="L1398" s="87"/>
      <c r="M1398" s="87"/>
      <c r="N1398" s="87"/>
      <c r="O1398" s="87"/>
      <c r="P1398" s="87"/>
      <c r="Q1398" s="87"/>
      <c r="R1398" s="87"/>
      <c r="S1398" s="87"/>
      <c r="T1398" s="87"/>
      <c r="U1398" s="87"/>
      <c r="V1398" s="87"/>
      <c r="W1398" s="87"/>
      <c r="X1398" s="87"/>
      <c r="Y1398" s="87"/>
      <c r="Z1398" s="87"/>
      <c r="AA1398" s="87"/>
      <c r="AB1398" s="87"/>
      <c r="AC1398" s="87"/>
      <c r="AD1398" s="87"/>
      <c r="AE1398" s="87"/>
      <c r="AF1398" s="87"/>
      <c r="AG1398" s="87"/>
      <c r="AH1398" s="87"/>
      <c r="AI1398" s="87"/>
      <c r="AJ1398" s="87"/>
      <c r="AK1398" s="87"/>
      <c r="AL1398" s="87"/>
      <c r="AM1398" s="87"/>
      <c r="AN1398" s="87"/>
      <c r="AO1398" s="87"/>
      <c r="AP1398" s="87"/>
      <c r="AQ1398" s="87"/>
      <c r="AR1398" s="87"/>
      <c r="AS1398" s="87"/>
      <c r="AT1398" s="87"/>
      <c r="AU1398" s="87"/>
      <c r="AV1398" s="87"/>
      <c r="AW1398" s="87"/>
      <c r="AX1398" s="87"/>
      <c r="AY1398" s="87"/>
      <c r="AZ1398" s="87"/>
      <c r="BA1398" s="87"/>
      <c r="BB1398" s="87"/>
      <c r="BC1398" s="87"/>
      <c r="BD1398" s="87"/>
      <c r="BE1398" s="87"/>
      <c r="BF1398" s="87"/>
      <c r="BG1398" s="87"/>
      <c r="BH1398" s="87"/>
    </row>
    <row r="1399" spans="1:60">
      <c r="A1399" s="87"/>
      <c r="D1399" s="371"/>
      <c r="E1399" s="87"/>
      <c r="F1399" s="87"/>
      <c r="G1399" s="87"/>
      <c r="H1399" s="87"/>
      <c r="I1399" s="87"/>
      <c r="J1399" s="87"/>
      <c r="K1399" s="87"/>
      <c r="L1399" s="87"/>
      <c r="M1399" s="87"/>
      <c r="N1399" s="87"/>
      <c r="O1399" s="87"/>
      <c r="P1399" s="87"/>
      <c r="Q1399" s="87"/>
      <c r="R1399" s="87"/>
      <c r="S1399" s="87"/>
      <c r="T1399" s="87"/>
      <c r="U1399" s="87"/>
      <c r="V1399" s="87"/>
      <c r="W1399" s="87"/>
      <c r="X1399" s="87"/>
      <c r="Y1399" s="87"/>
      <c r="Z1399" s="87"/>
      <c r="AA1399" s="87"/>
      <c r="AB1399" s="87"/>
      <c r="AC1399" s="87"/>
      <c r="AD1399" s="87"/>
      <c r="AE1399" s="87"/>
      <c r="AF1399" s="87"/>
      <c r="AG1399" s="87"/>
      <c r="AH1399" s="87"/>
      <c r="AI1399" s="87"/>
      <c r="AJ1399" s="87"/>
      <c r="AK1399" s="87"/>
      <c r="AL1399" s="87"/>
      <c r="AM1399" s="87"/>
      <c r="AN1399" s="87"/>
      <c r="AO1399" s="87"/>
      <c r="AP1399" s="87"/>
      <c r="AQ1399" s="87"/>
      <c r="AR1399" s="87"/>
      <c r="AS1399" s="87"/>
      <c r="AT1399" s="87"/>
      <c r="AU1399" s="87"/>
      <c r="AV1399" s="87"/>
      <c r="AW1399" s="87"/>
      <c r="AX1399" s="87"/>
      <c r="AY1399" s="87"/>
      <c r="AZ1399" s="87"/>
      <c r="BA1399" s="87"/>
      <c r="BB1399" s="87"/>
      <c r="BC1399" s="87"/>
      <c r="BD1399" s="87"/>
      <c r="BE1399" s="87"/>
      <c r="BF1399" s="87"/>
      <c r="BG1399" s="87"/>
      <c r="BH1399" s="87"/>
    </row>
    <row r="1400" spans="1:60">
      <c r="A1400" s="87"/>
      <c r="D1400" s="371"/>
      <c r="E1400" s="87"/>
      <c r="F1400" s="87"/>
      <c r="G1400" s="87"/>
      <c r="H1400" s="87"/>
      <c r="I1400" s="87"/>
      <c r="J1400" s="87"/>
      <c r="K1400" s="87"/>
      <c r="L1400" s="87"/>
      <c r="M1400" s="87"/>
      <c r="N1400" s="87"/>
      <c r="O1400" s="87"/>
      <c r="P1400" s="87"/>
      <c r="Q1400" s="87"/>
      <c r="R1400" s="87"/>
      <c r="S1400" s="87"/>
      <c r="T1400" s="87"/>
      <c r="U1400" s="87"/>
      <c r="V1400" s="87"/>
      <c r="W1400" s="87"/>
      <c r="X1400" s="87"/>
      <c r="Y1400" s="87"/>
      <c r="Z1400" s="87"/>
      <c r="AA1400" s="87"/>
      <c r="AB1400" s="87"/>
      <c r="AC1400" s="87"/>
      <c r="AD1400" s="87"/>
      <c r="AE1400" s="87"/>
      <c r="AF1400" s="87"/>
      <c r="AG1400" s="87"/>
      <c r="AH1400" s="87"/>
      <c r="AI1400" s="87"/>
      <c r="AJ1400" s="87"/>
      <c r="AK1400" s="87"/>
      <c r="AL1400" s="87"/>
      <c r="AM1400" s="87"/>
      <c r="AN1400" s="87"/>
      <c r="AO1400" s="87"/>
      <c r="AP1400" s="87"/>
      <c r="AQ1400" s="87"/>
      <c r="AR1400" s="87"/>
      <c r="AS1400" s="87"/>
      <c r="AT1400" s="87"/>
      <c r="AU1400" s="87"/>
      <c r="AV1400" s="87"/>
      <c r="AW1400" s="87"/>
      <c r="AX1400" s="87"/>
      <c r="AY1400" s="87"/>
      <c r="AZ1400" s="87"/>
      <c r="BA1400" s="87"/>
      <c r="BB1400" s="87"/>
      <c r="BC1400" s="87"/>
      <c r="BD1400" s="87"/>
      <c r="BE1400" s="87"/>
      <c r="BF1400" s="87"/>
      <c r="BG1400" s="87"/>
      <c r="BH1400" s="87"/>
    </row>
    <row r="1401" spans="1:60">
      <c r="A1401" s="87"/>
      <c r="D1401" s="371"/>
      <c r="E1401" s="87"/>
      <c r="F1401" s="87"/>
      <c r="G1401" s="87"/>
      <c r="H1401" s="87"/>
      <c r="I1401" s="87"/>
      <c r="J1401" s="87"/>
      <c r="K1401" s="87"/>
      <c r="L1401" s="87"/>
      <c r="M1401" s="87"/>
      <c r="N1401" s="87"/>
      <c r="O1401" s="87"/>
      <c r="P1401" s="87"/>
      <c r="Q1401" s="87"/>
      <c r="R1401" s="87"/>
      <c r="S1401" s="87"/>
      <c r="T1401" s="87"/>
      <c r="U1401" s="87"/>
      <c r="V1401" s="87"/>
      <c r="W1401" s="87"/>
      <c r="X1401" s="87"/>
      <c r="Y1401" s="87"/>
      <c r="Z1401" s="87"/>
      <c r="AA1401" s="87"/>
      <c r="AB1401" s="87"/>
      <c r="AC1401" s="87"/>
      <c r="AD1401" s="87"/>
      <c r="AE1401" s="87"/>
      <c r="AF1401" s="87"/>
      <c r="AG1401" s="87"/>
      <c r="AH1401" s="87"/>
      <c r="AI1401" s="87"/>
      <c r="AJ1401" s="87"/>
      <c r="AK1401" s="87"/>
      <c r="AL1401" s="87"/>
      <c r="AM1401" s="87"/>
      <c r="AN1401" s="87"/>
      <c r="AO1401" s="87"/>
      <c r="AP1401" s="87"/>
      <c r="AQ1401" s="87"/>
      <c r="AR1401" s="87"/>
      <c r="AS1401" s="87"/>
      <c r="AT1401" s="87"/>
      <c r="AU1401" s="87"/>
      <c r="AV1401" s="87"/>
      <c r="AW1401" s="87"/>
      <c r="AX1401" s="87"/>
      <c r="AY1401" s="87"/>
      <c r="AZ1401" s="87"/>
      <c r="BA1401" s="87"/>
      <c r="BB1401" s="87"/>
      <c r="BC1401" s="87"/>
      <c r="BD1401" s="87"/>
      <c r="BE1401" s="87"/>
      <c r="BF1401" s="87"/>
      <c r="BG1401" s="87"/>
      <c r="BH1401" s="87"/>
    </row>
    <row r="1402" spans="1:60">
      <c r="A1402" s="87"/>
      <c r="D1402" s="371"/>
      <c r="E1402" s="87"/>
      <c r="F1402" s="87"/>
      <c r="G1402" s="87"/>
      <c r="H1402" s="87"/>
      <c r="I1402" s="87"/>
      <c r="J1402" s="87"/>
      <c r="K1402" s="87"/>
      <c r="L1402" s="87"/>
      <c r="M1402" s="87"/>
      <c r="N1402" s="87"/>
      <c r="O1402" s="87"/>
      <c r="P1402" s="87"/>
      <c r="Q1402" s="87"/>
      <c r="R1402" s="87"/>
      <c r="S1402" s="87"/>
      <c r="T1402" s="87"/>
      <c r="U1402" s="87"/>
      <c r="V1402" s="87"/>
      <c r="W1402" s="87"/>
      <c r="X1402" s="87"/>
      <c r="Y1402" s="87"/>
      <c r="Z1402" s="87"/>
      <c r="AA1402" s="87"/>
      <c r="AB1402" s="87"/>
      <c r="AC1402" s="87"/>
      <c r="AD1402" s="87"/>
      <c r="AE1402" s="87"/>
      <c r="AF1402" s="87"/>
      <c r="AG1402" s="87"/>
      <c r="AH1402" s="87"/>
      <c r="AI1402" s="87"/>
      <c r="AJ1402" s="87"/>
      <c r="AK1402" s="87"/>
      <c r="AL1402" s="87"/>
      <c r="AM1402" s="87"/>
      <c r="AN1402" s="87"/>
      <c r="AO1402" s="87"/>
      <c r="AP1402" s="87"/>
      <c r="AQ1402" s="87"/>
      <c r="AR1402" s="87"/>
      <c r="AS1402" s="87"/>
      <c r="AT1402" s="87"/>
      <c r="AU1402" s="87"/>
      <c r="AV1402" s="87"/>
      <c r="AW1402" s="87"/>
      <c r="AX1402" s="87"/>
      <c r="AY1402" s="87"/>
      <c r="AZ1402" s="87"/>
      <c r="BA1402" s="87"/>
      <c r="BB1402" s="87"/>
      <c r="BC1402" s="87"/>
      <c r="BD1402" s="87"/>
      <c r="BE1402" s="87"/>
      <c r="BF1402" s="87"/>
      <c r="BG1402" s="87"/>
      <c r="BH1402" s="87"/>
    </row>
    <row r="1403" spans="1:60">
      <c r="A1403" s="87"/>
      <c r="D1403" s="371"/>
      <c r="E1403" s="87"/>
      <c r="F1403" s="87"/>
      <c r="G1403" s="87"/>
      <c r="H1403" s="87"/>
      <c r="I1403" s="87"/>
      <c r="J1403" s="87"/>
      <c r="K1403" s="87"/>
      <c r="L1403" s="87"/>
      <c r="M1403" s="87"/>
      <c r="N1403" s="87"/>
      <c r="O1403" s="87"/>
      <c r="P1403" s="87"/>
      <c r="Q1403" s="87"/>
      <c r="R1403" s="87"/>
      <c r="S1403" s="87"/>
      <c r="T1403" s="87"/>
      <c r="U1403" s="87"/>
      <c r="V1403" s="87"/>
      <c r="W1403" s="87"/>
      <c r="X1403" s="87"/>
      <c r="Y1403" s="87"/>
      <c r="Z1403" s="87"/>
      <c r="AA1403" s="87"/>
      <c r="AB1403" s="87"/>
      <c r="AC1403" s="87"/>
      <c r="AD1403" s="87"/>
      <c r="AE1403" s="87"/>
      <c r="AF1403" s="87"/>
      <c r="AG1403" s="87"/>
      <c r="AH1403" s="87"/>
      <c r="AI1403" s="87"/>
      <c r="AJ1403" s="87"/>
      <c r="AK1403" s="87"/>
      <c r="AL1403" s="87"/>
      <c r="AM1403" s="87"/>
      <c r="AN1403" s="87"/>
      <c r="AO1403" s="87"/>
      <c r="AP1403" s="87"/>
      <c r="AQ1403" s="87"/>
      <c r="AR1403" s="87"/>
      <c r="AS1403" s="87"/>
      <c r="AT1403" s="87"/>
      <c r="AU1403" s="87"/>
      <c r="AV1403" s="87"/>
      <c r="AW1403" s="87"/>
      <c r="AX1403" s="87"/>
      <c r="AY1403" s="87"/>
      <c r="AZ1403" s="87"/>
      <c r="BA1403" s="87"/>
      <c r="BB1403" s="87"/>
      <c r="BC1403" s="87"/>
      <c r="BD1403" s="87"/>
      <c r="BE1403" s="87"/>
      <c r="BF1403" s="87"/>
      <c r="BG1403" s="87"/>
      <c r="BH1403" s="87"/>
    </row>
    <row r="1404" spans="1:60">
      <c r="A1404" s="87"/>
      <c r="D1404" s="371"/>
      <c r="E1404" s="87"/>
      <c r="F1404" s="87"/>
      <c r="G1404" s="87"/>
      <c r="H1404" s="87"/>
      <c r="I1404" s="87"/>
      <c r="J1404" s="87"/>
      <c r="K1404" s="87"/>
      <c r="L1404" s="87"/>
      <c r="M1404" s="87"/>
      <c r="N1404" s="87"/>
      <c r="O1404" s="87"/>
      <c r="P1404" s="87"/>
      <c r="Q1404" s="87"/>
      <c r="R1404" s="87"/>
      <c r="S1404" s="87"/>
      <c r="T1404" s="87"/>
      <c r="U1404" s="87"/>
      <c r="V1404" s="87"/>
      <c r="W1404" s="87"/>
      <c r="X1404" s="87"/>
      <c r="Y1404" s="87"/>
      <c r="Z1404" s="87"/>
      <c r="AA1404" s="87"/>
      <c r="AB1404" s="87"/>
      <c r="AC1404" s="87"/>
      <c r="AD1404" s="87"/>
      <c r="AE1404" s="87"/>
      <c r="AF1404" s="87"/>
      <c r="AG1404" s="87"/>
      <c r="AH1404" s="87"/>
      <c r="AI1404" s="87"/>
      <c r="AJ1404" s="87"/>
      <c r="AK1404" s="87"/>
      <c r="AL1404" s="87"/>
      <c r="AM1404" s="87"/>
      <c r="AN1404" s="87"/>
      <c r="AO1404" s="87"/>
      <c r="AP1404" s="87"/>
      <c r="AQ1404" s="87"/>
      <c r="AR1404" s="87"/>
      <c r="AS1404" s="87"/>
      <c r="AT1404" s="87"/>
      <c r="AU1404" s="87"/>
      <c r="AV1404" s="87"/>
      <c r="AW1404" s="87"/>
      <c r="AX1404" s="87"/>
      <c r="AY1404" s="87"/>
      <c r="AZ1404" s="87"/>
      <c r="BA1404" s="87"/>
      <c r="BB1404" s="87"/>
      <c r="BC1404" s="87"/>
      <c r="BD1404" s="87"/>
      <c r="BE1404" s="87"/>
      <c r="BF1404" s="87"/>
      <c r="BG1404" s="87"/>
      <c r="BH1404" s="87"/>
    </row>
    <row r="1405" spans="1:60">
      <c r="A1405" s="87"/>
      <c r="D1405" s="371"/>
      <c r="E1405" s="87"/>
      <c r="F1405" s="87"/>
      <c r="G1405" s="87"/>
      <c r="H1405" s="87"/>
      <c r="I1405" s="87"/>
      <c r="J1405" s="87"/>
      <c r="K1405" s="87"/>
      <c r="L1405" s="87"/>
      <c r="M1405" s="87"/>
      <c r="N1405" s="87"/>
      <c r="O1405" s="87"/>
      <c r="P1405" s="87"/>
      <c r="Q1405" s="87"/>
      <c r="R1405" s="87"/>
      <c r="S1405" s="87"/>
      <c r="T1405" s="87"/>
      <c r="U1405" s="87"/>
      <c r="V1405" s="87"/>
      <c r="W1405" s="87"/>
      <c r="X1405" s="87"/>
      <c r="Y1405" s="87"/>
      <c r="Z1405" s="87"/>
      <c r="AA1405" s="87"/>
      <c r="AB1405" s="87"/>
      <c r="AC1405" s="87"/>
      <c r="AD1405" s="87"/>
      <c r="AE1405" s="87"/>
      <c r="AF1405" s="87"/>
      <c r="AG1405" s="87"/>
      <c r="AH1405" s="87"/>
      <c r="AI1405" s="87"/>
      <c r="AJ1405" s="87"/>
      <c r="AK1405" s="87"/>
      <c r="AL1405" s="87"/>
      <c r="AM1405" s="87"/>
      <c r="AN1405" s="87"/>
      <c r="AO1405" s="87"/>
      <c r="AP1405" s="87"/>
      <c r="AQ1405" s="87"/>
      <c r="AR1405" s="87"/>
      <c r="AS1405" s="87"/>
      <c r="AT1405" s="87"/>
      <c r="AU1405" s="87"/>
      <c r="AV1405" s="87"/>
      <c r="AW1405" s="87"/>
      <c r="AX1405" s="87"/>
      <c r="AY1405" s="87"/>
      <c r="AZ1405" s="87"/>
      <c r="BA1405" s="87"/>
      <c r="BB1405" s="87"/>
      <c r="BC1405" s="87"/>
      <c r="BD1405" s="87"/>
      <c r="BE1405" s="87"/>
      <c r="BF1405" s="87"/>
      <c r="BG1405" s="87"/>
      <c r="BH1405" s="87"/>
    </row>
    <row r="1406" spans="1:60">
      <c r="A1406" s="87"/>
      <c r="D1406" s="371"/>
      <c r="E1406" s="87"/>
      <c r="F1406" s="87"/>
      <c r="G1406" s="87"/>
      <c r="H1406" s="87"/>
      <c r="I1406" s="87"/>
      <c r="J1406" s="87"/>
      <c r="K1406" s="87"/>
      <c r="L1406" s="87"/>
      <c r="M1406" s="87"/>
      <c r="N1406" s="87"/>
      <c r="O1406" s="87"/>
      <c r="P1406" s="87"/>
      <c r="Q1406" s="87"/>
      <c r="R1406" s="87"/>
      <c r="S1406" s="87"/>
      <c r="T1406" s="87"/>
      <c r="U1406" s="87"/>
      <c r="V1406" s="87"/>
      <c r="W1406" s="87"/>
      <c r="X1406" s="87"/>
      <c r="Y1406" s="87"/>
      <c r="Z1406" s="87"/>
      <c r="AA1406" s="87"/>
      <c r="AB1406" s="87"/>
      <c r="AC1406" s="87"/>
      <c r="AD1406" s="87"/>
      <c r="AE1406" s="87"/>
      <c r="AF1406" s="87"/>
      <c r="AG1406" s="87"/>
      <c r="AH1406" s="87"/>
      <c r="AI1406" s="87"/>
      <c r="AJ1406" s="87"/>
      <c r="AK1406" s="87"/>
      <c r="AL1406" s="87"/>
      <c r="AM1406" s="87"/>
      <c r="AN1406" s="87"/>
      <c r="AO1406" s="87"/>
      <c r="AP1406" s="87"/>
      <c r="AQ1406" s="87"/>
      <c r="AR1406" s="87"/>
      <c r="AS1406" s="87"/>
      <c r="AT1406" s="87"/>
      <c r="AU1406" s="87"/>
      <c r="AV1406" s="87"/>
      <c r="AW1406" s="87"/>
      <c r="AX1406" s="87"/>
      <c r="AY1406" s="87"/>
      <c r="AZ1406" s="87"/>
      <c r="BA1406" s="87"/>
      <c r="BB1406" s="87"/>
      <c r="BC1406" s="87"/>
      <c r="BD1406" s="87"/>
      <c r="BE1406" s="87"/>
      <c r="BF1406" s="87"/>
      <c r="BG1406" s="87"/>
      <c r="BH1406" s="87"/>
    </row>
    <row r="1407" spans="1:60">
      <c r="A1407" s="87"/>
      <c r="D1407" s="371"/>
      <c r="E1407" s="87"/>
      <c r="F1407" s="87"/>
      <c r="G1407" s="87"/>
      <c r="H1407" s="87"/>
      <c r="I1407" s="87"/>
      <c r="J1407" s="87"/>
      <c r="K1407" s="87"/>
      <c r="L1407" s="87"/>
      <c r="M1407" s="87"/>
      <c r="N1407" s="87"/>
      <c r="O1407" s="87"/>
      <c r="P1407" s="87"/>
      <c r="Q1407" s="87"/>
      <c r="R1407" s="87"/>
      <c r="S1407" s="87"/>
      <c r="T1407" s="87"/>
      <c r="U1407" s="87"/>
      <c r="V1407" s="87"/>
      <c r="W1407" s="87"/>
      <c r="X1407" s="87"/>
      <c r="Y1407" s="87"/>
      <c r="Z1407" s="87"/>
      <c r="AA1407" s="87"/>
      <c r="AB1407" s="87"/>
      <c r="AC1407" s="87"/>
      <c r="AD1407" s="87"/>
      <c r="AE1407" s="87"/>
      <c r="AF1407" s="87"/>
      <c r="AG1407" s="87"/>
      <c r="AH1407" s="87"/>
      <c r="AI1407" s="87"/>
      <c r="AJ1407" s="87"/>
      <c r="AK1407" s="87"/>
      <c r="AL1407" s="87"/>
      <c r="AM1407" s="87"/>
      <c r="AN1407" s="87"/>
      <c r="AO1407" s="87"/>
      <c r="AP1407" s="87"/>
      <c r="AQ1407" s="87"/>
      <c r="AR1407" s="87"/>
      <c r="AS1407" s="87"/>
      <c r="AT1407" s="87"/>
      <c r="AU1407" s="87"/>
      <c r="AV1407" s="87"/>
      <c r="AW1407" s="87"/>
      <c r="AX1407" s="87"/>
      <c r="AY1407" s="87"/>
      <c r="AZ1407" s="87"/>
      <c r="BA1407" s="87"/>
      <c r="BB1407" s="87"/>
      <c r="BC1407" s="87"/>
      <c r="BD1407" s="87"/>
      <c r="BE1407" s="87"/>
      <c r="BF1407" s="87"/>
      <c r="BG1407" s="87"/>
      <c r="BH1407" s="87"/>
    </row>
    <row r="1408" spans="1:60">
      <c r="A1408" s="87"/>
      <c r="D1408" s="371"/>
      <c r="E1408" s="87"/>
      <c r="F1408" s="87"/>
      <c r="G1408" s="87"/>
      <c r="H1408" s="87"/>
      <c r="I1408" s="87"/>
      <c r="J1408" s="87"/>
      <c r="K1408" s="87"/>
      <c r="L1408" s="87"/>
      <c r="M1408" s="87"/>
      <c r="N1408" s="87"/>
      <c r="O1408" s="87"/>
      <c r="P1408" s="87"/>
      <c r="Q1408" s="87"/>
      <c r="R1408" s="87"/>
      <c r="S1408" s="87"/>
      <c r="T1408" s="87"/>
      <c r="U1408" s="87"/>
      <c r="V1408" s="87"/>
      <c r="W1408" s="87"/>
      <c r="X1408" s="87"/>
      <c r="Y1408" s="87"/>
      <c r="Z1408" s="87"/>
      <c r="AA1408" s="87"/>
      <c r="AB1408" s="87"/>
      <c r="AC1408" s="87"/>
      <c r="AD1408" s="87"/>
      <c r="AE1408" s="87"/>
      <c r="AF1408" s="87"/>
      <c r="AG1408" s="87"/>
      <c r="AH1408" s="87"/>
      <c r="AI1408" s="87"/>
      <c r="AJ1408" s="87"/>
      <c r="AK1408" s="87"/>
      <c r="AL1408" s="87"/>
      <c r="AM1408" s="87"/>
      <c r="AN1408" s="87"/>
      <c r="AO1408" s="87"/>
      <c r="AP1408" s="87"/>
      <c r="AQ1408" s="87"/>
      <c r="AR1408" s="87"/>
      <c r="AS1408" s="87"/>
      <c r="AT1408" s="87"/>
      <c r="AU1408" s="87"/>
      <c r="AV1408" s="87"/>
      <c r="AW1408" s="87"/>
      <c r="AX1408" s="87"/>
      <c r="AY1408" s="87"/>
      <c r="AZ1408" s="87"/>
      <c r="BA1408" s="87"/>
      <c r="BB1408" s="87"/>
      <c r="BC1408" s="87"/>
      <c r="BD1408" s="87"/>
      <c r="BE1408" s="87"/>
      <c r="BF1408" s="87"/>
      <c r="BG1408" s="87"/>
      <c r="BH1408" s="87"/>
    </row>
    <row r="1409" spans="1:60">
      <c r="A1409" s="87"/>
      <c r="D1409" s="371"/>
      <c r="E1409" s="87"/>
      <c r="F1409" s="87"/>
      <c r="G1409" s="87"/>
      <c r="H1409" s="87"/>
      <c r="I1409" s="87"/>
      <c r="J1409" s="87"/>
      <c r="K1409" s="87"/>
      <c r="L1409" s="87"/>
      <c r="M1409" s="87"/>
      <c r="N1409" s="87"/>
      <c r="O1409" s="87"/>
      <c r="P1409" s="87"/>
      <c r="Q1409" s="87"/>
      <c r="R1409" s="87"/>
      <c r="S1409" s="87"/>
      <c r="T1409" s="87"/>
      <c r="U1409" s="87"/>
      <c r="V1409" s="87"/>
      <c r="W1409" s="87"/>
      <c r="X1409" s="87"/>
      <c r="Y1409" s="87"/>
      <c r="Z1409" s="87"/>
      <c r="AA1409" s="87"/>
      <c r="AB1409" s="87"/>
      <c r="AC1409" s="87"/>
      <c r="AD1409" s="87"/>
      <c r="AE1409" s="87"/>
      <c r="AF1409" s="87"/>
      <c r="AG1409" s="87"/>
      <c r="AH1409" s="87"/>
      <c r="AI1409" s="87"/>
      <c r="AJ1409" s="87"/>
      <c r="AK1409" s="87"/>
      <c r="AL1409" s="87"/>
      <c r="AM1409" s="87"/>
      <c r="AN1409" s="87"/>
      <c r="AO1409" s="87"/>
      <c r="AP1409" s="87"/>
      <c r="AQ1409" s="87"/>
      <c r="AR1409" s="87"/>
      <c r="AS1409" s="87"/>
      <c r="AT1409" s="87"/>
      <c r="AU1409" s="87"/>
      <c r="AV1409" s="87"/>
      <c r="AW1409" s="87"/>
      <c r="AX1409" s="87"/>
      <c r="AY1409" s="87"/>
      <c r="AZ1409" s="87"/>
      <c r="BA1409" s="87"/>
      <c r="BB1409" s="87"/>
      <c r="BC1409" s="87"/>
      <c r="BD1409" s="87"/>
      <c r="BE1409" s="87"/>
      <c r="BF1409" s="87"/>
      <c r="BG1409" s="87"/>
      <c r="BH1409" s="87"/>
    </row>
    <row r="1410" spans="1:60">
      <c r="A1410" s="87"/>
      <c r="D1410" s="371"/>
      <c r="E1410" s="87"/>
      <c r="F1410" s="87"/>
      <c r="G1410" s="87"/>
      <c r="H1410" s="87"/>
      <c r="I1410" s="87"/>
      <c r="J1410" s="87"/>
      <c r="K1410" s="87"/>
      <c r="L1410" s="87"/>
      <c r="M1410" s="87"/>
      <c r="N1410" s="87"/>
      <c r="O1410" s="87"/>
      <c r="P1410" s="87"/>
      <c r="Q1410" s="87"/>
      <c r="R1410" s="87"/>
      <c r="S1410" s="87"/>
      <c r="T1410" s="87"/>
      <c r="U1410" s="87"/>
      <c r="V1410" s="87"/>
      <c r="W1410" s="87"/>
      <c r="X1410" s="87"/>
      <c r="Y1410" s="87"/>
      <c r="Z1410" s="87"/>
      <c r="AA1410" s="87"/>
      <c r="AB1410" s="87"/>
      <c r="AC1410" s="87"/>
      <c r="AD1410" s="87"/>
      <c r="AE1410" s="87"/>
      <c r="AF1410" s="87"/>
      <c r="AG1410" s="87"/>
      <c r="AH1410" s="87"/>
      <c r="AI1410" s="87"/>
      <c r="AJ1410" s="87"/>
      <c r="AK1410" s="87"/>
      <c r="AL1410" s="87"/>
      <c r="AM1410" s="87"/>
      <c r="AN1410" s="87"/>
      <c r="AO1410" s="87"/>
      <c r="AP1410" s="87"/>
      <c r="AQ1410" s="87"/>
      <c r="AR1410" s="87"/>
      <c r="AS1410" s="87"/>
      <c r="AT1410" s="87"/>
      <c r="AU1410" s="87"/>
      <c r="AV1410" s="87"/>
      <c r="AW1410" s="87"/>
      <c r="AX1410" s="87"/>
      <c r="AY1410" s="87"/>
      <c r="AZ1410" s="87"/>
      <c r="BA1410" s="87"/>
      <c r="BB1410" s="87"/>
      <c r="BC1410" s="87"/>
      <c r="BD1410" s="87"/>
      <c r="BE1410" s="87"/>
      <c r="BF1410" s="87"/>
      <c r="BG1410" s="87"/>
      <c r="BH1410" s="87"/>
    </row>
    <row r="1411" spans="1:60">
      <c r="A1411" s="87"/>
      <c r="D1411" s="371"/>
      <c r="E1411" s="87"/>
      <c r="F1411" s="87"/>
      <c r="G1411" s="87"/>
      <c r="H1411" s="87"/>
      <c r="I1411" s="87"/>
      <c r="J1411" s="87"/>
      <c r="K1411" s="87"/>
      <c r="L1411" s="87"/>
      <c r="M1411" s="87"/>
      <c r="N1411" s="87"/>
      <c r="O1411" s="87"/>
      <c r="P1411" s="87"/>
      <c r="Q1411" s="87"/>
      <c r="R1411" s="87"/>
      <c r="S1411" s="87"/>
      <c r="T1411" s="87"/>
      <c r="U1411" s="87"/>
      <c r="V1411" s="87"/>
      <c r="W1411" s="87"/>
      <c r="X1411" s="87"/>
      <c r="Y1411" s="87"/>
      <c r="Z1411" s="87"/>
      <c r="AA1411" s="87"/>
      <c r="AB1411" s="87"/>
      <c r="AC1411" s="87"/>
      <c r="AD1411" s="87"/>
      <c r="AE1411" s="87"/>
      <c r="AF1411" s="87"/>
      <c r="AG1411" s="87"/>
      <c r="AH1411" s="87"/>
      <c r="AI1411" s="87"/>
      <c r="AJ1411" s="87"/>
      <c r="AK1411" s="87"/>
      <c r="AL1411" s="87"/>
      <c r="AM1411" s="87"/>
      <c r="AN1411" s="87"/>
      <c r="AO1411" s="87"/>
      <c r="AP1411" s="87"/>
      <c r="AQ1411" s="87"/>
      <c r="AR1411" s="87"/>
      <c r="AS1411" s="87"/>
      <c r="AT1411" s="87"/>
      <c r="AU1411" s="87"/>
      <c r="AV1411" s="87"/>
      <c r="AW1411" s="87"/>
      <c r="AX1411" s="87"/>
      <c r="AY1411" s="87"/>
      <c r="AZ1411" s="87"/>
      <c r="BA1411" s="87"/>
      <c r="BB1411" s="87"/>
      <c r="BC1411" s="87"/>
      <c r="BD1411" s="87"/>
      <c r="BE1411" s="87"/>
      <c r="BF1411" s="87"/>
      <c r="BG1411" s="87"/>
      <c r="BH1411" s="87"/>
    </row>
    <row r="1412" spans="1:60">
      <c r="A1412" s="87"/>
      <c r="D1412" s="371"/>
      <c r="E1412" s="87"/>
      <c r="F1412" s="87"/>
      <c r="G1412" s="87"/>
      <c r="H1412" s="87"/>
      <c r="I1412" s="87"/>
      <c r="J1412" s="87"/>
      <c r="K1412" s="87"/>
      <c r="L1412" s="87"/>
      <c r="M1412" s="87"/>
      <c r="N1412" s="87"/>
      <c r="O1412" s="87"/>
      <c r="P1412" s="87"/>
      <c r="Q1412" s="87"/>
      <c r="R1412" s="87"/>
      <c r="S1412" s="87"/>
      <c r="T1412" s="87"/>
      <c r="U1412" s="87"/>
      <c r="V1412" s="87"/>
      <c r="W1412" s="87"/>
      <c r="X1412" s="87"/>
      <c r="Y1412" s="87"/>
      <c r="Z1412" s="87"/>
      <c r="AA1412" s="87"/>
      <c r="AB1412" s="87"/>
      <c r="AC1412" s="87"/>
      <c r="AD1412" s="87"/>
      <c r="AE1412" s="87"/>
      <c r="AF1412" s="87"/>
      <c r="AG1412" s="87"/>
      <c r="AH1412" s="87"/>
      <c r="AI1412" s="87"/>
      <c r="AJ1412" s="87"/>
      <c r="AK1412" s="87"/>
      <c r="AL1412" s="87"/>
      <c r="AM1412" s="87"/>
      <c r="AN1412" s="87"/>
      <c r="AO1412" s="87"/>
      <c r="AP1412" s="87"/>
      <c r="AQ1412" s="87"/>
      <c r="AR1412" s="87"/>
      <c r="AS1412" s="87"/>
      <c r="AT1412" s="87"/>
      <c r="AU1412" s="87"/>
      <c r="AV1412" s="87"/>
      <c r="AW1412" s="87"/>
      <c r="AX1412" s="87"/>
      <c r="AY1412" s="87"/>
      <c r="AZ1412" s="87"/>
      <c r="BA1412" s="87"/>
      <c r="BB1412" s="87"/>
      <c r="BC1412" s="87"/>
      <c r="BD1412" s="87"/>
      <c r="BE1412" s="87"/>
      <c r="BF1412" s="87"/>
      <c r="BG1412" s="87"/>
      <c r="BH1412" s="87"/>
    </row>
    <row r="1413" spans="1:60">
      <c r="A1413" s="87"/>
      <c r="D1413" s="371"/>
      <c r="E1413" s="87"/>
      <c r="F1413" s="87"/>
      <c r="G1413" s="87"/>
      <c r="H1413" s="87"/>
      <c r="I1413" s="87"/>
      <c r="J1413" s="87"/>
      <c r="K1413" s="87"/>
      <c r="L1413" s="87"/>
      <c r="M1413" s="87"/>
      <c r="N1413" s="87"/>
      <c r="O1413" s="87"/>
      <c r="P1413" s="87"/>
      <c r="Q1413" s="87"/>
      <c r="R1413" s="87"/>
      <c r="S1413" s="87"/>
      <c r="T1413" s="87"/>
      <c r="U1413" s="87"/>
      <c r="V1413" s="87"/>
      <c r="W1413" s="87"/>
      <c r="X1413" s="87"/>
      <c r="Y1413" s="87"/>
      <c r="Z1413" s="87"/>
      <c r="AA1413" s="87"/>
      <c r="AB1413" s="87"/>
      <c r="AC1413" s="87"/>
      <c r="AD1413" s="87"/>
      <c r="AE1413" s="87"/>
      <c r="AF1413" s="87"/>
      <c r="AG1413" s="87"/>
      <c r="AH1413" s="87"/>
      <c r="AI1413" s="87"/>
      <c r="AJ1413" s="87"/>
      <c r="AK1413" s="87"/>
      <c r="AL1413" s="87"/>
      <c r="AM1413" s="87"/>
      <c r="AN1413" s="87"/>
      <c r="AO1413" s="87"/>
      <c r="AP1413" s="87"/>
      <c r="AQ1413" s="87"/>
      <c r="AR1413" s="87"/>
      <c r="AS1413" s="87"/>
      <c r="AT1413" s="87"/>
      <c r="AU1413" s="87"/>
      <c r="AV1413" s="87"/>
      <c r="AW1413" s="87"/>
      <c r="AX1413" s="87"/>
      <c r="AY1413" s="87"/>
      <c r="AZ1413" s="87"/>
      <c r="BA1413" s="87"/>
      <c r="BB1413" s="87"/>
      <c r="BC1413" s="87"/>
      <c r="BD1413" s="87"/>
      <c r="BE1413" s="87"/>
      <c r="BF1413" s="87"/>
      <c r="BG1413" s="87"/>
      <c r="BH1413" s="87"/>
    </row>
    <row r="1414" spans="1:60">
      <c r="A1414" s="87"/>
      <c r="D1414" s="371"/>
      <c r="E1414" s="87"/>
      <c r="F1414" s="87"/>
      <c r="G1414" s="87"/>
      <c r="H1414" s="87"/>
      <c r="I1414" s="87"/>
      <c r="J1414" s="87"/>
      <c r="K1414" s="87"/>
      <c r="L1414" s="87"/>
      <c r="M1414" s="87"/>
      <c r="N1414" s="87"/>
      <c r="O1414" s="87"/>
      <c r="P1414" s="87"/>
      <c r="Q1414" s="87"/>
      <c r="R1414" s="87"/>
      <c r="S1414" s="87"/>
      <c r="T1414" s="87"/>
      <c r="U1414" s="87"/>
      <c r="V1414" s="87"/>
      <c r="W1414" s="87"/>
      <c r="X1414" s="87"/>
      <c r="Y1414" s="87"/>
      <c r="Z1414" s="87"/>
      <c r="AA1414" s="87"/>
      <c r="AB1414" s="87"/>
      <c r="AC1414" s="87"/>
      <c r="AD1414" s="87"/>
      <c r="AE1414" s="87"/>
      <c r="AF1414" s="87"/>
      <c r="AG1414" s="87"/>
      <c r="AH1414" s="87"/>
      <c r="AI1414" s="87"/>
      <c r="AJ1414" s="87"/>
      <c r="AK1414" s="87"/>
      <c r="AL1414" s="87"/>
      <c r="AM1414" s="87"/>
      <c r="AN1414" s="87"/>
      <c r="AO1414" s="87"/>
      <c r="AP1414" s="87"/>
      <c r="AQ1414" s="87"/>
      <c r="AR1414" s="87"/>
      <c r="AS1414" s="87"/>
      <c r="AT1414" s="87"/>
      <c r="AU1414" s="87"/>
      <c r="AV1414" s="87"/>
      <c r="AW1414" s="87"/>
      <c r="AX1414" s="87"/>
      <c r="AY1414" s="87"/>
      <c r="AZ1414" s="87"/>
      <c r="BA1414" s="87"/>
      <c r="BB1414" s="87"/>
      <c r="BC1414" s="87"/>
      <c r="BD1414" s="87"/>
      <c r="BE1414" s="87"/>
      <c r="BF1414" s="87"/>
      <c r="BG1414" s="87"/>
      <c r="BH1414" s="87"/>
    </row>
    <row r="1415" spans="1:60">
      <c r="A1415" s="87"/>
      <c r="D1415" s="371"/>
      <c r="E1415" s="87"/>
      <c r="F1415" s="87"/>
      <c r="G1415" s="87"/>
      <c r="H1415" s="87"/>
      <c r="I1415" s="87"/>
      <c r="J1415" s="87"/>
      <c r="K1415" s="87"/>
      <c r="L1415" s="87"/>
      <c r="M1415" s="87"/>
      <c r="N1415" s="87"/>
      <c r="O1415" s="87"/>
      <c r="P1415" s="87"/>
      <c r="Q1415" s="87"/>
      <c r="R1415" s="87"/>
      <c r="S1415" s="87"/>
      <c r="T1415" s="87"/>
      <c r="U1415" s="87"/>
      <c r="V1415" s="87"/>
      <c r="W1415" s="87"/>
      <c r="X1415" s="87"/>
      <c r="Y1415" s="87"/>
      <c r="Z1415" s="87"/>
      <c r="AA1415" s="87"/>
      <c r="AB1415" s="87"/>
      <c r="AC1415" s="87"/>
      <c r="AD1415" s="87"/>
      <c r="AE1415" s="87"/>
      <c r="AF1415" s="87"/>
      <c r="AG1415" s="87"/>
      <c r="AH1415" s="87"/>
      <c r="AI1415" s="87"/>
      <c r="AJ1415" s="87"/>
      <c r="AK1415" s="87"/>
      <c r="AL1415" s="87"/>
      <c r="AM1415" s="87"/>
      <c r="AN1415" s="87"/>
      <c r="AO1415" s="87"/>
      <c r="AP1415" s="87"/>
      <c r="AQ1415" s="87"/>
      <c r="AR1415" s="87"/>
      <c r="AS1415" s="87"/>
      <c r="AT1415" s="87"/>
      <c r="AU1415" s="87"/>
      <c r="AV1415" s="87"/>
      <c r="AW1415" s="87"/>
      <c r="AX1415" s="87"/>
      <c r="AY1415" s="87"/>
      <c r="AZ1415" s="87"/>
      <c r="BA1415" s="87"/>
      <c r="BB1415" s="87"/>
      <c r="BC1415" s="87"/>
      <c r="BD1415" s="87"/>
      <c r="BE1415" s="87"/>
      <c r="BF1415" s="87"/>
      <c r="BG1415" s="87"/>
      <c r="BH1415" s="87"/>
    </row>
    <row r="1416" spans="1:60">
      <c r="A1416" s="87"/>
      <c r="D1416" s="371"/>
      <c r="E1416" s="87"/>
      <c r="F1416" s="87"/>
      <c r="G1416" s="87"/>
      <c r="H1416" s="87"/>
      <c r="I1416" s="87"/>
      <c r="J1416" s="87"/>
      <c r="K1416" s="87"/>
      <c r="L1416" s="87"/>
      <c r="M1416" s="87"/>
      <c r="N1416" s="87"/>
      <c r="O1416" s="87"/>
      <c r="P1416" s="87"/>
      <c r="Q1416" s="87"/>
      <c r="R1416" s="87"/>
      <c r="S1416" s="87"/>
      <c r="T1416" s="87"/>
      <c r="U1416" s="87"/>
      <c r="V1416" s="87"/>
      <c r="W1416" s="87"/>
      <c r="X1416" s="87"/>
      <c r="Y1416" s="87"/>
      <c r="Z1416" s="87"/>
      <c r="AA1416" s="87"/>
      <c r="AB1416" s="87"/>
      <c r="AC1416" s="87"/>
      <c r="AD1416" s="87"/>
      <c r="AE1416" s="87"/>
      <c r="AF1416" s="87"/>
      <c r="AG1416" s="87"/>
      <c r="AH1416" s="87"/>
      <c r="AI1416" s="87"/>
      <c r="AJ1416" s="87"/>
      <c r="AK1416" s="87"/>
      <c r="AL1416" s="87"/>
      <c r="AM1416" s="87"/>
      <c r="AN1416" s="87"/>
      <c r="AO1416" s="87"/>
      <c r="AP1416" s="87"/>
      <c r="AQ1416" s="87"/>
      <c r="AR1416" s="87"/>
      <c r="AS1416" s="87"/>
      <c r="AT1416" s="87"/>
      <c r="AU1416" s="87"/>
      <c r="AV1416" s="87"/>
      <c r="AW1416" s="87"/>
      <c r="AX1416" s="87"/>
      <c r="AY1416" s="87"/>
      <c r="AZ1416" s="87"/>
      <c r="BA1416" s="87"/>
      <c r="BB1416" s="87"/>
      <c r="BC1416" s="87"/>
      <c r="BD1416" s="87"/>
      <c r="BE1416" s="87"/>
      <c r="BF1416" s="87"/>
      <c r="BG1416" s="87"/>
      <c r="BH1416" s="87"/>
    </row>
    <row r="1417" spans="1:60">
      <c r="A1417" s="87"/>
      <c r="D1417" s="371"/>
      <c r="E1417" s="87"/>
      <c r="F1417" s="87"/>
      <c r="G1417" s="87"/>
      <c r="H1417" s="87"/>
      <c r="I1417" s="87"/>
      <c r="J1417" s="87"/>
      <c r="K1417" s="87"/>
      <c r="L1417" s="87"/>
      <c r="M1417" s="87"/>
      <c r="N1417" s="87"/>
      <c r="O1417" s="87"/>
      <c r="P1417" s="87"/>
      <c r="Q1417" s="87"/>
      <c r="R1417" s="87"/>
      <c r="S1417" s="87"/>
      <c r="T1417" s="87"/>
      <c r="U1417" s="87"/>
      <c r="V1417" s="87"/>
      <c r="W1417" s="87"/>
      <c r="X1417" s="87"/>
      <c r="Y1417" s="87"/>
      <c r="Z1417" s="87"/>
      <c r="AA1417" s="87"/>
      <c r="AB1417" s="87"/>
      <c r="AC1417" s="87"/>
      <c r="AD1417" s="87"/>
      <c r="AE1417" s="87"/>
      <c r="AF1417" s="87"/>
      <c r="AG1417" s="87"/>
      <c r="AH1417" s="87"/>
      <c r="AI1417" s="87"/>
      <c r="AJ1417" s="87"/>
      <c r="AK1417" s="87"/>
      <c r="AL1417" s="87"/>
      <c r="AM1417" s="87"/>
      <c r="AN1417" s="87"/>
      <c r="AO1417" s="87"/>
      <c r="AP1417" s="87"/>
      <c r="AQ1417" s="87"/>
      <c r="AR1417" s="87"/>
      <c r="AS1417" s="87"/>
      <c r="AT1417" s="87"/>
      <c r="AU1417" s="87"/>
      <c r="AV1417" s="87"/>
      <c r="AW1417" s="87"/>
      <c r="AX1417" s="87"/>
      <c r="AY1417" s="87"/>
      <c r="AZ1417" s="87"/>
      <c r="BA1417" s="87"/>
      <c r="BB1417" s="87"/>
      <c r="BC1417" s="87"/>
      <c r="BD1417" s="87"/>
      <c r="BE1417" s="87"/>
      <c r="BF1417" s="87"/>
      <c r="BG1417" s="87"/>
      <c r="BH1417" s="87"/>
    </row>
    <row r="1418" spans="1:60">
      <c r="A1418" s="87"/>
      <c r="D1418" s="371"/>
      <c r="E1418" s="87"/>
      <c r="F1418" s="87"/>
      <c r="G1418" s="87"/>
      <c r="H1418" s="87"/>
      <c r="I1418" s="87"/>
      <c r="J1418" s="87"/>
      <c r="K1418" s="87"/>
      <c r="L1418" s="87"/>
      <c r="M1418" s="87"/>
      <c r="N1418" s="87"/>
      <c r="O1418" s="87"/>
      <c r="P1418" s="87"/>
      <c r="Q1418" s="87"/>
      <c r="R1418" s="87"/>
      <c r="S1418" s="87"/>
      <c r="T1418" s="87"/>
      <c r="U1418" s="87"/>
      <c r="V1418" s="87"/>
      <c r="W1418" s="87"/>
      <c r="X1418" s="87"/>
      <c r="Y1418" s="87"/>
      <c r="Z1418" s="87"/>
      <c r="AA1418" s="87"/>
      <c r="AB1418" s="87"/>
      <c r="AC1418" s="87"/>
      <c r="AD1418" s="87"/>
      <c r="AE1418" s="87"/>
      <c r="AF1418" s="87"/>
      <c r="AG1418" s="87"/>
      <c r="AH1418" s="87"/>
      <c r="AI1418" s="87"/>
      <c r="AJ1418" s="87"/>
      <c r="AK1418" s="87"/>
      <c r="AL1418" s="87"/>
      <c r="AM1418" s="87"/>
      <c r="AN1418" s="87"/>
      <c r="AO1418" s="87"/>
      <c r="AP1418" s="87"/>
      <c r="AQ1418" s="87"/>
      <c r="AR1418" s="87"/>
      <c r="AS1418" s="87"/>
      <c r="AT1418" s="87"/>
      <c r="AU1418" s="87"/>
      <c r="AV1418" s="87"/>
      <c r="AW1418" s="87"/>
      <c r="AX1418" s="87"/>
      <c r="AY1418" s="87"/>
      <c r="AZ1418" s="87"/>
      <c r="BA1418" s="87"/>
      <c r="BB1418" s="87"/>
      <c r="BC1418" s="87"/>
      <c r="BD1418" s="87"/>
      <c r="BE1418" s="87"/>
      <c r="BF1418" s="87"/>
      <c r="BG1418" s="87"/>
      <c r="BH1418" s="87"/>
    </row>
    <row r="1419" spans="1:60">
      <c r="A1419" s="87"/>
      <c r="D1419" s="371"/>
      <c r="E1419" s="87"/>
      <c r="F1419" s="87"/>
      <c r="G1419" s="87"/>
      <c r="H1419" s="87"/>
      <c r="I1419" s="87"/>
      <c r="J1419" s="87"/>
      <c r="K1419" s="87"/>
      <c r="L1419" s="87"/>
      <c r="M1419" s="87"/>
      <c r="N1419" s="87"/>
      <c r="O1419" s="87"/>
      <c r="P1419" s="87"/>
      <c r="Q1419" s="87"/>
      <c r="R1419" s="87"/>
      <c r="S1419" s="87"/>
      <c r="T1419" s="87"/>
      <c r="U1419" s="87"/>
      <c r="V1419" s="87"/>
      <c r="W1419" s="87"/>
      <c r="X1419" s="87"/>
      <c r="Y1419" s="87"/>
      <c r="Z1419" s="87"/>
      <c r="AA1419" s="87"/>
      <c r="AB1419" s="87"/>
      <c r="AC1419" s="87"/>
      <c r="AD1419" s="87"/>
      <c r="AE1419" s="87"/>
      <c r="AF1419" s="87"/>
      <c r="AG1419" s="87"/>
      <c r="AH1419" s="87"/>
      <c r="AI1419" s="87"/>
      <c r="AJ1419" s="87"/>
      <c r="AK1419" s="87"/>
      <c r="AL1419" s="87"/>
      <c r="AM1419" s="87"/>
      <c r="AN1419" s="87"/>
      <c r="AO1419" s="87"/>
      <c r="AP1419" s="87"/>
      <c r="AQ1419" s="87"/>
      <c r="AR1419" s="87"/>
      <c r="AS1419" s="87"/>
      <c r="AT1419" s="87"/>
      <c r="AU1419" s="87"/>
      <c r="AV1419" s="87"/>
      <c r="AW1419" s="87"/>
      <c r="AX1419" s="87"/>
      <c r="AY1419" s="87"/>
      <c r="AZ1419" s="87"/>
      <c r="BA1419" s="87"/>
      <c r="BB1419" s="87"/>
      <c r="BC1419" s="87"/>
      <c r="BD1419" s="87"/>
      <c r="BE1419" s="87"/>
      <c r="BF1419" s="87"/>
      <c r="BG1419" s="87"/>
      <c r="BH1419" s="87"/>
    </row>
    <row r="1420" spans="1:60">
      <c r="A1420" s="87"/>
      <c r="D1420" s="371"/>
      <c r="E1420" s="87"/>
      <c r="F1420" s="87"/>
      <c r="G1420" s="87"/>
      <c r="H1420" s="87"/>
      <c r="I1420" s="87"/>
      <c r="J1420" s="87"/>
      <c r="K1420" s="87"/>
      <c r="L1420" s="87"/>
      <c r="M1420" s="87"/>
      <c r="N1420" s="87"/>
      <c r="O1420" s="87"/>
      <c r="P1420" s="87"/>
      <c r="Q1420" s="87"/>
      <c r="R1420" s="87"/>
      <c r="S1420" s="87"/>
      <c r="T1420" s="87"/>
      <c r="U1420" s="87"/>
      <c r="V1420" s="87"/>
      <c r="W1420" s="87"/>
      <c r="X1420" s="87"/>
      <c r="Y1420" s="87"/>
      <c r="Z1420" s="87"/>
      <c r="AA1420" s="87"/>
      <c r="AB1420" s="87"/>
      <c r="AC1420" s="87"/>
      <c r="AD1420" s="87"/>
      <c r="AE1420" s="87"/>
      <c r="AF1420" s="87"/>
      <c r="AG1420" s="87"/>
      <c r="AH1420" s="87"/>
      <c r="AI1420" s="87"/>
      <c r="AJ1420" s="87"/>
      <c r="AK1420" s="87"/>
      <c r="AL1420" s="87"/>
      <c r="AM1420" s="87"/>
      <c r="AN1420" s="87"/>
      <c r="AO1420" s="87"/>
      <c r="AP1420" s="87"/>
      <c r="AQ1420" s="87"/>
      <c r="AR1420" s="87"/>
      <c r="AS1420" s="87"/>
      <c r="AT1420" s="87"/>
      <c r="AU1420" s="87"/>
      <c r="AV1420" s="87"/>
      <c r="AW1420" s="87"/>
      <c r="AX1420" s="87"/>
      <c r="AY1420" s="87"/>
      <c r="AZ1420" s="87"/>
      <c r="BA1420" s="87"/>
      <c r="BB1420" s="87"/>
      <c r="BC1420" s="87"/>
      <c r="BD1420" s="87"/>
      <c r="BE1420" s="87"/>
      <c r="BF1420" s="87"/>
      <c r="BG1420" s="87"/>
      <c r="BH1420" s="87"/>
    </row>
    <row r="1421" spans="1:60">
      <c r="A1421" s="87"/>
      <c r="D1421" s="371"/>
      <c r="E1421" s="87"/>
      <c r="F1421" s="87"/>
      <c r="G1421" s="87"/>
      <c r="H1421" s="87"/>
      <c r="I1421" s="87"/>
      <c r="J1421" s="87"/>
      <c r="K1421" s="87"/>
      <c r="L1421" s="87"/>
      <c r="M1421" s="87"/>
      <c r="N1421" s="87"/>
      <c r="O1421" s="87"/>
      <c r="P1421" s="87"/>
      <c r="Q1421" s="87"/>
      <c r="R1421" s="87"/>
      <c r="S1421" s="87"/>
      <c r="T1421" s="87"/>
      <c r="U1421" s="87"/>
      <c r="V1421" s="87"/>
      <c r="W1421" s="87"/>
      <c r="X1421" s="87"/>
      <c r="Y1421" s="87"/>
      <c r="Z1421" s="87"/>
      <c r="AA1421" s="87"/>
      <c r="AB1421" s="87"/>
      <c r="AC1421" s="87"/>
      <c r="AD1421" s="87"/>
      <c r="AE1421" s="87"/>
      <c r="AF1421" s="87"/>
      <c r="AG1421" s="87"/>
      <c r="AH1421" s="87"/>
      <c r="AI1421" s="87"/>
      <c r="AJ1421" s="87"/>
      <c r="AK1421" s="87"/>
      <c r="AL1421" s="87"/>
      <c r="AM1421" s="87"/>
      <c r="AN1421" s="87"/>
      <c r="AO1421" s="87"/>
      <c r="AP1421" s="87"/>
      <c r="AQ1421" s="87"/>
      <c r="AR1421" s="87"/>
      <c r="AS1421" s="87"/>
      <c r="AT1421" s="87"/>
      <c r="AU1421" s="87"/>
      <c r="AV1421" s="87"/>
      <c r="AW1421" s="87"/>
      <c r="AX1421" s="87"/>
      <c r="AY1421" s="87"/>
      <c r="AZ1421" s="87"/>
      <c r="BA1421" s="87"/>
      <c r="BB1421" s="87"/>
      <c r="BC1421" s="87"/>
      <c r="BD1421" s="87"/>
      <c r="BE1421" s="87"/>
      <c r="BF1421" s="87"/>
      <c r="BG1421" s="87"/>
      <c r="BH1421" s="87"/>
    </row>
    <row r="1422" spans="1:60">
      <c r="A1422" s="87"/>
      <c r="D1422" s="371"/>
      <c r="E1422" s="87"/>
      <c r="F1422" s="87"/>
      <c r="G1422" s="87"/>
      <c r="H1422" s="87"/>
      <c r="I1422" s="87"/>
      <c r="J1422" s="87"/>
      <c r="K1422" s="87"/>
      <c r="L1422" s="87"/>
      <c r="M1422" s="87"/>
      <c r="N1422" s="87"/>
      <c r="O1422" s="87"/>
      <c r="P1422" s="87"/>
      <c r="Q1422" s="87"/>
      <c r="R1422" s="87"/>
      <c r="S1422" s="87"/>
      <c r="T1422" s="87"/>
      <c r="U1422" s="87"/>
      <c r="V1422" s="87"/>
      <c r="W1422" s="87"/>
      <c r="X1422" s="87"/>
      <c r="Y1422" s="87"/>
      <c r="Z1422" s="87"/>
      <c r="AA1422" s="87"/>
      <c r="AB1422" s="87"/>
      <c r="AC1422" s="87"/>
      <c r="AD1422" s="87"/>
      <c r="AE1422" s="87"/>
      <c r="AF1422" s="87"/>
      <c r="AG1422" s="87"/>
      <c r="AH1422" s="87"/>
      <c r="AI1422" s="87"/>
      <c r="AJ1422" s="87"/>
      <c r="AK1422" s="87"/>
      <c r="AL1422" s="87"/>
      <c r="AM1422" s="87"/>
      <c r="AN1422" s="87"/>
      <c r="AO1422" s="87"/>
      <c r="AP1422" s="87"/>
      <c r="AQ1422" s="87"/>
      <c r="AR1422" s="87"/>
      <c r="AS1422" s="87"/>
      <c r="AT1422" s="87"/>
      <c r="AU1422" s="87"/>
      <c r="AV1422" s="87"/>
      <c r="AW1422" s="87"/>
      <c r="AX1422" s="87"/>
      <c r="AY1422" s="87"/>
      <c r="AZ1422" s="87"/>
      <c r="BA1422" s="87"/>
      <c r="BB1422" s="87"/>
      <c r="BC1422" s="87"/>
      <c r="BD1422" s="87"/>
      <c r="BE1422" s="87"/>
      <c r="BF1422" s="87"/>
      <c r="BG1422" s="87"/>
      <c r="BH1422" s="87"/>
    </row>
    <row r="1423" spans="1:60">
      <c r="A1423" s="87"/>
      <c r="D1423" s="371"/>
      <c r="E1423" s="87"/>
      <c r="F1423" s="87"/>
      <c r="G1423" s="87"/>
      <c r="H1423" s="87"/>
      <c r="I1423" s="87"/>
      <c r="J1423" s="87"/>
      <c r="K1423" s="87"/>
      <c r="L1423" s="87"/>
      <c r="M1423" s="87"/>
      <c r="N1423" s="87"/>
      <c r="O1423" s="87"/>
      <c r="P1423" s="87"/>
      <c r="Q1423" s="87"/>
      <c r="R1423" s="87"/>
      <c r="S1423" s="87"/>
      <c r="T1423" s="87"/>
      <c r="U1423" s="87"/>
      <c r="V1423" s="87"/>
      <c r="W1423" s="87"/>
      <c r="X1423" s="87"/>
      <c r="Y1423" s="87"/>
      <c r="Z1423" s="87"/>
      <c r="AA1423" s="87"/>
      <c r="AB1423" s="87"/>
      <c r="AC1423" s="87"/>
      <c r="AD1423" s="87"/>
      <c r="AE1423" s="87"/>
      <c r="AF1423" s="87"/>
      <c r="AG1423" s="87"/>
      <c r="AH1423" s="87"/>
      <c r="AI1423" s="87"/>
      <c r="AJ1423" s="87"/>
      <c r="AK1423" s="87"/>
      <c r="AL1423" s="87"/>
      <c r="AM1423" s="87"/>
      <c r="AN1423" s="87"/>
      <c r="AO1423" s="87"/>
      <c r="AP1423" s="87"/>
      <c r="AQ1423" s="87"/>
      <c r="AR1423" s="87"/>
      <c r="AS1423" s="87"/>
      <c r="AT1423" s="87"/>
      <c r="AU1423" s="87"/>
      <c r="AV1423" s="87"/>
      <c r="AW1423" s="87"/>
      <c r="AX1423" s="87"/>
      <c r="AY1423" s="87"/>
      <c r="AZ1423" s="87"/>
      <c r="BA1423" s="87"/>
      <c r="BB1423" s="87"/>
      <c r="BC1423" s="87"/>
      <c r="BD1423" s="87"/>
      <c r="BE1423" s="87"/>
      <c r="BF1423" s="87"/>
      <c r="BG1423" s="87"/>
      <c r="BH1423" s="87"/>
    </row>
    <row r="1424" spans="1:60">
      <c r="A1424" s="87"/>
      <c r="D1424" s="371"/>
      <c r="E1424" s="87"/>
      <c r="F1424" s="87"/>
      <c r="G1424" s="87"/>
      <c r="H1424" s="87"/>
      <c r="I1424" s="87"/>
      <c r="J1424" s="87"/>
      <c r="K1424" s="87"/>
      <c r="L1424" s="87"/>
      <c r="M1424" s="87"/>
      <c r="N1424" s="87"/>
      <c r="O1424" s="87"/>
      <c r="P1424" s="87"/>
      <c r="Q1424" s="87"/>
      <c r="R1424" s="87"/>
      <c r="S1424" s="87"/>
      <c r="T1424" s="87"/>
      <c r="U1424" s="87"/>
      <c r="V1424" s="87"/>
      <c r="W1424" s="87"/>
      <c r="X1424" s="87"/>
      <c r="Y1424" s="87"/>
      <c r="Z1424" s="87"/>
      <c r="AA1424" s="87"/>
      <c r="AB1424" s="87"/>
      <c r="AC1424" s="87"/>
      <c r="AD1424" s="87"/>
      <c r="AE1424" s="87"/>
      <c r="AF1424" s="87"/>
      <c r="AG1424" s="87"/>
      <c r="AH1424" s="87"/>
      <c r="AI1424" s="87"/>
      <c r="AJ1424" s="87"/>
      <c r="AK1424" s="87"/>
      <c r="AL1424" s="87"/>
      <c r="AM1424" s="87"/>
      <c r="AN1424" s="87"/>
      <c r="AO1424" s="87"/>
      <c r="AP1424" s="87"/>
      <c r="AQ1424" s="87"/>
      <c r="AR1424" s="87"/>
      <c r="AS1424" s="87"/>
      <c r="AT1424" s="87"/>
      <c r="AU1424" s="87"/>
      <c r="AV1424" s="87"/>
      <c r="AW1424" s="87"/>
      <c r="AX1424" s="87"/>
      <c r="AY1424" s="87"/>
      <c r="AZ1424" s="87"/>
      <c r="BA1424" s="87"/>
      <c r="BB1424" s="87"/>
      <c r="BC1424" s="87"/>
      <c r="BD1424" s="87"/>
      <c r="BE1424" s="87"/>
      <c r="BF1424" s="87"/>
      <c r="BG1424" s="87"/>
      <c r="BH1424" s="87"/>
    </row>
    <row r="1425" spans="1:60">
      <c r="A1425" s="87"/>
      <c r="D1425" s="371"/>
      <c r="E1425" s="87"/>
      <c r="F1425" s="87"/>
      <c r="G1425" s="87"/>
      <c r="H1425" s="87"/>
      <c r="I1425" s="87"/>
      <c r="J1425" s="87"/>
      <c r="K1425" s="87"/>
      <c r="L1425" s="87"/>
      <c r="M1425" s="87"/>
      <c r="N1425" s="87"/>
      <c r="O1425" s="87"/>
      <c r="P1425" s="87"/>
      <c r="Q1425" s="87"/>
      <c r="R1425" s="87"/>
      <c r="S1425" s="87"/>
      <c r="T1425" s="87"/>
      <c r="U1425" s="87"/>
      <c r="V1425" s="87"/>
      <c r="W1425" s="87"/>
      <c r="X1425" s="87"/>
      <c r="Y1425" s="87"/>
      <c r="Z1425" s="87"/>
      <c r="AA1425" s="87"/>
      <c r="AB1425" s="87"/>
      <c r="AC1425" s="87"/>
      <c r="AD1425" s="87"/>
      <c r="AE1425" s="87"/>
      <c r="AF1425" s="87"/>
      <c r="AG1425" s="87"/>
      <c r="AH1425" s="87"/>
      <c r="AI1425" s="87"/>
      <c r="AJ1425" s="87"/>
      <c r="AK1425" s="87"/>
      <c r="AL1425" s="87"/>
      <c r="AM1425" s="87"/>
      <c r="AN1425" s="87"/>
      <c r="AO1425" s="87"/>
      <c r="AP1425" s="87"/>
      <c r="AQ1425" s="87"/>
      <c r="AR1425" s="87"/>
      <c r="AS1425" s="87"/>
      <c r="AT1425" s="87"/>
      <c r="AU1425" s="87"/>
      <c r="AV1425" s="87"/>
      <c r="AW1425" s="87"/>
      <c r="AX1425" s="87"/>
      <c r="AY1425" s="87"/>
      <c r="AZ1425" s="87"/>
      <c r="BA1425" s="87"/>
      <c r="BB1425" s="87"/>
      <c r="BC1425" s="87"/>
      <c r="BD1425" s="87"/>
      <c r="BE1425" s="87"/>
      <c r="BF1425" s="87"/>
      <c r="BG1425" s="87"/>
      <c r="BH1425" s="87"/>
    </row>
    <row r="1426" spans="1:60">
      <c r="A1426" s="87"/>
      <c r="D1426" s="371"/>
      <c r="E1426" s="87"/>
      <c r="F1426" s="87"/>
      <c r="G1426" s="87"/>
      <c r="H1426" s="87"/>
      <c r="I1426" s="87"/>
      <c r="J1426" s="87"/>
      <c r="K1426" s="87"/>
      <c r="L1426" s="87"/>
      <c r="M1426" s="87"/>
      <c r="N1426" s="87"/>
      <c r="O1426" s="87"/>
      <c r="P1426" s="87"/>
      <c r="Q1426" s="87"/>
      <c r="R1426" s="87"/>
      <c r="S1426" s="87"/>
      <c r="T1426" s="87"/>
      <c r="U1426" s="87"/>
      <c r="V1426" s="87"/>
      <c r="W1426" s="87"/>
      <c r="X1426" s="87"/>
      <c r="Y1426" s="87"/>
      <c r="Z1426" s="87"/>
      <c r="AA1426" s="87"/>
      <c r="AB1426" s="87"/>
      <c r="AC1426" s="87"/>
      <c r="AD1426" s="87"/>
      <c r="AE1426" s="87"/>
      <c r="AF1426" s="87"/>
      <c r="AG1426" s="87"/>
      <c r="AH1426" s="87"/>
      <c r="AI1426" s="87"/>
      <c r="AJ1426" s="87"/>
      <c r="AK1426" s="87"/>
      <c r="AL1426" s="87"/>
      <c r="AM1426" s="87"/>
      <c r="AN1426" s="87"/>
      <c r="AO1426" s="87"/>
      <c r="AP1426" s="87"/>
      <c r="AQ1426" s="87"/>
      <c r="AR1426" s="87"/>
      <c r="AS1426" s="87"/>
      <c r="AT1426" s="87"/>
      <c r="AU1426" s="87"/>
      <c r="AV1426" s="87"/>
      <c r="AW1426" s="87"/>
      <c r="AX1426" s="87"/>
      <c r="AY1426" s="87"/>
      <c r="AZ1426" s="87"/>
      <c r="BA1426" s="87"/>
      <c r="BB1426" s="87"/>
      <c r="BC1426" s="87"/>
      <c r="BD1426" s="87"/>
      <c r="BE1426" s="87"/>
      <c r="BF1426" s="87"/>
      <c r="BG1426" s="87"/>
      <c r="BH1426" s="87"/>
    </row>
    <row r="1427" spans="1:60">
      <c r="A1427" s="87"/>
      <c r="D1427" s="371"/>
      <c r="E1427" s="87"/>
      <c r="F1427" s="87"/>
      <c r="G1427" s="87"/>
      <c r="H1427" s="87"/>
      <c r="I1427" s="87"/>
      <c r="J1427" s="87"/>
      <c r="K1427" s="87"/>
      <c r="L1427" s="87"/>
      <c r="M1427" s="87"/>
      <c r="N1427" s="87"/>
      <c r="O1427" s="87"/>
      <c r="P1427" s="87"/>
      <c r="Q1427" s="87"/>
      <c r="R1427" s="87"/>
      <c r="S1427" s="87"/>
      <c r="T1427" s="87"/>
      <c r="U1427" s="87"/>
      <c r="V1427" s="87"/>
      <c r="W1427" s="87"/>
      <c r="X1427" s="87"/>
      <c r="Y1427" s="87"/>
      <c r="Z1427" s="87"/>
      <c r="AA1427" s="87"/>
      <c r="AB1427" s="87"/>
      <c r="AC1427" s="87"/>
      <c r="AD1427" s="87"/>
      <c r="AE1427" s="87"/>
      <c r="AF1427" s="87"/>
      <c r="AG1427" s="87"/>
      <c r="AH1427" s="87"/>
      <c r="AI1427" s="87"/>
      <c r="AJ1427" s="87"/>
      <c r="AK1427" s="87"/>
      <c r="AL1427" s="87"/>
      <c r="AM1427" s="87"/>
      <c r="AN1427" s="87"/>
      <c r="AO1427" s="87"/>
      <c r="AP1427" s="87"/>
      <c r="AQ1427" s="87"/>
      <c r="AR1427" s="87"/>
      <c r="AS1427" s="87"/>
      <c r="AT1427" s="87"/>
      <c r="AU1427" s="87"/>
      <c r="AV1427" s="87"/>
      <c r="AW1427" s="87"/>
      <c r="AX1427" s="87"/>
      <c r="AY1427" s="87"/>
      <c r="AZ1427" s="87"/>
      <c r="BA1427" s="87"/>
      <c r="BB1427" s="87"/>
      <c r="BC1427" s="87"/>
      <c r="BD1427" s="87"/>
      <c r="BE1427" s="87"/>
      <c r="BF1427" s="87"/>
      <c r="BG1427" s="87"/>
      <c r="BH1427" s="87"/>
    </row>
    <row r="1428" spans="1:60">
      <c r="A1428" s="87"/>
      <c r="D1428" s="371"/>
      <c r="E1428" s="87"/>
      <c r="F1428" s="87"/>
      <c r="G1428" s="87"/>
      <c r="H1428" s="87"/>
      <c r="I1428" s="87"/>
      <c r="J1428" s="87"/>
      <c r="K1428" s="87"/>
      <c r="L1428" s="87"/>
      <c r="M1428" s="87"/>
      <c r="N1428" s="87"/>
      <c r="O1428" s="87"/>
      <c r="P1428" s="87"/>
      <c r="Q1428" s="87"/>
      <c r="R1428" s="87"/>
      <c r="S1428" s="87"/>
      <c r="T1428" s="87"/>
      <c r="U1428" s="87"/>
      <c r="V1428" s="87"/>
      <c r="W1428" s="87"/>
      <c r="X1428" s="87"/>
      <c r="Y1428" s="87"/>
      <c r="Z1428" s="87"/>
      <c r="AA1428" s="87"/>
      <c r="AB1428" s="87"/>
      <c r="AC1428" s="87"/>
      <c r="AD1428" s="87"/>
      <c r="AE1428" s="87"/>
      <c r="AF1428" s="87"/>
      <c r="AG1428" s="87"/>
      <c r="AH1428" s="87"/>
      <c r="AI1428" s="87"/>
      <c r="AJ1428" s="87"/>
      <c r="AK1428" s="87"/>
      <c r="AL1428" s="87"/>
      <c r="AM1428" s="87"/>
      <c r="AN1428" s="87"/>
      <c r="AO1428" s="87"/>
      <c r="AP1428" s="87"/>
      <c r="AQ1428" s="87"/>
      <c r="AR1428" s="87"/>
      <c r="AS1428" s="87"/>
      <c r="AT1428" s="87"/>
      <c r="AU1428" s="87"/>
      <c r="AV1428" s="87"/>
      <c r="AW1428" s="87"/>
      <c r="AX1428" s="87"/>
      <c r="AY1428" s="87"/>
      <c r="AZ1428" s="87"/>
      <c r="BA1428" s="87"/>
      <c r="BB1428" s="87"/>
      <c r="BC1428" s="87"/>
      <c r="BD1428" s="87"/>
      <c r="BE1428" s="87"/>
      <c r="BF1428" s="87"/>
      <c r="BG1428" s="87"/>
      <c r="BH1428" s="87"/>
    </row>
    <row r="1429" spans="1:60">
      <c r="A1429" s="87"/>
      <c r="D1429" s="371"/>
      <c r="E1429" s="87"/>
      <c r="F1429" s="87"/>
      <c r="G1429" s="87"/>
      <c r="H1429" s="87"/>
      <c r="I1429" s="87"/>
      <c r="J1429" s="87"/>
      <c r="K1429" s="87"/>
      <c r="L1429" s="87"/>
      <c r="M1429" s="87"/>
      <c r="N1429" s="87"/>
      <c r="O1429" s="87"/>
      <c r="P1429" s="87"/>
      <c r="Q1429" s="87"/>
      <c r="R1429" s="87"/>
      <c r="S1429" s="87"/>
      <c r="T1429" s="87"/>
      <c r="U1429" s="87"/>
      <c r="V1429" s="87"/>
      <c r="W1429" s="87"/>
      <c r="X1429" s="87"/>
      <c r="Y1429" s="87"/>
      <c r="Z1429" s="87"/>
      <c r="AA1429" s="87"/>
      <c r="AB1429" s="87"/>
      <c r="AC1429" s="87"/>
      <c r="AD1429" s="87"/>
      <c r="AE1429" s="87"/>
      <c r="AF1429" s="87"/>
      <c r="AG1429" s="87"/>
      <c r="AH1429" s="87"/>
      <c r="AI1429" s="87"/>
      <c r="AJ1429" s="87"/>
      <c r="AK1429" s="87"/>
      <c r="AL1429" s="87"/>
      <c r="AM1429" s="87"/>
      <c r="AN1429" s="87"/>
      <c r="AO1429" s="87"/>
      <c r="AP1429" s="87"/>
      <c r="AQ1429" s="87"/>
      <c r="AR1429" s="87"/>
      <c r="AS1429" s="87"/>
      <c r="AT1429" s="87"/>
      <c r="AU1429" s="87"/>
      <c r="AV1429" s="87"/>
      <c r="AW1429" s="87"/>
      <c r="AX1429" s="87"/>
      <c r="AY1429" s="87"/>
      <c r="AZ1429" s="87"/>
      <c r="BA1429" s="87"/>
      <c r="BB1429" s="87"/>
      <c r="BC1429" s="87"/>
      <c r="BD1429" s="87"/>
      <c r="BE1429" s="87"/>
      <c r="BF1429" s="87"/>
      <c r="BG1429" s="87"/>
      <c r="BH1429" s="87"/>
    </row>
    <row r="1430" spans="1:60">
      <c r="A1430" s="87"/>
      <c r="D1430" s="371"/>
      <c r="E1430" s="87"/>
      <c r="F1430" s="87"/>
      <c r="G1430" s="87"/>
      <c r="H1430" s="87"/>
      <c r="I1430" s="87"/>
      <c r="J1430" s="87"/>
      <c r="K1430" s="87"/>
      <c r="L1430" s="87"/>
      <c r="M1430" s="87"/>
      <c r="N1430" s="87"/>
      <c r="O1430" s="87"/>
      <c r="P1430" s="87"/>
      <c r="Q1430" s="87"/>
      <c r="R1430" s="87"/>
      <c r="S1430" s="87"/>
      <c r="T1430" s="87"/>
      <c r="U1430" s="87"/>
      <c r="V1430" s="87"/>
      <c r="W1430" s="87"/>
      <c r="X1430" s="87"/>
      <c r="Y1430" s="87"/>
      <c r="Z1430" s="87"/>
      <c r="AA1430" s="87"/>
      <c r="AB1430" s="87"/>
      <c r="AC1430" s="87"/>
      <c r="AD1430" s="87"/>
      <c r="AE1430" s="87"/>
      <c r="AF1430" s="87"/>
      <c r="AG1430" s="87"/>
      <c r="AH1430" s="87"/>
      <c r="AI1430" s="87"/>
      <c r="AJ1430" s="87"/>
      <c r="AK1430" s="87"/>
      <c r="AL1430" s="87"/>
      <c r="AM1430" s="87"/>
      <c r="AN1430" s="87"/>
      <c r="AO1430" s="87"/>
      <c r="AP1430" s="87"/>
      <c r="AQ1430" s="87"/>
      <c r="AR1430" s="87"/>
      <c r="AS1430" s="87"/>
      <c r="AT1430" s="87"/>
      <c r="AU1430" s="87"/>
      <c r="AV1430" s="87"/>
      <c r="AW1430" s="87"/>
      <c r="AX1430" s="87"/>
      <c r="AY1430" s="87"/>
      <c r="AZ1430" s="87"/>
      <c r="BA1430" s="87"/>
      <c r="BB1430" s="87"/>
      <c r="BC1430" s="87"/>
      <c r="BD1430" s="87"/>
      <c r="BE1430" s="87"/>
      <c r="BF1430" s="87"/>
      <c r="BG1430" s="87"/>
      <c r="BH1430" s="87"/>
    </row>
    <row r="1431" spans="1:60">
      <c r="A1431" s="87"/>
      <c r="D1431" s="371"/>
      <c r="E1431" s="87"/>
      <c r="F1431" s="87"/>
      <c r="G1431" s="87"/>
      <c r="H1431" s="87"/>
      <c r="I1431" s="87"/>
      <c r="J1431" s="87"/>
      <c r="K1431" s="87"/>
      <c r="L1431" s="87"/>
      <c r="M1431" s="87"/>
      <c r="N1431" s="87"/>
      <c r="O1431" s="87"/>
      <c r="P1431" s="87"/>
      <c r="Q1431" s="87"/>
      <c r="R1431" s="87"/>
      <c r="S1431" s="87"/>
      <c r="T1431" s="87"/>
      <c r="U1431" s="87"/>
      <c r="V1431" s="87"/>
      <c r="W1431" s="87"/>
      <c r="X1431" s="87"/>
      <c r="Y1431" s="87"/>
      <c r="Z1431" s="87"/>
      <c r="AA1431" s="87"/>
      <c r="AB1431" s="87"/>
      <c r="AC1431" s="87"/>
      <c r="AD1431" s="87"/>
      <c r="AE1431" s="87"/>
      <c r="AF1431" s="87"/>
      <c r="AG1431" s="87"/>
      <c r="AH1431" s="87"/>
      <c r="AI1431" s="87"/>
      <c r="AJ1431" s="87"/>
      <c r="AK1431" s="87"/>
      <c r="AL1431" s="87"/>
      <c r="AM1431" s="87"/>
      <c r="AN1431" s="87"/>
      <c r="AO1431" s="87"/>
      <c r="AP1431" s="87"/>
      <c r="AQ1431" s="87"/>
      <c r="AR1431" s="87"/>
      <c r="AS1431" s="87"/>
      <c r="AT1431" s="87"/>
      <c r="AU1431" s="87"/>
      <c r="AV1431" s="87"/>
      <c r="AW1431" s="87"/>
      <c r="AX1431" s="87"/>
      <c r="AY1431" s="87"/>
      <c r="AZ1431" s="87"/>
      <c r="BA1431" s="87"/>
      <c r="BB1431" s="87"/>
      <c r="BC1431" s="87"/>
      <c r="BD1431" s="87"/>
      <c r="BE1431" s="87"/>
      <c r="BF1431" s="87"/>
      <c r="BG1431" s="87"/>
      <c r="BH1431" s="87"/>
    </row>
    <row r="1432" spans="1:60">
      <c r="A1432" s="87"/>
      <c r="D1432" s="371"/>
      <c r="E1432" s="87"/>
      <c r="F1432" s="87"/>
      <c r="G1432" s="87"/>
      <c r="H1432" s="87"/>
      <c r="I1432" s="87"/>
      <c r="J1432" s="87"/>
      <c r="K1432" s="87"/>
      <c r="L1432" s="87"/>
      <c r="M1432" s="87"/>
      <c r="N1432" s="87"/>
      <c r="O1432" s="87"/>
      <c r="P1432" s="87"/>
      <c r="Q1432" s="87"/>
      <c r="R1432" s="87"/>
      <c r="S1432" s="87"/>
      <c r="T1432" s="87"/>
      <c r="U1432" s="87"/>
      <c r="V1432" s="87"/>
      <c r="W1432" s="87"/>
      <c r="X1432" s="87"/>
      <c r="Y1432" s="87"/>
      <c r="Z1432" s="87"/>
      <c r="AA1432" s="87"/>
      <c r="AB1432" s="87"/>
      <c r="AC1432" s="87"/>
      <c r="AD1432" s="87"/>
      <c r="AE1432" s="87"/>
      <c r="AF1432" s="87"/>
      <c r="AG1432" s="87"/>
      <c r="AH1432" s="87"/>
      <c r="AI1432" s="87"/>
      <c r="AJ1432" s="87"/>
      <c r="AK1432" s="87"/>
      <c r="AL1432" s="87"/>
      <c r="AM1432" s="87"/>
      <c r="AN1432" s="87"/>
      <c r="AO1432" s="87"/>
      <c r="AP1432" s="87"/>
      <c r="AQ1432" s="87"/>
      <c r="AR1432" s="87"/>
      <c r="AS1432" s="87"/>
      <c r="AT1432" s="87"/>
      <c r="AU1432" s="87"/>
      <c r="AV1432" s="87"/>
      <c r="AW1432" s="87"/>
      <c r="AX1432" s="87"/>
      <c r="AY1432" s="87"/>
      <c r="AZ1432" s="87"/>
      <c r="BA1432" s="87"/>
      <c r="BB1432" s="87"/>
      <c r="BC1432" s="87"/>
      <c r="BD1432" s="87"/>
      <c r="BE1432" s="87"/>
      <c r="BF1432" s="87"/>
      <c r="BG1432" s="87"/>
      <c r="BH1432" s="87"/>
    </row>
    <row r="1433" spans="1:60">
      <c r="A1433" s="87"/>
      <c r="D1433" s="371"/>
      <c r="E1433" s="87"/>
      <c r="F1433" s="87"/>
      <c r="G1433" s="87"/>
      <c r="H1433" s="87"/>
      <c r="I1433" s="87"/>
      <c r="J1433" s="87"/>
      <c r="K1433" s="87"/>
      <c r="L1433" s="87"/>
      <c r="M1433" s="87"/>
      <c r="N1433" s="87"/>
      <c r="O1433" s="87"/>
      <c r="P1433" s="87"/>
      <c r="Q1433" s="87"/>
      <c r="R1433" s="87"/>
      <c r="S1433" s="87"/>
      <c r="T1433" s="87"/>
      <c r="U1433" s="87"/>
      <c r="V1433" s="87"/>
      <c r="W1433" s="87"/>
      <c r="X1433" s="87"/>
      <c r="Y1433" s="87"/>
      <c r="Z1433" s="87"/>
      <c r="AA1433" s="87"/>
      <c r="AB1433" s="87"/>
      <c r="AC1433" s="87"/>
      <c r="AD1433" s="87"/>
      <c r="AE1433" s="87"/>
      <c r="AF1433" s="87"/>
      <c r="AG1433" s="87"/>
      <c r="AH1433" s="87"/>
      <c r="AI1433" s="87"/>
      <c r="AJ1433" s="87"/>
      <c r="AK1433" s="87"/>
      <c r="AL1433" s="87"/>
      <c r="AM1433" s="87"/>
      <c r="AN1433" s="87"/>
      <c r="AO1433" s="87"/>
      <c r="AP1433" s="87"/>
      <c r="AQ1433" s="87"/>
      <c r="AR1433" s="87"/>
      <c r="AS1433" s="87"/>
      <c r="AT1433" s="87"/>
      <c r="AU1433" s="87"/>
      <c r="AV1433" s="87"/>
      <c r="AW1433" s="87"/>
      <c r="AX1433" s="87"/>
      <c r="AY1433" s="87"/>
      <c r="AZ1433" s="87"/>
      <c r="BA1433" s="87"/>
      <c r="BB1433" s="87"/>
      <c r="BC1433" s="87"/>
      <c r="BD1433" s="87"/>
      <c r="BE1433" s="87"/>
      <c r="BF1433" s="87"/>
      <c r="BG1433" s="87"/>
      <c r="BH1433" s="87"/>
    </row>
    <row r="1434" spans="1:60">
      <c r="A1434" s="87"/>
      <c r="D1434" s="371"/>
      <c r="E1434" s="87"/>
      <c r="F1434" s="87"/>
      <c r="G1434" s="87"/>
      <c r="H1434" s="87"/>
      <c r="I1434" s="87"/>
      <c r="J1434" s="87"/>
      <c r="K1434" s="87"/>
      <c r="L1434" s="87"/>
      <c r="M1434" s="87"/>
      <c r="N1434" s="87"/>
      <c r="O1434" s="87"/>
      <c r="P1434" s="87"/>
      <c r="Q1434" s="87"/>
      <c r="R1434" s="87"/>
      <c r="S1434" s="87"/>
      <c r="T1434" s="87"/>
      <c r="U1434" s="87"/>
      <c r="V1434" s="87"/>
      <c r="W1434" s="87"/>
      <c r="X1434" s="87"/>
      <c r="Y1434" s="87"/>
      <c r="Z1434" s="87"/>
      <c r="AA1434" s="87"/>
      <c r="AB1434" s="87"/>
      <c r="AC1434" s="87"/>
      <c r="AD1434" s="87"/>
      <c r="AE1434" s="87"/>
      <c r="AF1434" s="87"/>
      <c r="AG1434" s="87"/>
      <c r="AH1434" s="87"/>
      <c r="AI1434" s="87"/>
      <c r="AJ1434" s="87"/>
      <c r="AK1434" s="87"/>
      <c r="AL1434" s="87"/>
      <c r="AM1434" s="87"/>
      <c r="AN1434" s="87"/>
      <c r="AO1434" s="87"/>
      <c r="AP1434" s="87"/>
      <c r="AQ1434" s="87"/>
      <c r="AR1434" s="87"/>
      <c r="AS1434" s="87"/>
      <c r="AT1434" s="87"/>
      <c r="AU1434" s="87"/>
      <c r="AV1434" s="87"/>
      <c r="AW1434" s="87"/>
      <c r="AX1434" s="87"/>
      <c r="AY1434" s="87"/>
      <c r="AZ1434" s="87"/>
      <c r="BA1434" s="87"/>
      <c r="BB1434" s="87"/>
      <c r="BC1434" s="87"/>
      <c r="BD1434" s="87"/>
      <c r="BE1434" s="87"/>
      <c r="BF1434" s="87"/>
      <c r="BG1434" s="87"/>
      <c r="BH1434" s="87"/>
    </row>
    <row r="1435" spans="1:60">
      <c r="A1435" s="87"/>
      <c r="D1435" s="371"/>
      <c r="E1435" s="87"/>
      <c r="F1435" s="87"/>
      <c r="G1435" s="87"/>
      <c r="H1435" s="87"/>
      <c r="I1435" s="87"/>
      <c r="J1435" s="87"/>
      <c r="K1435" s="87"/>
      <c r="L1435" s="87"/>
      <c r="M1435" s="87"/>
      <c r="N1435" s="87"/>
      <c r="O1435" s="87"/>
      <c r="P1435" s="87"/>
      <c r="Q1435" s="87"/>
      <c r="R1435" s="87"/>
      <c r="S1435" s="87"/>
      <c r="T1435" s="87"/>
      <c r="U1435" s="87"/>
      <c r="V1435" s="87"/>
      <c r="W1435" s="87"/>
      <c r="X1435" s="87"/>
      <c r="Y1435" s="87"/>
      <c r="Z1435" s="87"/>
      <c r="AA1435" s="87"/>
      <c r="AB1435" s="87"/>
      <c r="AC1435" s="87"/>
      <c r="AD1435" s="87"/>
      <c r="AE1435" s="87"/>
      <c r="AF1435" s="87"/>
      <c r="AG1435" s="87"/>
      <c r="AH1435" s="87"/>
      <c r="AI1435" s="87"/>
      <c r="AJ1435" s="87"/>
      <c r="AK1435" s="87"/>
      <c r="AL1435" s="87"/>
      <c r="AM1435" s="87"/>
      <c r="AN1435" s="87"/>
      <c r="AO1435" s="87"/>
      <c r="AP1435" s="87"/>
      <c r="AQ1435" s="87"/>
      <c r="AR1435" s="87"/>
      <c r="AS1435" s="87"/>
      <c r="AT1435" s="87"/>
      <c r="AU1435" s="87"/>
      <c r="AV1435" s="87"/>
      <c r="AW1435" s="87"/>
      <c r="AX1435" s="87"/>
      <c r="AY1435" s="87"/>
      <c r="AZ1435" s="87"/>
      <c r="BA1435" s="87"/>
      <c r="BB1435" s="87"/>
      <c r="BC1435" s="87"/>
      <c r="BD1435" s="87"/>
      <c r="BE1435" s="87"/>
      <c r="BF1435" s="87"/>
      <c r="BG1435" s="87"/>
      <c r="BH1435" s="87"/>
    </row>
    <row r="1436" spans="1:60">
      <c r="A1436" s="87"/>
      <c r="D1436" s="371"/>
      <c r="E1436" s="87"/>
      <c r="F1436" s="87"/>
      <c r="G1436" s="87"/>
      <c r="H1436" s="87"/>
      <c r="I1436" s="87"/>
      <c r="J1436" s="87"/>
      <c r="K1436" s="87"/>
      <c r="L1436" s="87"/>
      <c r="M1436" s="87"/>
      <c r="N1436" s="87"/>
      <c r="O1436" s="87"/>
      <c r="P1436" s="87"/>
      <c r="Q1436" s="87"/>
      <c r="R1436" s="87"/>
      <c r="S1436" s="87"/>
      <c r="T1436" s="87"/>
      <c r="U1436" s="87"/>
      <c r="V1436" s="87"/>
      <c r="W1436" s="87"/>
      <c r="X1436" s="87"/>
      <c r="Y1436" s="87"/>
      <c r="Z1436" s="87"/>
      <c r="AA1436" s="87"/>
      <c r="AB1436" s="87"/>
      <c r="AC1436" s="87"/>
      <c r="AD1436" s="87"/>
      <c r="AE1436" s="87"/>
      <c r="AF1436" s="87"/>
      <c r="AG1436" s="87"/>
      <c r="AH1436" s="87"/>
      <c r="AI1436" s="87"/>
      <c r="AJ1436" s="87"/>
      <c r="AK1436" s="87"/>
      <c r="AL1436" s="87"/>
      <c r="AM1436" s="87"/>
      <c r="AN1436" s="87"/>
      <c r="AO1436" s="87"/>
      <c r="AP1436" s="87"/>
      <c r="AQ1436" s="87"/>
      <c r="AR1436" s="87"/>
      <c r="AS1436" s="87"/>
      <c r="AT1436" s="87"/>
      <c r="AU1436" s="87"/>
      <c r="AV1436" s="87"/>
      <c r="AW1436" s="87"/>
      <c r="AX1436" s="87"/>
      <c r="AY1436" s="87"/>
      <c r="AZ1436" s="87"/>
      <c r="BA1436" s="87"/>
      <c r="BB1436" s="87"/>
      <c r="BC1436" s="87"/>
      <c r="BD1436" s="87"/>
      <c r="BE1436" s="87"/>
      <c r="BF1436" s="87"/>
      <c r="BG1436" s="87"/>
      <c r="BH1436" s="87"/>
    </row>
    <row r="1437" spans="1:60">
      <c r="A1437" s="87"/>
      <c r="D1437" s="371"/>
      <c r="E1437" s="87"/>
      <c r="F1437" s="87"/>
      <c r="G1437" s="87"/>
      <c r="H1437" s="87"/>
      <c r="I1437" s="87"/>
      <c r="J1437" s="87"/>
      <c r="K1437" s="87"/>
      <c r="L1437" s="87"/>
      <c r="M1437" s="87"/>
      <c r="N1437" s="87"/>
      <c r="O1437" s="87"/>
      <c r="P1437" s="87"/>
      <c r="Q1437" s="87"/>
      <c r="R1437" s="87"/>
      <c r="S1437" s="87"/>
      <c r="T1437" s="87"/>
      <c r="U1437" s="87"/>
      <c r="V1437" s="87"/>
      <c r="W1437" s="87"/>
      <c r="X1437" s="87"/>
      <c r="Y1437" s="87"/>
      <c r="Z1437" s="87"/>
      <c r="AA1437" s="87"/>
      <c r="AB1437" s="87"/>
      <c r="AC1437" s="87"/>
      <c r="AD1437" s="87"/>
      <c r="AE1437" s="87"/>
      <c r="AF1437" s="87"/>
      <c r="AG1437" s="87"/>
      <c r="AH1437" s="87"/>
      <c r="AI1437" s="87"/>
      <c r="AJ1437" s="87"/>
      <c r="AK1437" s="87"/>
      <c r="AL1437" s="87"/>
      <c r="AM1437" s="87"/>
      <c r="AN1437" s="87"/>
      <c r="AO1437" s="87"/>
      <c r="AP1437" s="87"/>
      <c r="AQ1437" s="87"/>
      <c r="AR1437" s="87"/>
      <c r="AS1437" s="87"/>
      <c r="AT1437" s="87"/>
      <c r="AU1437" s="87"/>
      <c r="AV1437" s="87"/>
      <c r="AW1437" s="87"/>
      <c r="AX1437" s="87"/>
      <c r="AY1437" s="87"/>
      <c r="AZ1437" s="87"/>
      <c r="BA1437" s="87"/>
      <c r="BB1437" s="87"/>
      <c r="BC1437" s="87"/>
      <c r="BD1437" s="87"/>
      <c r="BE1437" s="87"/>
      <c r="BF1437" s="87"/>
      <c r="BG1437" s="87"/>
      <c r="BH1437" s="87"/>
    </row>
    <row r="1438" spans="1:60">
      <c r="A1438" s="87"/>
      <c r="D1438" s="371"/>
      <c r="E1438" s="87"/>
      <c r="F1438" s="87"/>
      <c r="G1438" s="87"/>
      <c r="H1438" s="87"/>
      <c r="I1438" s="87"/>
      <c r="J1438" s="87"/>
      <c r="K1438" s="87"/>
      <c r="L1438" s="87"/>
      <c r="M1438" s="87"/>
      <c r="N1438" s="87"/>
      <c r="O1438" s="87"/>
      <c r="P1438" s="87"/>
      <c r="Q1438" s="87"/>
      <c r="R1438" s="87"/>
      <c r="S1438" s="87"/>
      <c r="T1438" s="87"/>
      <c r="U1438" s="87"/>
      <c r="V1438" s="87"/>
      <c r="W1438" s="87"/>
      <c r="X1438" s="87"/>
      <c r="Y1438" s="87"/>
      <c r="Z1438" s="87"/>
      <c r="AA1438" s="87"/>
      <c r="AB1438" s="87"/>
      <c r="AC1438" s="87"/>
      <c r="AD1438" s="87"/>
      <c r="AE1438" s="87"/>
      <c r="AF1438" s="87"/>
      <c r="AG1438" s="87"/>
      <c r="AH1438" s="87"/>
      <c r="AI1438" s="87"/>
      <c r="AJ1438" s="87"/>
      <c r="AK1438" s="87"/>
      <c r="AL1438" s="87"/>
      <c r="AM1438" s="87"/>
      <c r="AN1438" s="87"/>
      <c r="AO1438" s="87"/>
      <c r="AP1438" s="87"/>
      <c r="AQ1438" s="87"/>
      <c r="AR1438" s="87"/>
      <c r="AS1438" s="87"/>
      <c r="AT1438" s="87"/>
      <c r="AU1438" s="87"/>
      <c r="AV1438" s="87"/>
      <c r="AW1438" s="87"/>
      <c r="AX1438" s="87"/>
      <c r="AY1438" s="87"/>
      <c r="AZ1438" s="87"/>
      <c r="BA1438" s="87"/>
      <c r="BB1438" s="87"/>
      <c r="BC1438" s="87"/>
      <c r="BD1438" s="87"/>
      <c r="BE1438" s="87"/>
      <c r="BF1438" s="87"/>
      <c r="BG1438" s="87"/>
      <c r="BH1438" s="87"/>
    </row>
    <row r="1439" spans="1:60">
      <c r="A1439" s="87"/>
      <c r="D1439" s="371"/>
      <c r="E1439" s="87"/>
      <c r="F1439" s="87"/>
      <c r="G1439" s="87"/>
      <c r="H1439" s="87"/>
      <c r="I1439" s="87"/>
      <c r="J1439" s="87"/>
      <c r="K1439" s="87"/>
      <c r="L1439" s="87"/>
      <c r="M1439" s="87"/>
      <c r="N1439" s="87"/>
      <c r="O1439" s="87"/>
      <c r="P1439" s="87"/>
      <c r="Q1439" s="87"/>
      <c r="R1439" s="87"/>
      <c r="S1439" s="87"/>
      <c r="T1439" s="87"/>
      <c r="U1439" s="87"/>
      <c r="V1439" s="87"/>
      <c r="W1439" s="87"/>
      <c r="X1439" s="87"/>
      <c r="Y1439" s="87"/>
      <c r="Z1439" s="87"/>
      <c r="AA1439" s="87"/>
      <c r="AB1439" s="87"/>
      <c r="AC1439" s="87"/>
      <c r="AD1439" s="87"/>
      <c r="AE1439" s="87"/>
      <c r="AF1439" s="87"/>
      <c r="AG1439" s="87"/>
      <c r="AH1439" s="87"/>
      <c r="AI1439" s="87"/>
      <c r="AJ1439" s="87"/>
      <c r="AK1439" s="87"/>
      <c r="AL1439" s="87"/>
      <c r="AM1439" s="87"/>
      <c r="AN1439" s="87"/>
      <c r="AO1439" s="87"/>
      <c r="AP1439" s="87"/>
      <c r="AQ1439" s="87"/>
      <c r="AR1439" s="87"/>
      <c r="AS1439" s="87"/>
      <c r="AT1439" s="87"/>
      <c r="AU1439" s="87"/>
      <c r="AV1439" s="87"/>
      <c r="AW1439" s="87"/>
      <c r="AX1439" s="87"/>
      <c r="AY1439" s="87"/>
      <c r="AZ1439" s="87"/>
      <c r="BA1439" s="87"/>
      <c r="BB1439" s="87"/>
      <c r="BC1439" s="87"/>
      <c r="BD1439" s="87"/>
      <c r="BE1439" s="87"/>
      <c r="BF1439" s="87"/>
      <c r="BG1439" s="87"/>
      <c r="BH1439" s="87"/>
    </row>
    <row r="1440" spans="1:60">
      <c r="A1440" s="87"/>
      <c r="D1440" s="371"/>
      <c r="E1440" s="87"/>
      <c r="F1440" s="87"/>
      <c r="G1440" s="87"/>
      <c r="H1440" s="87"/>
      <c r="I1440" s="87"/>
      <c r="J1440" s="87"/>
      <c r="K1440" s="87"/>
      <c r="L1440" s="87"/>
      <c r="M1440" s="87"/>
      <c r="N1440" s="87"/>
      <c r="O1440" s="87"/>
      <c r="P1440" s="87"/>
      <c r="Q1440" s="87"/>
      <c r="R1440" s="87"/>
      <c r="S1440" s="87"/>
      <c r="T1440" s="87"/>
      <c r="U1440" s="87"/>
      <c r="V1440" s="87"/>
      <c r="W1440" s="87"/>
      <c r="X1440" s="87"/>
      <c r="Y1440" s="87"/>
      <c r="Z1440" s="87"/>
      <c r="AA1440" s="87"/>
      <c r="AB1440" s="87"/>
      <c r="AC1440" s="87"/>
      <c r="AD1440" s="87"/>
      <c r="AE1440" s="87"/>
      <c r="AF1440" s="87"/>
      <c r="AG1440" s="87"/>
      <c r="AH1440" s="87"/>
      <c r="AI1440" s="87"/>
      <c r="AJ1440" s="87"/>
      <c r="AK1440" s="87"/>
      <c r="AL1440" s="87"/>
      <c r="AM1440" s="87"/>
      <c r="AN1440" s="87"/>
      <c r="AO1440" s="87"/>
      <c r="AP1440" s="87"/>
      <c r="AQ1440" s="87"/>
      <c r="AR1440" s="87"/>
      <c r="AS1440" s="87"/>
      <c r="AT1440" s="87"/>
      <c r="AU1440" s="87"/>
      <c r="AV1440" s="87"/>
      <c r="AW1440" s="87"/>
      <c r="AX1440" s="87"/>
      <c r="AY1440" s="87"/>
      <c r="AZ1440" s="87"/>
      <c r="BA1440" s="87"/>
      <c r="BB1440" s="87"/>
      <c r="BC1440" s="87"/>
      <c r="BD1440" s="87"/>
      <c r="BE1440" s="87"/>
      <c r="BF1440" s="87"/>
      <c r="BG1440" s="87"/>
      <c r="BH1440" s="87"/>
    </row>
    <row r="1441" spans="1:60">
      <c r="A1441" s="87"/>
      <c r="D1441" s="371"/>
      <c r="E1441" s="87"/>
      <c r="F1441" s="87"/>
      <c r="G1441" s="87"/>
      <c r="H1441" s="87"/>
      <c r="I1441" s="87"/>
      <c r="J1441" s="87"/>
      <c r="K1441" s="87"/>
      <c r="L1441" s="87"/>
      <c r="M1441" s="87"/>
      <c r="N1441" s="87"/>
      <c r="O1441" s="87"/>
      <c r="P1441" s="87"/>
      <c r="Q1441" s="87"/>
      <c r="R1441" s="87"/>
      <c r="S1441" s="87"/>
      <c r="T1441" s="87"/>
      <c r="U1441" s="87"/>
      <c r="V1441" s="87"/>
      <c r="W1441" s="87"/>
      <c r="X1441" s="87"/>
      <c r="Y1441" s="87"/>
      <c r="Z1441" s="87"/>
      <c r="AA1441" s="87"/>
      <c r="AB1441" s="87"/>
      <c r="AC1441" s="87"/>
      <c r="AD1441" s="87"/>
      <c r="AE1441" s="87"/>
      <c r="AF1441" s="87"/>
      <c r="AG1441" s="87"/>
      <c r="AH1441" s="87"/>
      <c r="AI1441" s="87"/>
      <c r="AJ1441" s="87"/>
      <c r="AK1441" s="87"/>
      <c r="AL1441" s="87"/>
      <c r="AM1441" s="87"/>
      <c r="AN1441" s="87"/>
      <c r="AO1441" s="87"/>
      <c r="AP1441" s="87"/>
      <c r="AQ1441" s="87"/>
      <c r="AR1441" s="87"/>
      <c r="AS1441" s="87"/>
      <c r="AT1441" s="87"/>
      <c r="AU1441" s="87"/>
      <c r="AV1441" s="87"/>
      <c r="AW1441" s="87"/>
      <c r="AX1441" s="87"/>
      <c r="AY1441" s="87"/>
      <c r="AZ1441" s="87"/>
      <c r="BA1441" s="87"/>
      <c r="BB1441" s="87"/>
      <c r="BC1441" s="87"/>
      <c r="BD1441" s="87"/>
      <c r="BE1441" s="87"/>
      <c r="BF1441" s="87"/>
      <c r="BG1441" s="87"/>
      <c r="BH1441" s="87"/>
    </row>
    <row r="1442" spans="1:60">
      <c r="A1442" s="87"/>
      <c r="D1442" s="371"/>
      <c r="E1442" s="87"/>
      <c r="F1442" s="87"/>
      <c r="G1442" s="87"/>
      <c r="H1442" s="87"/>
      <c r="I1442" s="87"/>
      <c r="J1442" s="87"/>
      <c r="K1442" s="87"/>
      <c r="L1442" s="87"/>
      <c r="M1442" s="87"/>
      <c r="N1442" s="87"/>
      <c r="O1442" s="87"/>
      <c r="P1442" s="87"/>
      <c r="Q1442" s="87"/>
      <c r="R1442" s="87"/>
      <c r="S1442" s="87"/>
      <c r="T1442" s="87"/>
      <c r="U1442" s="87"/>
      <c r="V1442" s="87"/>
      <c r="W1442" s="87"/>
      <c r="X1442" s="87"/>
      <c r="Y1442" s="87"/>
      <c r="Z1442" s="87"/>
      <c r="AA1442" s="87"/>
      <c r="AB1442" s="87"/>
      <c r="AC1442" s="87"/>
      <c r="AD1442" s="87"/>
      <c r="AE1442" s="87"/>
      <c r="AF1442" s="87"/>
      <c r="AG1442" s="87"/>
      <c r="AH1442" s="87"/>
      <c r="AI1442" s="87"/>
      <c r="AJ1442" s="87"/>
      <c r="AK1442" s="87"/>
      <c r="AL1442" s="87"/>
      <c r="AM1442" s="87"/>
      <c r="AN1442" s="87"/>
      <c r="AO1442" s="87"/>
      <c r="AP1442" s="87"/>
      <c r="AQ1442" s="87"/>
      <c r="AR1442" s="87"/>
      <c r="AS1442" s="87"/>
      <c r="AT1442" s="87"/>
      <c r="AU1442" s="87"/>
      <c r="AV1442" s="87"/>
      <c r="AW1442" s="87"/>
      <c r="AX1442" s="87"/>
      <c r="AY1442" s="87"/>
      <c r="AZ1442" s="87"/>
      <c r="BA1442" s="87"/>
      <c r="BB1442" s="87"/>
      <c r="BC1442" s="87"/>
      <c r="BD1442" s="87"/>
      <c r="BE1442" s="87"/>
      <c r="BF1442" s="87"/>
      <c r="BG1442" s="87"/>
      <c r="BH1442" s="87"/>
    </row>
    <row r="1443" spans="1:60">
      <c r="A1443" s="87"/>
      <c r="D1443" s="371"/>
      <c r="E1443" s="87"/>
      <c r="F1443" s="87"/>
      <c r="G1443" s="87"/>
      <c r="H1443" s="87"/>
      <c r="I1443" s="87"/>
      <c r="J1443" s="87"/>
      <c r="K1443" s="87"/>
      <c r="L1443" s="87"/>
      <c r="M1443" s="87"/>
      <c r="N1443" s="87"/>
      <c r="O1443" s="87"/>
      <c r="P1443" s="87"/>
      <c r="Q1443" s="87"/>
      <c r="R1443" s="87"/>
      <c r="S1443" s="87"/>
      <c r="T1443" s="87"/>
      <c r="U1443" s="87"/>
      <c r="V1443" s="87"/>
      <c r="W1443" s="87"/>
      <c r="X1443" s="87"/>
      <c r="Y1443" s="87"/>
      <c r="Z1443" s="87"/>
      <c r="AA1443" s="87"/>
      <c r="AB1443" s="87"/>
      <c r="AC1443" s="87"/>
      <c r="AD1443" s="87"/>
      <c r="AE1443" s="87"/>
      <c r="AF1443" s="87"/>
      <c r="AG1443" s="87"/>
      <c r="AH1443" s="87"/>
      <c r="AI1443" s="87"/>
      <c r="AJ1443" s="87"/>
      <c r="AK1443" s="87"/>
      <c r="AL1443" s="87"/>
      <c r="AM1443" s="87"/>
      <c r="AN1443" s="87"/>
      <c r="AO1443" s="87"/>
      <c r="AP1443" s="87"/>
      <c r="AQ1443" s="87"/>
      <c r="AR1443" s="87"/>
      <c r="AS1443" s="87"/>
      <c r="AT1443" s="87"/>
      <c r="AU1443" s="87"/>
      <c r="AV1443" s="87"/>
      <c r="AW1443" s="87"/>
      <c r="AX1443" s="87"/>
      <c r="AY1443" s="87"/>
      <c r="AZ1443" s="87"/>
      <c r="BA1443" s="87"/>
      <c r="BB1443" s="87"/>
      <c r="BC1443" s="87"/>
      <c r="BD1443" s="87"/>
      <c r="BE1443" s="87"/>
      <c r="BF1443" s="87"/>
      <c r="BG1443" s="87"/>
      <c r="BH1443" s="87"/>
    </row>
    <row r="1444" spans="1:60">
      <c r="A1444" s="87"/>
      <c r="D1444" s="371"/>
      <c r="E1444" s="87"/>
      <c r="F1444" s="87"/>
      <c r="G1444" s="87"/>
      <c r="H1444" s="87"/>
      <c r="I1444" s="87"/>
      <c r="J1444" s="87"/>
      <c r="K1444" s="87"/>
      <c r="L1444" s="87"/>
      <c r="M1444" s="87"/>
      <c r="N1444" s="87"/>
      <c r="O1444" s="87"/>
      <c r="P1444" s="87"/>
      <c r="Q1444" s="87"/>
      <c r="R1444" s="87"/>
      <c r="S1444" s="87"/>
      <c r="T1444" s="87"/>
      <c r="U1444" s="87"/>
      <c r="V1444" s="87"/>
      <c r="W1444" s="87"/>
      <c r="X1444" s="87"/>
      <c r="Y1444" s="87"/>
      <c r="Z1444" s="87"/>
      <c r="AA1444" s="87"/>
      <c r="AB1444" s="87"/>
      <c r="AC1444" s="87"/>
      <c r="AD1444" s="87"/>
      <c r="AE1444" s="87"/>
      <c r="AF1444" s="87"/>
      <c r="AG1444" s="87"/>
      <c r="AH1444" s="87"/>
      <c r="AI1444" s="87"/>
      <c r="AJ1444" s="87"/>
      <c r="AK1444" s="87"/>
      <c r="AL1444" s="87"/>
      <c r="AM1444" s="87"/>
      <c r="AN1444" s="87"/>
      <c r="AO1444" s="87"/>
      <c r="AP1444" s="87"/>
      <c r="AQ1444" s="87"/>
      <c r="AR1444" s="87"/>
      <c r="AS1444" s="87"/>
      <c r="AT1444" s="87"/>
      <c r="AU1444" s="87"/>
      <c r="AV1444" s="87"/>
      <c r="AW1444" s="87"/>
      <c r="AX1444" s="87"/>
      <c r="AY1444" s="87"/>
      <c r="AZ1444" s="87"/>
      <c r="BA1444" s="87"/>
      <c r="BB1444" s="87"/>
      <c r="BC1444" s="87"/>
      <c r="BD1444" s="87"/>
      <c r="BE1444" s="87"/>
      <c r="BF1444" s="87"/>
      <c r="BG1444" s="87"/>
      <c r="BH1444" s="87"/>
    </row>
    <row r="1445" spans="1:60">
      <c r="A1445" s="87"/>
      <c r="D1445" s="371"/>
      <c r="E1445" s="87"/>
      <c r="F1445" s="87"/>
      <c r="G1445" s="87"/>
      <c r="H1445" s="87"/>
      <c r="I1445" s="87"/>
      <c r="J1445" s="87"/>
      <c r="K1445" s="87"/>
      <c r="L1445" s="87"/>
      <c r="M1445" s="87"/>
      <c r="N1445" s="87"/>
      <c r="O1445" s="87"/>
      <c r="P1445" s="87"/>
      <c r="Q1445" s="87"/>
      <c r="R1445" s="87"/>
      <c r="S1445" s="87"/>
      <c r="T1445" s="87"/>
      <c r="U1445" s="87"/>
      <c r="V1445" s="87"/>
      <c r="W1445" s="87"/>
      <c r="X1445" s="87"/>
      <c r="Y1445" s="87"/>
      <c r="Z1445" s="87"/>
      <c r="AA1445" s="87"/>
      <c r="AB1445" s="87"/>
      <c r="AC1445" s="87"/>
      <c r="AD1445" s="87"/>
      <c r="AE1445" s="87"/>
      <c r="AF1445" s="87"/>
      <c r="AG1445" s="87"/>
      <c r="AH1445" s="87"/>
      <c r="AI1445" s="87"/>
      <c r="AJ1445" s="87"/>
      <c r="AK1445" s="87"/>
      <c r="AL1445" s="87"/>
      <c r="AM1445" s="87"/>
      <c r="AN1445" s="87"/>
      <c r="AO1445" s="87"/>
      <c r="AP1445" s="87"/>
      <c r="AQ1445" s="87"/>
      <c r="AR1445" s="87"/>
      <c r="AS1445" s="87"/>
      <c r="AT1445" s="87"/>
      <c r="AU1445" s="87"/>
      <c r="AV1445" s="87"/>
      <c r="AW1445" s="87"/>
      <c r="AX1445" s="87"/>
      <c r="AY1445" s="87"/>
      <c r="AZ1445" s="87"/>
      <c r="BA1445" s="87"/>
      <c r="BB1445" s="87"/>
      <c r="BC1445" s="87"/>
      <c r="BD1445" s="87"/>
      <c r="BE1445" s="87"/>
      <c r="BF1445" s="87"/>
      <c r="BG1445" s="87"/>
      <c r="BH1445" s="87"/>
    </row>
    <row r="1446" spans="1:60">
      <c r="A1446" s="87"/>
      <c r="D1446" s="371"/>
      <c r="E1446" s="87"/>
      <c r="F1446" s="87"/>
      <c r="G1446" s="87"/>
      <c r="H1446" s="87"/>
      <c r="I1446" s="87"/>
      <c r="J1446" s="87"/>
      <c r="K1446" s="87"/>
      <c r="L1446" s="87"/>
      <c r="M1446" s="87"/>
      <c r="N1446" s="87"/>
      <c r="O1446" s="87"/>
      <c r="P1446" s="87"/>
      <c r="Q1446" s="87"/>
      <c r="R1446" s="87"/>
      <c r="S1446" s="87"/>
      <c r="T1446" s="87"/>
      <c r="U1446" s="87"/>
      <c r="V1446" s="87"/>
      <c r="W1446" s="87"/>
      <c r="X1446" s="87"/>
      <c r="Y1446" s="87"/>
      <c r="Z1446" s="87"/>
      <c r="AA1446" s="87"/>
      <c r="AB1446" s="87"/>
      <c r="AC1446" s="87"/>
      <c r="AD1446" s="87"/>
      <c r="AE1446" s="87"/>
      <c r="AF1446" s="87"/>
      <c r="AG1446" s="87"/>
      <c r="AH1446" s="87"/>
      <c r="AI1446" s="87"/>
      <c r="AJ1446" s="87"/>
      <c r="AK1446" s="87"/>
      <c r="AL1446" s="87"/>
      <c r="AM1446" s="87"/>
      <c r="AN1446" s="87"/>
      <c r="AO1446" s="87"/>
      <c r="AP1446" s="87"/>
      <c r="AQ1446" s="87"/>
      <c r="AR1446" s="87"/>
      <c r="AS1446" s="87"/>
      <c r="AT1446" s="87"/>
      <c r="AU1446" s="87"/>
      <c r="AV1446" s="87"/>
      <c r="AW1446" s="87"/>
      <c r="AX1446" s="87"/>
      <c r="AY1446" s="87"/>
      <c r="AZ1446" s="87"/>
      <c r="BA1446" s="87"/>
      <c r="BB1446" s="87"/>
      <c r="BC1446" s="87"/>
      <c r="BD1446" s="87"/>
      <c r="BE1446" s="87"/>
      <c r="BF1446" s="87"/>
      <c r="BG1446" s="87"/>
      <c r="BH1446" s="87"/>
    </row>
    <row r="1447" spans="1:60">
      <c r="A1447" s="87"/>
      <c r="D1447" s="371"/>
      <c r="E1447" s="87"/>
      <c r="F1447" s="87"/>
      <c r="G1447" s="87"/>
      <c r="H1447" s="87"/>
      <c r="I1447" s="87"/>
      <c r="J1447" s="87"/>
      <c r="K1447" s="87"/>
      <c r="L1447" s="87"/>
      <c r="M1447" s="87"/>
      <c r="N1447" s="87"/>
      <c r="O1447" s="87"/>
      <c r="P1447" s="87"/>
      <c r="Q1447" s="87"/>
      <c r="R1447" s="87"/>
      <c r="S1447" s="87"/>
      <c r="T1447" s="87"/>
      <c r="U1447" s="87"/>
      <c r="V1447" s="87"/>
      <c r="W1447" s="87"/>
      <c r="X1447" s="87"/>
      <c r="Y1447" s="87"/>
      <c r="Z1447" s="87"/>
      <c r="AA1447" s="87"/>
      <c r="AB1447" s="87"/>
      <c r="AC1447" s="87"/>
      <c r="AD1447" s="87"/>
      <c r="AE1447" s="87"/>
      <c r="AF1447" s="87"/>
      <c r="AG1447" s="87"/>
      <c r="AH1447" s="87"/>
      <c r="AI1447" s="87"/>
      <c r="AJ1447" s="87"/>
      <c r="AK1447" s="87"/>
      <c r="AL1447" s="87"/>
      <c r="AM1447" s="87"/>
      <c r="AN1447" s="87"/>
      <c r="AO1447" s="87"/>
      <c r="AP1447" s="87"/>
      <c r="AQ1447" s="87"/>
      <c r="AR1447" s="87"/>
      <c r="AS1447" s="87"/>
      <c r="AT1447" s="87"/>
      <c r="AU1447" s="87"/>
      <c r="AV1447" s="87"/>
      <c r="AW1447" s="87"/>
      <c r="AX1447" s="87"/>
      <c r="AY1447" s="87"/>
      <c r="AZ1447" s="87"/>
      <c r="BA1447" s="87"/>
      <c r="BB1447" s="87"/>
      <c r="BC1447" s="87"/>
      <c r="BD1447" s="87"/>
      <c r="BE1447" s="87"/>
      <c r="BF1447" s="87"/>
      <c r="BG1447" s="87"/>
      <c r="BH1447" s="87"/>
    </row>
    <row r="1448" spans="1:60">
      <c r="A1448" s="87"/>
      <c r="D1448" s="371"/>
      <c r="E1448" s="87"/>
      <c r="F1448" s="87"/>
      <c r="G1448" s="87"/>
      <c r="H1448" s="87"/>
      <c r="I1448" s="87"/>
      <c r="J1448" s="87"/>
      <c r="K1448" s="87"/>
      <c r="L1448" s="87"/>
      <c r="M1448" s="87"/>
      <c r="N1448" s="87"/>
      <c r="O1448" s="87"/>
      <c r="P1448" s="87"/>
      <c r="Q1448" s="87"/>
      <c r="R1448" s="87"/>
      <c r="S1448" s="87"/>
      <c r="T1448" s="87"/>
      <c r="U1448" s="87"/>
      <c r="V1448" s="87"/>
      <c r="W1448" s="87"/>
      <c r="X1448" s="87"/>
      <c r="Y1448" s="87"/>
      <c r="Z1448" s="87"/>
      <c r="AA1448" s="87"/>
      <c r="AB1448" s="87"/>
      <c r="AC1448" s="87"/>
      <c r="AD1448" s="87"/>
      <c r="AE1448" s="87"/>
      <c r="AF1448" s="87"/>
      <c r="AG1448" s="87"/>
      <c r="AH1448" s="87"/>
      <c r="AI1448" s="87"/>
      <c r="AJ1448" s="87"/>
      <c r="AK1448" s="87"/>
      <c r="AL1448" s="87"/>
      <c r="AM1448" s="87"/>
      <c r="AN1448" s="87"/>
      <c r="AO1448" s="87"/>
      <c r="AP1448" s="87"/>
      <c r="AQ1448" s="87"/>
      <c r="AR1448" s="87"/>
      <c r="AS1448" s="87"/>
      <c r="AT1448" s="87"/>
      <c r="AU1448" s="87"/>
      <c r="AV1448" s="87"/>
      <c r="AW1448" s="87"/>
      <c r="AX1448" s="87"/>
      <c r="AY1448" s="87"/>
      <c r="AZ1448" s="87"/>
      <c r="BA1448" s="87"/>
      <c r="BB1448" s="87"/>
      <c r="BC1448" s="87"/>
      <c r="BD1448" s="87"/>
      <c r="BE1448" s="87"/>
      <c r="BF1448" s="87"/>
      <c r="BG1448" s="87"/>
      <c r="BH1448" s="87"/>
    </row>
    <row r="1449" spans="1:60">
      <c r="A1449" s="87"/>
      <c r="D1449" s="371"/>
      <c r="E1449" s="87"/>
      <c r="F1449" s="87"/>
      <c r="G1449" s="87"/>
      <c r="H1449" s="87"/>
      <c r="I1449" s="87"/>
      <c r="J1449" s="87"/>
      <c r="K1449" s="87"/>
      <c r="L1449" s="87"/>
      <c r="M1449" s="87"/>
      <c r="N1449" s="87"/>
      <c r="O1449" s="87"/>
      <c r="P1449" s="87"/>
      <c r="Q1449" s="87"/>
      <c r="R1449" s="87"/>
      <c r="S1449" s="87"/>
      <c r="T1449" s="87"/>
      <c r="U1449" s="87"/>
      <c r="V1449" s="87"/>
      <c r="W1449" s="87"/>
      <c r="X1449" s="87"/>
      <c r="Y1449" s="87"/>
      <c r="Z1449" s="87"/>
      <c r="AA1449" s="87"/>
      <c r="AB1449" s="87"/>
      <c r="AC1449" s="87"/>
      <c r="AD1449" s="87"/>
      <c r="AE1449" s="87"/>
      <c r="AF1449" s="87"/>
      <c r="AG1449" s="87"/>
      <c r="AH1449" s="87"/>
      <c r="AI1449" s="87"/>
      <c r="AJ1449" s="87"/>
      <c r="AK1449" s="87"/>
      <c r="AL1449" s="87"/>
      <c r="AM1449" s="87"/>
      <c r="AN1449" s="87"/>
      <c r="AO1449" s="87"/>
      <c r="AP1449" s="87"/>
      <c r="AQ1449" s="87"/>
      <c r="AR1449" s="87"/>
      <c r="AS1449" s="87"/>
      <c r="AT1449" s="87"/>
      <c r="AU1449" s="87"/>
      <c r="AV1449" s="87"/>
      <c r="AW1449" s="87"/>
      <c r="AX1449" s="87"/>
      <c r="AY1449" s="87"/>
      <c r="AZ1449" s="87"/>
      <c r="BA1449" s="87"/>
      <c r="BB1449" s="87"/>
      <c r="BC1449" s="87"/>
      <c r="BD1449" s="87"/>
      <c r="BE1449" s="87"/>
      <c r="BF1449" s="87"/>
      <c r="BG1449" s="87"/>
      <c r="BH1449" s="87"/>
    </row>
    <row r="1450" spans="1:60">
      <c r="A1450" s="87"/>
      <c r="D1450" s="371"/>
      <c r="E1450" s="87"/>
      <c r="F1450" s="87"/>
      <c r="G1450" s="87"/>
      <c r="H1450" s="87"/>
      <c r="I1450" s="87"/>
      <c r="J1450" s="87"/>
      <c r="K1450" s="87"/>
      <c r="L1450" s="87"/>
      <c r="M1450" s="87"/>
      <c r="N1450" s="87"/>
      <c r="O1450" s="87"/>
      <c r="P1450" s="87"/>
      <c r="Q1450" s="87"/>
      <c r="R1450" s="87"/>
      <c r="S1450" s="87"/>
      <c r="T1450" s="87"/>
      <c r="U1450" s="87"/>
      <c r="V1450" s="87"/>
      <c r="W1450" s="87"/>
      <c r="X1450" s="87"/>
      <c r="Y1450" s="87"/>
      <c r="Z1450" s="87"/>
      <c r="AA1450" s="87"/>
      <c r="AB1450" s="87"/>
      <c r="AC1450" s="87"/>
      <c r="AD1450" s="87"/>
      <c r="AE1450" s="87"/>
      <c r="AF1450" s="87"/>
      <c r="AG1450" s="87"/>
      <c r="AH1450" s="87"/>
      <c r="AI1450" s="87"/>
      <c r="AJ1450" s="87"/>
      <c r="AK1450" s="87"/>
      <c r="AL1450" s="87"/>
      <c r="AM1450" s="87"/>
      <c r="AN1450" s="87"/>
      <c r="AO1450" s="87"/>
      <c r="AP1450" s="87"/>
      <c r="AQ1450" s="87"/>
      <c r="AR1450" s="87"/>
      <c r="AS1450" s="87"/>
      <c r="AT1450" s="87"/>
      <c r="AU1450" s="87"/>
      <c r="AV1450" s="87"/>
      <c r="AW1450" s="87"/>
      <c r="AX1450" s="87"/>
      <c r="AY1450" s="87"/>
      <c r="AZ1450" s="87"/>
      <c r="BA1450" s="87"/>
      <c r="BB1450" s="87"/>
      <c r="BC1450" s="87"/>
      <c r="BD1450" s="87"/>
      <c r="BE1450" s="87"/>
      <c r="BF1450" s="87"/>
      <c r="BG1450" s="87"/>
      <c r="BH1450" s="87"/>
    </row>
    <row r="1451" spans="1:60">
      <c r="A1451" s="87"/>
      <c r="D1451" s="371"/>
      <c r="E1451" s="87"/>
      <c r="F1451" s="87"/>
      <c r="G1451" s="87"/>
      <c r="H1451" s="87"/>
      <c r="I1451" s="87"/>
      <c r="J1451" s="87"/>
      <c r="K1451" s="87"/>
      <c r="L1451" s="87"/>
      <c r="M1451" s="87"/>
      <c r="N1451" s="87"/>
      <c r="O1451" s="87"/>
      <c r="P1451" s="87"/>
      <c r="Q1451" s="87"/>
      <c r="R1451" s="87"/>
      <c r="S1451" s="87"/>
      <c r="T1451" s="87"/>
      <c r="U1451" s="87"/>
      <c r="V1451" s="87"/>
      <c r="W1451" s="87"/>
      <c r="X1451" s="87"/>
      <c r="Y1451" s="87"/>
      <c r="Z1451" s="87"/>
      <c r="AA1451" s="87"/>
      <c r="AB1451" s="87"/>
      <c r="AC1451" s="87"/>
      <c r="AD1451" s="87"/>
      <c r="AE1451" s="87"/>
      <c r="AF1451" s="87"/>
      <c r="AG1451" s="87"/>
      <c r="AH1451" s="87"/>
      <c r="AI1451" s="87"/>
      <c r="AJ1451" s="87"/>
      <c r="AK1451" s="87"/>
      <c r="AL1451" s="87"/>
      <c r="AM1451" s="87"/>
      <c r="AN1451" s="87"/>
      <c r="AO1451" s="87"/>
      <c r="AP1451" s="87"/>
      <c r="AQ1451" s="87"/>
      <c r="AR1451" s="87"/>
      <c r="AS1451" s="87"/>
      <c r="AT1451" s="87"/>
      <c r="AU1451" s="87"/>
      <c r="AV1451" s="87"/>
      <c r="AW1451" s="87"/>
      <c r="AX1451" s="87"/>
      <c r="AY1451" s="87"/>
      <c r="AZ1451" s="87"/>
      <c r="BA1451" s="87"/>
      <c r="BB1451" s="87"/>
      <c r="BC1451" s="87"/>
      <c r="BD1451" s="87"/>
      <c r="BE1451" s="87"/>
      <c r="BF1451" s="87"/>
      <c r="BG1451" s="87"/>
      <c r="BH1451" s="87"/>
    </row>
    <row r="1452" spans="1:60">
      <c r="A1452" s="87"/>
      <c r="D1452" s="371"/>
      <c r="E1452" s="87"/>
      <c r="F1452" s="87"/>
      <c r="G1452" s="87"/>
      <c r="H1452" s="87"/>
      <c r="I1452" s="87"/>
      <c r="J1452" s="87"/>
      <c r="K1452" s="87"/>
      <c r="L1452" s="87"/>
      <c r="M1452" s="87"/>
      <c r="N1452" s="87"/>
      <c r="O1452" s="87"/>
      <c r="P1452" s="87"/>
      <c r="Q1452" s="87"/>
      <c r="R1452" s="87"/>
      <c r="S1452" s="87"/>
      <c r="T1452" s="87"/>
      <c r="U1452" s="87"/>
      <c r="V1452" s="87"/>
      <c r="W1452" s="87"/>
      <c r="X1452" s="87"/>
      <c r="Y1452" s="87"/>
      <c r="Z1452" s="87"/>
      <c r="AA1452" s="87"/>
      <c r="AB1452" s="87"/>
      <c r="AC1452" s="87"/>
      <c r="AD1452" s="87"/>
      <c r="AE1452" s="87"/>
      <c r="AF1452" s="87"/>
      <c r="AG1452" s="87"/>
      <c r="AH1452" s="87"/>
      <c r="AI1452" s="87"/>
      <c r="AJ1452" s="87"/>
      <c r="AK1452" s="87"/>
      <c r="AL1452" s="87"/>
      <c r="AM1452" s="87"/>
      <c r="AN1452" s="87"/>
      <c r="AO1452" s="87"/>
      <c r="AP1452" s="87"/>
      <c r="AQ1452" s="87"/>
      <c r="AR1452" s="87"/>
      <c r="AS1452" s="87"/>
      <c r="AT1452" s="87"/>
      <c r="AU1452" s="87"/>
      <c r="AV1452" s="87"/>
      <c r="AW1452" s="87"/>
      <c r="AX1452" s="87"/>
      <c r="AY1452" s="87"/>
      <c r="AZ1452" s="87"/>
      <c r="BA1452" s="87"/>
      <c r="BB1452" s="87"/>
      <c r="BC1452" s="87"/>
      <c r="BD1452" s="87"/>
      <c r="BE1452" s="87"/>
      <c r="BF1452" s="87"/>
      <c r="BG1452" s="87"/>
      <c r="BH1452" s="87"/>
    </row>
    <row r="1453" spans="1:60">
      <c r="A1453" s="87"/>
      <c r="D1453" s="371"/>
      <c r="E1453" s="87"/>
      <c r="F1453" s="87"/>
      <c r="G1453" s="87"/>
      <c r="H1453" s="87"/>
      <c r="I1453" s="87"/>
      <c r="J1453" s="87"/>
      <c r="K1453" s="87"/>
      <c r="L1453" s="87"/>
      <c r="M1453" s="87"/>
      <c r="N1453" s="87"/>
      <c r="O1453" s="87"/>
      <c r="P1453" s="87"/>
      <c r="Q1453" s="87"/>
      <c r="R1453" s="87"/>
      <c r="S1453" s="87"/>
      <c r="T1453" s="87"/>
      <c r="U1453" s="87"/>
      <c r="V1453" s="87"/>
      <c r="W1453" s="87"/>
      <c r="X1453" s="87"/>
      <c r="Y1453" s="87"/>
      <c r="Z1453" s="87"/>
      <c r="AA1453" s="87"/>
      <c r="AB1453" s="87"/>
      <c r="AC1453" s="87"/>
      <c r="AD1453" s="87"/>
      <c r="AE1453" s="87"/>
      <c r="AF1453" s="87"/>
      <c r="AG1453" s="87"/>
      <c r="AH1453" s="87"/>
      <c r="AI1453" s="87"/>
      <c r="AJ1453" s="87"/>
      <c r="AK1453" s="87"/>
      <c r="AL1453" s="87"/>
      <c r="AM1453" s="87"/>
      <c r="AN1453" s="87"/>
      <c r="AO1453" s="87"/>
      <c r="AP1453" s="87"/>
      <c r="AQ1453" s="87"/>
      <c r="AR1453" s="87"/>
      <c r="AS1453" s="87"/>
      <c r="AT1453" s="87"/>
      <c r="AU1453" s="87"/>
      <c r="AV1453" s="87"/>
      <c r="AW1453" s="87"/>
      <c r="AX1453" s="87"/>
      <c r="AY1453" s="87"/>
      <c r="AZ1453" s="87"/>
      <c r="BA1453" s="87"/>
      <c r="BB1453" s="87"/>
      <c r="BC1453" s="87"/>
      <c r="BD1453" s="87"/>
      <c r="BE1453" s="87"/>
      <c r="BF1453" s="87"/>
      <c r="BG1453" s="87"/>
      <c r="BH1453" s="87"/>
    </row>
    <row r="1454" spans="1:60">
      <c r="A1454" s="87"/>
      <c r="D1454" s="371"/>
      <c r="E1454" s="87"/>
      <c r="F1454" s="87"/>
      <c r="G1454" s="87"/>
      <c r="H1454" s="87"/>
      <c r="I1454" s="87"/>
      <c r="J1454" s="87"/>
      <c r="K1454" s="87"/>
      <c r="L1454" s="87"/>
      <c r="M1454" s="87"/>
      <c r="N1454" s="87"/>
      <c r="O1454" s="87"/>
      <c r="P1454" s="87"/>
      <c r="Q1454" s="87"/>
      <c r="R1454" s="87"/>
      <c r="S1454" s="87"/>
      <c r="T1454" s="87"/>
      <c r="U1454" s="87"/>
      <c r="V1454" s="87"/>
      <c r="W1454" s="87"/>
      <c r="X1454" s="87"/>
      <c r="Y1454" s="87"/>
      <c r="Z1454" s="87"/>
      <c r="AA1454" s="87"/>
      <c r="AB1454" s="87"/>
      <c r="AC1454" s="87"/>
      <c r="AD1454" s="87"/>
      <c r="AE1454" s="87"/>
      <c r="AF1454" s="87"/>
      <c r="AG1454" s="87"/>
      <c r="AH1454" s="87"/>
      <c r="AI1454" s="87"/>
      <c r="AJ1454" s="87"/>
      <c r="AK1454" s="87"/>
      <c r="AL1454" s="87"/>
      <c r="AM1454" s="87"/>
      <c r="AN1454" s="87"/>
      <c r="AO1454" s="87"/>
      <c r="AP1454" s="87"/>
      <c r="AQ1454" s="87"/>
      <c r="AR1454" s="87"/>
      <c r="AS1454" s="87"/>
      <c r="AT1454" s="87"/>
      <c r="AU1454" s="87"/>
      <c r="AV1454" s="87"/>
      <c r="AW1454" s="87"/>
      <c r="AX1454" s="87"/>
      <c r="AY1454" s="87"/>
      <c r="AZ1454" s="87"/>
      <c r="BA1454" s="87"/>
      <c r="BB1454" s="87"/>
      <c r="BC1454" s="87"/>
      <c r="BD1454" s="87"/>
      <c r="BE1454" s="87"/>
      <c r="BF1454" s="87"/>
      <c r="BG1454" s="87"/>
      <c r="BH1454" s="87"/>
    </row>
    <row r="1455" spans="1:60">
      <c r="A1455" s="87"/>
      <c r="D1455" s="371"/>
      <c r="E1455" s="87"/>
      <c r="F1455" s="87"/>
      <c r="G1455" s="87"/>
      <c r="H1455" s="87"/>
      <c r="I1455" s="87"/>
      <c r="J1455" s="87"/>
      <c r="K1455" s="87"/>
      <c r="L1455" s="87"/>
      <c r="M1455" s="87"/>
      <c r="N1455" s="87"/>
      <c r="O1455" s="87"/>
      <c r="P1455" s="87"/>
      <c r="Q1455" s="87"/>
      <c r="R1455" s="87"/>
      <c r="S1455" s="87"/>
      <c r="T1455" s="87"/>
      <c r="U1455" s="87"/>
      <c r="V1455" s="87"/>
      <c r="W1455" s="87"/>
      <c r="X1455" s="87"/>
      <c r="Y1455" s="87"/>
      <c r="Z1455" s="87"/>
      <c r="AA1455" s="87"/>
      <c r="AB1455" s="87"/>
      <c r="AC1455" s="87"/>
      <c r="AD1455" s="87"/>
      <c r="AE1455" s="87"/>
      <c r="AF1455" s="87"/>
      <c r="AG1455" s="87"/>
      <c r="AH1455" s="87"/>
      <c r="AI1455" s="87"/>
      <c r="AJ1455" s="87"/>
      <c r="AK1455" s="87"/>
      <c r="AL1455" s="87"/>
      <c r="AM1455" s="87"/>
      <c r="AN1455" s="87"/>
      <c r="AO1455" s="87"/>
      <c r="AP1455" s="87"/>
      <c r="AQ1455" s="87"/>
      <c r="AR1455" s="87"/>
      <c r="AS1455" s="87"/>
      <c r="AT1455" s="87"/>
      <c r="AU1455" s="87"/>
      <c r="AV1455" s="87"/>
      <c r="AW1455" s="87"/>
      <c r="AX1455" s="87"/>
      <c r="AY1455" s="87"/>
      <c r="AZ1455" s="87"/>
      <c r="BA1455" s="87"/>
      <c r="BB1455" s="87"/>
      <c r="BC1455" s="87"/>
      <c r="BD1455" s="87"/>
      <c r="BE1455" s="87"/>
      <c r="BF1455" s="87"/>
      <c r="BG1455" s="87"/>
      <c r="BH1455" s="87"/>
    </row>
    <row r="1456" spans="1:60">
      <c r="A1456" s="87"/>
      <c r="D1456" s="371"/>
      <c r="E1456" s="87"/>
      <c r="F1456" s="87"/>
      <c r="G1456" s="87"/>
      <c r="H1456" s="87"/>
      <c r="I1456" s="87"/>
      <c r="J1456" s="87"/>
      <c r="K1456" s="87"/>
      <c r="L1456" s="87"/>
      <c r="M1456" s="87"/>
      <c r="N1456" s="87"/>
      <c r="O1456" s="87"/>
      <c r="P1456" s="87"/>
      <c r="Q1456" s="87"/>
      <c r="R1456" s="87"/>
      <c r="S1456" s="87"/>
      <c r="T1456" s="87"/>
      <c r="U1456" s="87"/>
      <c r="V1456" s="87"/>
      <c r="W1456" s="87"/>
      <c r="X1456" s="87"/>
      <c r="Y1456" s="87"/>
      <c r="Z1456" s="87"/>
      <c r="AA1456" s="87"/>
      <c r="AB1456" s="87"/>
      <c r="AC1456" s="87"/>
      <c r="AD1456" s="87"/>
      <c r="AE1456" s="87"/>
      <c r="AF1456" s="87"/>
      <c r="AG1456" s="87"/>
      <c r="AH1456" s="87"/>
      <c r="AI1456" s="87"/>
      <c r="AJ1456" s="87"/>
      <c r="AK1456" s="87"/>
      <c r="AL1456" s="87"/>
      <c r="AM1456" s="87"/>
      <c r="AN1456" s="87"/>
      <c r="AO1456" s="87"/>
      <c r="AP1456" s="87"/>
      <c r="AQ1456" s="87"/>
      <c r="AR1456" s="87"/>
      <c r="AS1456" s="87"/>
      <c r="AT1456" s="87"/>
      <c r="AU1456" s="87"/>
      <c r="AV1456" s="87"/>
      <c r="AW1456" s="87"/>
      <c r="AX1456" s="87"/>
      <c r="AY1456" s="87"/>
      <c r="AZ1456" s="87"/>
      <c r="BA1456" s="87"/>
      <c r="BB1456" s="87"/>
      <c r="BC1456" s="87"/>
      <c r="BD1456" s="87"/>
      <c r="BE1456" s="87"/>
      <c r="BF1456" s="87"/>
      <c r="BG1456" s="87"/>
      <c r="BH1456" s="87"/>
    </row>
    <row r="1457" spans="1:60">
      <c r="A1457" s="87"/>
      <c r="D1457" s="371"/>
      <c r="E1457" s="87"/>
      <c r="F1457" s="87"/>
      <c r="G1457" s="87"/>
      <c r="H1457" s="87"/>
      <c r="I1457" s="87"/>
      <c r="J1457" s="87"/>
      <c r="K1457" s="87"/>
      <c r="L1457" s="87"/>
      <c r="M1457" s="87"/>
      <c r="N1457" s="87"/>
      <c r="O1457" s="87"/>
      <c r="P1457" s="87"/>
      <c r="Q1457" s="87"/>
      <c r="R1457" s="87"/>
      <c r="S1457" s="87"/>
      <c r="T1457" s="87"/>
      <c r="U1457" s="87"/>
      <c r="V1457" s="87"/>
      <c r="W1457" s="87"/>
      <c r="X1457" s="87"/>
      <c r="Y1457" s="87"/>
      <c r="Z1457" s="87"/>
      <c r="AA1457" s="87"/>
      <c r="AB1457" s="87"/>
      <c r="AC1457" s="87"/>
      <c r="AD1457" s="87"/>
      <c r="AE1457" s="87"/>
      <c r="AF1457" s="87"/>
      <c r="AG1457" s="87"/>
      <c r="AH1457" s="87"/>
      <c r="AI1457" s="87"/>
      <c r="AJ1457" s="87"/>
      <c r="AK1457" s="87"/>
      <c r="AL1457" s="87"/>
      <c r="AM1457" s="87"/>
      <c r="AN1457" s="87"/>
      <c r="AO1457" s="87"/>
      <c r="AP1457" s="87"/>
      <c r="AQ1457" s="87"/>
      <c r="AR1457" s="87"/>
      <c r="AS1457" s="87"/>
      <c r="AT1457" s="87"/>
      <c r="AU1457" s="87"/>
      <c r="AV1457" s="87"/>
      <c r="AW1457" s="87"/>
      <c r="AX1457" s="87"/>
      <c r="AY1457" s="87"/>
      <c r="AZ1457" s="87"/>
      <c r="BA1457" s="87"/>
      <c r="BB1457" s="87"/>
      <c r="BC1457" s="87"/>
      <c r="BD1457" s="87"/>
      <c r="BE1457" s="87"/>
      <c r="BF1457" s="87"/>
      <c r="BG1457" s="87"/>
      <c r="BH1457" s="87"/>
    </row>
    <row r="1458" spans="1:60">
      <c r="A1458" s="87"/>
      <c r="D1458" s="371"/>
      <c r="E1458" s="87"/>
      <c r="F1458" s="87"/>
      <c r="G1458" s="87"/>
      <c r="H1458" s="87"/>
      <c r="I1458" s="87"/>
      <c r="J1458" s="87"/>
      <c r="K1458" s="87"/>
      <c r="L1458" s="87"/>
      <c r="M1458" s="87"/>
      <c r="N1458" s="87"/>
      <c r="O1458" s="87"/>
      <c r="P1458" s="87"/>
      <c r="Q1458" s="87"/>
      <c r="R1458" s="87"/>
      <c r="S1458" s="87"/>
      <c r="T1458" s="87"/>
      <c r="U1458" s="87"/>
      <c r="V1458" s="87"/>
      <c r="W1458" s="87"/>
      <c r="X1458" s="87"/>
      <c r="Y1458" s="87"/>
      <c r="Z1458" s="87"/>
      <c r="AA1458" s="87"/>
      <c r="AB1458" s="87"/>
      <c r="AC1458" s="87"/>
      <c r="AD1458" s="87"/>
      <c r="AE1458" s="87"/>
      <c r="AF1458" s="87"/>
      <c r="AG1458" s="87"/>
      <c r="AH1458" s="87"/>
      <c r="AI1458" s="87"/>
      <c r="AJ1458" s="87"/>
      <c r="AK1458" s="87"/>
      <c r="AL1458" s="87"/>
      <c r="AM1458" s="87"/>
      <c r="AN1458" s="87"/>
      <c r="AO1458" s="87"/>
      <c r="AP1458" s="87"/>
      <c r="AQ1458" s="87"/>
      <c r="AR1458" s="87"/>
      <c r="AS1458" s="87"/>
      <c r="AT1458" s="87"/>
      <c r="AU1458" s="87"/>
      <c r="AV1458" s="87"/>
      <c r="AW1458" s="87"/>
      <c r="AX1458" s="87"/>
      <c r="AY1458" s="87"/>
      <c r="AZ1458" s="87"/>
      <c r="BA1458" s="87"/>
      <c r="BB1458" s="87"/>
      <c r="BC1458" s="87"/>
      <c r="BD1458" s="87"/>
      <c r="BE1458" s="87"/>
      <c r="BF1458" s="87"/>
      <c r="BG1458" s="87"/>
      <c r="BH1458" s="87"/>
    </row>
    <row r="1459" spans="1:60">
      <c r="A1459" s="87"/>
      <c r="D1459" s="371"/>
      <c r="E1459" s="87"/>
      <c r="F1459" s="87"/>
      <c r="G1459" s="87"/>
      <c r="H1459" s="87"/>
      <c r="I1459" s="87"/>
      <c r="J1459" s="87"/>
      <c r="K1459" s="87"/>
      <c r="L1459" s="87"/>
      <c r="M1459" s="87"/>
      <c r="N1459" s="87"/>
      <c r="O1459" s="87"/>
      <c r="P1459" s="87"/>
      <c r="Q1459" s="87"/>
      <c r="R1459" s="87"/>
      <c r="S1459" s="87"/>
      <c r="T1459" s="87"/>
      <c r="U1459" s="87"/>
      <c r="V1459" s="87"/>
      <c r="W1459" s="87"/>
      <c r="X1459" s="87"/>
      <c r="Y1459" s="87"/>
      <c r="Z1459" s="87"/>
      <c r="AA1459" s="87"/>
      <c r="AB1459" s="87"/>
      <c r="AC1459" s="87"/>
      <c r="AD1459" s="87"/>
      <c r="AE1459" s="87"/>
      <c r="AF1459" s="87"/>
      <c r="AG1459" s="87"/>
      <c r="AH1459" s="87"/>
      <c r="AI1459" s="87"/>
      <c r="AJ1459" s="87"/>
      <c r="AK1459" s="87"/>
      <c r="AL1459" s="87"/>
      <c r="AM1459" s="87"/>
      <c r="AN1459" s="87"/>
      <c r="AO1459" s="87"/>
      <c r="AP1459" s="87"/>
      <c r="AQ1459" s="87"/>
      <c r="AR1459" s="87"/>
      <c r="AS1459" s="87"/>
      <c r="AT1459" s="87"/>
      <c r="AU1459" s="87"/>
      <c r="AV1459" s="87"/>
      <c r="AW1459" s="87"/>
      <c r="AX1459" s="87"/>
      <c r="AY1459" s="87"/>
      <c r="AZ1459" s="87"/>
      <c r="BA1459" s="87"/>
      <c r="BB1459" s="87"/>
      <c r="BC1459" s="87"/>
      <c r="BD1459" s="87"/>
      <c r="BE1459" s="87"/>
      <c r="BF1459" s="87"/>
      <c r="BG1459" s="87"/>
      <c r="BH1459" s="87"/>
    </row>
    <row r="1460" spans="1:60">
      <c r="A1460" s="87"/>
      <c r="D1460" s="371"/>
      <c r="E1460" s="87"/>
      <c r="F1460" s="87"/>
      <c r="G1460" s="87"/>
      <c r="H1460" s="87"/>
      <c r="I1460" s="87"/>
      <c r="J1460" s="87"/>
      <c r="K1460" s="87"/>
      <c r="L1460" s="87"/>
      <c r="M1460" s="87"/>
      <c r="N1460" s="87"/>
      <c r="O1460" s="87"/>
      <c r="P1460" s="87"/>
      <c r="Q1460" s="87"/>
      <c r="R1460" s="87"/>
      <c r="S1460" s="87"/>
      <c r="T1460" s="87"/>
      <c r="U1460" s="87"/>
      <c r="V1460" s="87"/>
      <c r="W1460" s="87"/>
      <c r="X1460" s="87"/>
      <c r="Y1460" s="87"/>
      <c r="Z1460" s="87"/>
      <c r="AA1460" s="87"/>
      <c r="AB1460" s="87"/>
      <c r="AC1460" s="87"/>
      <c r="AD1460" s="87"/>
      <c r="AE1460" s="87"/>
      <c r="AF1460" s="87"/>
      <c r="AG1460" s="87"/>
      <c r="AH1460" s="87"/>
      <c r="AI1460" s="87"/>
      <c r="AJ1460" s="87"/>
      <c r="AK1460" s="87"/>
      <c r="AL1460" s="87"/>
      <c r="AM1460" s="87"/>
      <c r="AN1460" s="87"/>
      <c r="AO1460" s="87"/>
      <c r="AP1460" s="87"/>
      <c r="AQ1460" s="87"/>
      <c r="AR1460" s="87"/>
      <c r="AS1460" s="87"/>
      <c r="AT1460" s="87"/>
      <c r="AU1460" s="87"/>
      <c r="AV1460" s="87"/>
      <c r="AW1460" s="87"/>
      <c r="AX1460" s="87"/>
      <c r="AY1460" s="87"/>
      <c r="AZ1460" s="87"/>
      <c r="BA1460" s="87"/>
      <c r="BB1460" s="87"/>
      <c r="BC1460" s="87"/>
      <c r="BD1460" s="87"/>
      <c r="BE1460" s="87"/>
      <c r="BF1460" s="87"/>
      <c r="BG1460" s="87"/>
      <c r="BH1460" s="87"/>
    </row>
    <row r="1461" spans="1:60">
      <c r="A1461" s="87"/>
      <c r="D1461" s="371"/>
      <c r="E1461" s="87"/>
      <c r="F1461" s="87"/>
      <c r="G1461" s="87"/>
      <c r="H1461" s="87"/>
      <c r="I1461" s="87"/>
      <c r="J1461" s="87"/>
      <c r="K1461" s="87"/>
      <c r="L1461" s="87"/>
      <c r="M1461" s="87"/>
      <c r="N1461" s="87"/>
      <c r="O1461" s="87"/>
      <c r="P1461" s="87"/>
      <c r="Q1461" s="87"/>
      <c r="R1461" s="87"/>
      <c r="S1461" s="87"/>
      <c r="T1461" s="87"/>
      <c r="U1461" s="87"/>
      <c r="V1461" s="87"/>
      <c r="W1461" s="87"/>
      <c r="X1461" s="87"/>
      <c r="Y1461" s="87"/>
      <c r="Z1461" s="87"/>
      <c r="AA1461" s="87"/>
      <c r="AB1461" s="87"/>
      <c r="AC1461" s="87"/>
      <c r="AD1461" s="87"/>
      <c r="AE1461" s="87"/>
      <c r="AF1461" s="87"/>
      <c r="AG1461" s="87"/>
      <c r="AH1461" s="87"/>
      <c r="AI1461" s="87"/>
      <c r="AJ1461" s="87"/>
      <c r="AK1461" s="87"/>
      <c r="AL1461" s="87"/>
      <c r="AM1461" s="87"/>
      <c r="AN1461" s="87"/>
      <c r="AO1461" s="87"/>
      <c r="AP1461" s="87"/>
      <c r="AQ1461" s="87"/>
      <c r="AR1461" s="87"/>
      <c r="AS1461" s="87"/>
      <c r="AT1461" s="87"/>
      <c r="AU1461" s="87"/>
      <c r="AV1461" s="87"/>
      <c r="AW1461" s="87"/>
      <c r="AX1461" s="87"/>
      <c r="AY1461" s="87"/>
      <c r="AZ1461" s="87"/>
      <c r="BA1461" s="87"/>
      <c r="BB1461" s="87"/>
      <c r="BC1461" s="87"/>
      <c r="BD1461" s="87"/>
      <c r="BE1461" s="87"/>
      <c r="BF1461" s="87"/>
      <c r="BG1461" s="87"/>
      <c r="BH1461" s="87"/>
    </row>
    <row r="1462" spans="1:60">
      <c r="A1462" s="87"/>
      <c r="D1462" s="371"/>
      <c r="E1462" s="87"/>
      <c r="F1462" s="87"/>
      <c r="G1462" s="87"/>
      <c r="H1462" s="87"/>
      <c r="I1462" s="87"/>
      <c r="J1462" s="87"/>
      <c r="K1462" s="87"/>
      <c r="L1462" s="87"/>
      <c r="M1462" s="87"/>
      <c r="N1462" s="87"/>
      <c r="O1462" s="87"/>
      <c r="P1462" s="87"/>
      <c r="Q1462" s="87"/>
      <c r="R1462" s="87"/>
      <c r="S1462" s="87"/>
      <c r="T1462" s="87"/>
      <c r="U1462" s="87"/>
      <c r="V1462" s="87"/>
      <c r="W1462" s="87"/>
      <c r="X1462" s="87"/>
      <c r="Y1462" s="87"/>
      <c r="Z1462" s="87"/>
      <c r="AA1462" s="87"/>
      <c r="AB1462" s="87"/>
      <c r="AC1462" s="87"/>
      <c r="AD1462" s="87"/>
      <c r="AE1462" s="87"/>
      <c r="AF1462" s="87"/>
      <c r="AG1462" s="87"/>
      <c r="AH1462" s="87"/>
      <c r="AI1462" s="87"/>
      <c r="AJ1462" s="87"/>
      <c r="AK1462" s="87"/>
      <c r="AL1462" s="87"/>
      <c r="AM1462" s="87"/>
      <c r="AN1462" s="87"/>
      <c r="AO1462" s="87"/>
      <c r="AP1462" s="87"/>
      <c r="AQ1462" s="87"/>
      <c r="AR1462" s="87"/>
      <c r="AS1462" s="87"/>
      <c r="AT1462" s="87"/>
      <c r="AU1462" s="87"/>
      <c r="AV1462" s="87"/>
      <c r="AW1462" s="87"/>
      <c r="AX1462" s="87"/>
      <c r="AY1462" s="87"/>
      <c r="AZ1462" s="87"/>
      <c r="BA1462" s="87"/>
      <c r="BB1462" s="87"/>
      <c r="BC1462" s="87"/>
      <c r="BD1462" s="87"/>
      <c r="BE1462" s="87"/>
      <c r="BF1462" s="87"/>
      <c r="BG1462" s="87"/>
      <c r="BH1462" s="87"/>
    </row>
    <row r="1463" spans="1:60">
      <c r="A1463" s="87"/>
      <c r="D1463" s="371"/>
      <c r="E1463" s="87"/>
      <c r="F1463" s="87"/>
      <c r="G1463" s="87"/>
      <c r="H1463" s="87"/>
      <c r="I1463" s="87"/>
      <c r="J1463" s="87"/>
      <c r="K1463" s="87"/>
      <c r="L1463" s="87"/>
      <c r="M1463" s="87"/>
      <c r="N1463" s="87"/>
      <c r="O1463" s="87"/>
      <c r="P1463" s="87"/>
      <c r="Q1463" s="87"/>
      <c r="R1463" s="87"/>
      <c r="S1463" s="87"/>
      <c r="T1463" s="87"/>
      <c r="U1463" s="87"/>
      <c r="V1463" s="87"/>
      <c r="W1463" s="87"/>
      <c r="X1463" s="87"/>
      <c r="Y1463" s="87"/>
      <c r="Z1463" s="87"/>
      <c r="AA1463" s="87"/>
      <c r="AB1463" s="87"/>
      <c r="AC1463" s="87"/>
      <c r="AD1463" s="87"/>
      <c r="AE1463" s="87"/>
      <c r="AF1463" s="87"/>
      <c r="AG1463" s="87"/>
      <c r="AH1463" s="87"/>
      <c r="AI1463" s="87"/>
      <c r="AJ1463" s="87"/>
      <c r="AK1463" s="87"/>
      <c r="AL1463" s="87"/>
      <c r="AM1463" s="87"/>
      <c r="AN1463" s="87"/>
      <c r="AO1463" s="87"/>
      <c r="AP1463" s="87"/>
      <c r="AQ1463" s="87"/>
      <c r="AR1463" s="87"/>
      <c r="AS1463" s="87"/>
      <c r="AT1463" s="87"/>
      <c r="AU1463" s="87"/>
      <c r="AV1463" s="87"/>
      <c r="AW1463" s="87"/>
      <c r="AX1463" s="87"/>
      <c r="AY1463" s="87"/>
      <c r="AZ1463" s="87"/>
      <c r="BA1463" s="87"/>
      <c r="BB1463" s="87"/>
      <c r="BC1463" s="87"/>
      <c r="BD1463" s="87"/>
      <c r="BE1463" s="87"/>
      <c r="BF1463" s="87"/>
      <c r="BG1463" s="87"/>
      <c r="BH1463" s="87"/>
    </row>
    <row r="1464" spans="1:60">
      <c r="A1464" s="87"/>
      <c r="D1464" s="371"/>
      <c r="E1464" s="87"/>
      <c r="F1464" s="87"/>
      <c r="G1464" s="87"/>
      <c r="H1464" s="87"/>
      <c r="I1464" s="87"/>
      <c r="J1464" s="87"/>
      <c r="K1464" s="87"/>
      <c r="L1464" s="87"/>
      <c r="M1464" s="87"/>
      <c r="N1464" s="87"/>
      <c r="O1464" s="87"/>
      <c r="P1464" s="87"/>
      <c r="Q1464" s="87"/>
      <c r="R1464" s="87"/>
      <c r="S1464" s="87"/>
      <c r="T1464" s="87"/>
      <c r="U1464" s="87"/>
      <c r="V1464" s="87"/>
      <c r="W1464" s="87"/>
      <c r="X1464" s="87"/>
      <c r="Y1464" s="87"/>
      <c r="Z1464" s="87"/>
      <c r="AA1464" s="87"/>
      <c r="AB1464" s="87"/>
      <c r="AC1464" s="87"/>
      <c r="AD1464" s="87"/>
      <c r="AE1464" s="87"/>
      <c r="AF1464" s="87"/>
      <c r="AG1464" s="87"/>
      <c r="AH1464" s="87"/>
      <c r="AI1464" s="87"/>
      <c r="AJ1464" s="87"/>
      <c r="AK1464" s="87"/>
      <c r="AL1464" s="87"/>
      <c r="AM1464" s="87"/>
      <c r="AN1464" s="87"/>
      <c r="AO1464" s="87"/>
      <c r="AP1464" s="87"/>
      <c r="AQ1464" s="87"/>
      <c r="AR1464" s="87"/>
      <c r="AS1464" s="87"/>
      <c r="AT1464" s="87"/>
      <c r="AU1464" s="87"/>
      <c r="AV1464" s="87"/>
      <c r="AW1464" s="87"/>
      <c r="AX1464" s="87"/>
      <c r="AY1464" s="87"/>
      <c r="AZ1464" s="87"/>
      <c r="BA1464" s="87"/>
      <c r="BB1464" s="87"/>
      <c r="BC1464" s="87"/>
      <c r="BD1464" s="87"/>
      <c r="BE1464" s="87"/>
      <c r="BF1464" s="87"/>
      <c r="BG1464" s="87"/>
      <c r="BH1464" s="87"/>
    </row>
    <row r="1465" spans="1:60">
      <c r="A1465" s="87"/>
      <c r="D1465" s="371"/>
      <c r="E1465" s="87"/>
      <c r="F1465" s="87"/>
      <c r="G1465" s="87"/>
      <c r="H1465" s="87"/>
      <c r="I1465" s="87"/>
      <c r="J1465" s="87"/>
      <c r="K1465" s="87"/>
      <c r="L1465" s="87"/>
      <c r="M1465" s="87"/>
      <c r="N1465" s="87"/>
      <c r="O1465" s="87"/>
      <c r="P1465" s="87"/>
      <c r="Q1465" s="87"/>
      <c r="R1465" s="87"/>
      <c r="S1465" s="87"/>
      <c r="T1465" s="87"/>
      <c r="U1465" s="87"/>
      <c r="V1465" s="87"/>
      <c r="W1465" s="87"/>
      <c r="X1465" s="87"/>
      <c r="Y1465" s="87"/>
      <c r="Z1465" s="87"/>
      <c r="AA1465" s="87"/>
      <c r="AB1465" s="87"/>
      <c r="AC1465" s="87"/>
      <c r="AD1465" s="87"/>
      <c r="AE1465" s="87"/>
      <c r="AF1465" s="87"/>
      <c r="AG1465" s="87"/>
      <c r="AH1465" s="87"/>
      <c r="AI1465" s="87"/>
      <c r="AJ1465" s="87"/>
      <c r="AK1465" s="87"/>
      <c r="AL1465" s="87"/>
      <c r="AM1465" s="87"/>
      <c r="AN1465" s="87"/>
      <c r="AO1465" s="87"/>
      <c r="AP1465" s="87"/>
      <c r="AQ1465" s="87"/>
      <c r="AR1465" s="87"/>
      <c r="AS1465" s="87"/>
      <c r="AT1465" s="87"/>
      <c r="AU1465" s="87"/>
      <c r="AV1465" s="87"/>
      <c r="AW1465" s="87"/>
      <c r="AX1465" s="87"/>
      <c r="AY1465" s="87"/>
      <c r="AZ1465" s="87"/>
      <c r="BA1465" s="87"/>
      <c r="BB1465" s="87"/>
      <c r="BC1465" s="87"/>
      <c r="BD1465" s="87"/>
      <c r="BE1465" s="87"/>
      <c r="BF1465" s="87"/>
      <c r="BG1465" s="87"/>
      <c r="BH1465" s="87"/>
    </row>
    <row r="1466" spans="1:60">
      <c r="A1466" s="87"/>
      <c r="D1466" s="371"/>
      <c r="E1466" s="87"/>
      <c r="F1466" s="87"/>
      <c r="G1466" s="87"/>
      <c r="H1466" s="87"/>
      <c r="I1466" s="87"/>
      <c r="J1466" s="87"/>
      <c r="K1466" s="87"/>
      <c r="L1466" s="87"/>
      <c r="M1466" s="87"/>
      <c r="N1466" s="87"/>
      <c r="O1466" s="87"/>
      <c r="P1466" s="87"/>
      <c r="Q1466" s="87"/>
      <c r="R1466" s="87"/>
      <c r="S1466" s="87"/>
      <c r="T1466" s="87"/>
      <c r="U1466" s="87"/>
      <c r="V1466" s="87"/>
      <c r="W1466" s="87"/>
      <c r="X1466" s="87"/>
      <c r="Y1466" s="87"/>
      <c r="Z1466" s="87"/>
      <c r="AA1466" s="87"/>
      <c r="AB1466" s="87"/>
      <c r="AC1466" s="87"/>
      <c r="AD1466" s="87"/>
      <c r="AE1466" s="87"/>
      <c r="AF1466" s="87"/>
      <c r="AG1466" s="87"/>
      <c r="AH1466" s="87"/>
      <c r="AI1466" s="87"/>
      <c r="AJ1466" s="87"/>
      <c r="AK1466" s="87"/>
      <c r="AL1466" s="87"/>
      <c r="AM1466" s="87"/>
      <c r="AN1466" s="87"/>
      <c r="AO1466" s="87"/>
      <c r="AP1466" s="87"/>
      <c r="AQ1466" s="87"/>
      <c r="AR1466" s="87"/>
      <c r="AS1466" s="87"/>
      <c r="AT1466" s="87"/>
      <c r="AU1466" s="87"/>
      <c r="AV1466" s="87"/>
      <c r="AW1466" s="87"/>
      <c r="AX1466" s="87"/>
      <c r="AY1466" s="87"/>
      <c r="AZ1466" s="87"/>
      <c r="BA1466" s="87"/>
      <c r="BB1466" s="87"/>
      <c r="BC1466" s="87"/>
      <c r="BD1466" s="87"/>
      <c r="BE1466" s="87"/>
      <c r="BF1466" s="87"/>
      <c r="BG1466" s="87"/>
      <c r="BH1466" s="87"/>
    </row>
    <row r="1467" spans="1:60">
      <c r="A1467" s="87"/>
      <c r="D1467" s="371"/>
      <c r="E1467" s="87"/>
      <c r="F1467" s="87"/>
      <c r="G1467" s="87"/>
      <c r="H1467" s="87"/>
      <c r="I1467" s="87"/>
      <c r="J1467" s="87"/>
      <c r="K1467" s="87"/>
      <c r="L1467" s="87"/>
      <c r="M1467" s="87"/>
      <c r="N1467" s="87"/>
      <c r="O1467" s="87"/>
      <c r="P1467" s="87"/>
      <c r="Q1467" s="87"/>
      <c r="R1467" s="87"/>
      <c r="S1467" s="87"/>
      <c r="T1467" s="87"/>
      <c r="U1467" s="87"/>
      <c r="V1467" s="87"/>
      <c r="W1467" s="87"/>
      <c r="X1467" s="87"/>
      <c r="Y1467" s="87"/>
      <c r="Z1467" s="87"/>
      <c r="AA1467" s="87"/>
      <c r="AB1467" s="87"/>
      <c r="AC1467" s="87"/>
      <c r="AD1467" s="87"/>
      <c r="AE1467" s="87"/>
      <c r="AF1467" s="87"/>
      <c r="AG1467" s="87"/>
      <c r="AH1467" s="87"/>
      <c r="AI1467" s="87"/>
      <c r="AJ1467" s="87"/>
      <c r="AK1467" s="87"/>
      <c r="AL1467" s="87"/>
      <c r="AM1467" s="87"/>
      <c r="AN1467" s="87"/>
      <c r="AO1467" s="87"/>
      <c r="AP1467" s="87"/>
      <c r="AQ1467" s="87"/>
      <c r="AR1467" s="87"/>
      <c r="AS1467" s="87"/>
      <c r="AT1467" s="87"/>
      <c r="AU1467" s="87"/>
      <c r="AV1467" s="87"/>
      <c r="AW1467" s="87"/>
      <c r="AX1467" s="87"/>
      <c r="AY1467" s="87"/>
      <c r="AZ1467" s="87"/>
      <c r="BA1467" s="87"/>
      <c r="BB1467" s="87"/>
      <c r="BC1467" s="87"/>
      <c r="BD1467" s="87"/>
      <c r="BE1467" s="87"/>
      <c r="BF1467" s="87"/>
      <c r="BG1467" s="87"/>
      <c r="BH1467" s="87"/>
    </row>
    <row r="1468" spans="1:60">
      <c r="A1468" s="87"/>
      <c r="D1468" s="371"/>
      <c r="E1468" s="87"/>
      <c r="F1468" s="87"/>
      <c r="G1468" s="87"/>
      <c r="H1468" s="87"/>
      <c r="I1468" s="87"/>
      <c r="J1468" s="87"/>
      <c r="K1468" s="87"/>
      <c r="L1468" s="87"/>
      <c r="M1468" s="87"/>
      <c r="N1468" s="87"/>
      <c r="O1468" s="87"/>
      <c r="P1468" s="87"/>
      <c r="Q1468" s="87"/>
      <c r="R1468" s="87"/>
      <c r="S1468" s="87"/>
      <c r="T1468" s="87"/>
      <c r="U1468" s="87"/>
      <c r="V1468" s="87"/>
      <c r="W1468" s="87"/>
      <c r="X1468" s="87"/>
      <c r="Y1468" s="87"/>
      <c r="Z1468" s="87"/>
      <c r="AA1468" s="87"/>
      <c r="AB1468" s="87"/>
      <c r="AC1468" s="87"/>
      <c r="AD1468" s="87"/>
      <c r="AE1468" s="87"/>
      <c r="AF1468" s="87"/>
      <c r="AG1468" s="87"/>
      <c r="AH1468" s="87"/>
      <c r="AI1468" s="87"/>
      <c r="AJ1468" s="87"/>
      <c r="AK1468" s="87"/>
      <c r="AL1468" s="87"/>
      <c r="AM1468" s="87"/>
      <c r="AN1468" s="87"/>
      <c r="AO1468" s="87"/>
      <c r="AP1468" s="87"/>
      <c r="AQ1468" s="87"/>
      <c r="AR1468" s="87"/>
      <c r="AS1468" s="87"/>
      <c r="AT1468" s="87"/>
      <c r="AU1468" s="87"/>
      <c r="AV1468" s="87"/>
      <c r="AW1468" s="87"/>
      <c r="AX1468" s="87"/>
      <c r="AY1468" s="87"/>
      <c r="AZ1468" s="87"/>
      <c r="BA1468" s="87"/>
      <c r="BB1468" s="87"/>
      <c r="BC1468" s="87"/>
      <c r="BD1468" s="87"/>
      <c r="BE1468" s="87"/>
      <c r="BF1468" s="87"/>
      <c r="BG1468" s="87"/>
      <c r="BH1468" s="87"/>
    </row>
    <row r="1469" spans="1:60">
      <c r="A1469" s="87"/>
      <c r="D1469" s="371"/>
      <c r="E1469" s="87"/>
      <c r="F1469" s="87"/>
      <c r="G1469" s="87"/>
      <c r="H1469" s="87"/>
      <c r="I1469" s="87"/>
      <c r="J1469" s="87"/>
      <c r="K1469" s="87"/>
      <c r="L1469" s="87"/>
      <c r="M1469" s="87"/>
      <c r="N1469" s="87"/>
      <c r="O1469" s="87"/>
      <c r="P1469" s="87"/>
      <c r="Q1469" s="87"/>
      <c r="R1469" s="87"/>
      <c r="S1469" s="87"/>
      <c r="T1469" s="87"/>
      <c r="U1469" s="87"/>
      <c r="V1469" s="87"/>
      <c r="W1469" s="87"/>
      <c r="X1469" s="87"/>
      <c r="Y1469" s="87"/>
      <c r="Z1469" s="87"/>
      <c r="AA1469" s="87"/>
      <c r="AB1469" s="87"/>
      <c r="AC1469" s="87"/>
      <c r="AD1469" s="87"/>
      <c r="AE1469" s="87"/>
      <c r="AF1469" s="87"/>
      <c r="AG1469" s="87"/>
      <c r="AH1469" s="87"/>
      <c r="AI1469" s="87"/>
      <c r="AJ1469" s="87"/>
      <c r="AK1469" s="87"/>
      <c r="AL1469" s="87"/>
      <c r="AM1469" s="87"/>
      <c r="AN1469" s="87"/>
      <c r="AO1469" s="87"/>
      <c r="AP1469" s="87"/>
      <c r="AQ1469" s="87"/>
      <c r="AR1469" s="87"/>
      <c r="AS1469" s="87"/>
      <c r="AT1469" s="87"/>
      <c r="AU1469" s="87"/>
      <c r="AV1469" s="87"/>
      <c r="AW1469" s="87"/>
      <c r="AX1469" s="87"/>
      <c r="AY1469" s="87"/>
      <c r="AZ1469" s="87"/>
      <c r="BA1469" s="87"/>
      <c r="BB1469" s="87"/>
      <c r="BC1469" s="87"/>
      <c r="BD1469" s="87"/>
      <c r="BE1469" s="87"/>
      <c r="BF1469" s="87"/>
      <c r="BG1469" s="87"/>
      <c r="BH1469" s="87"/>
    </row>
    <row r="1470" spans="1:60">
      <c r="A1470" s="87"/>
      <c r="D1470" s="371"/>
      <c r="E1470" s="87"/>
      <c r="F1470" s="87"/>
      <c r="G1470" s="87"/>
      <c r="H1470" s="87"/>
      <c r="I1470" s="87"/>
      <c r="J1470" s="87"/>
      <c r="K1470" s="87"/>
      <c r="L1470" s="87"/>
      <c r="M1470" s="87"/>
      <c r="N1470" s="87"/>
      <c r="O1470" s="87"/>
      <c r="P1470" s="87"/>
      <c r="Q1470" s="87"/>
      <c r="R1470" s="87"/>
      <c r="S1470" s="87"/>
      <c r="T1470" s="87"/>
      <c r="U1470" s="87"/>
      <c r="V1470" s="87"/>
      <c r="W1470" s="87"/>
      <c r="X1470" s="87"/>
      <c r="Y1470" s="87"/>
      <c r="Z1470" s="87"/>
      <c r="AA1470" s="87"/>
      <c r="AB1470" s="87"/>
      <c r="AC1470" s="87"/>
      <c r="AD1470" s="87"/>
      <c r="AE1470" s="87"/>
      <c r="AF1470" s="87"/>
      <c r="AG1470" s="87"/>
      <c r="AH1470" s="87"/>
      <c r="AI1470" s="87"/>
      <c r="AJ1470" s="87"/>
      <c r="AK1470" s="87"/>
      <c r="AL1470" s="87"/>
      <c r="AM1470" s="87"/>
      <c r="AN1470" s="87"/>
      <c r="AO1470" s="87"/>
      <c r="AP1470" s="87"/>
      <c r="AQ1470" s="87"/>
      <c r="AR1470" s="87"/>
      <c r="AS1470" s="87"/>
      <c r="AT1470" s="87"/>
      <c r="AU1470" s="87"/>
      <c r="AV1470" s="87"/>
      <c r="AW1470" s="87"/>
      <c r="AX1470" s="87"/>
      <c r="AY1470" s="87"/>
      <c r="AZ1470" s="87"/>
      <c r="BA1470" s="87"/>
      <c r="BB1470" s="87"/>
      <c r="BC1470" s="87"/>
      <c r="BD1470" s="87"/>
      <c r="BE1470" s="87"/>
      <c r="BF1470" s="87"/>
      <c r="BG1470" s="87"/>
      <c r="BH1470" s="87"/>
    </row>
    <row r="1471" spans="1:60">
      <c r="A1471" s="87"/>
      <c r="D1471" s="371"/>
      <c r="E1471" s="87"/>
      <c r="F1471" s="87"/>
      <c r="G1471" s="87"/>
      <c r="H1471" s="87"/>
      <c r="I1471" s="87"/>
      <c r="J1471" s="87"/>
      <c r="K1471" s="87"/>
      <c r="L1471" s="87"/>
      <c r="M1471" s="87"/>
      <c r="N1471" s="87"/>
      <c r="O1471" s="87"/>
      <c r="P1471" s="87"/>
      <c r="Q1471" s="87"/>
      <c r="R1471" s="87"/>
      <c r="S1471" s="87"/>
      <c r="T1471" s="87"/>
      <c r="U1471" s="87"/>
      <c r="V1471" s="87"/>
      <c r="W1471" s="87"/>
      <c r="X1471" s="87"/>
      <c r="Y1471" s="87"/>
      <c r="Z1471" s="87"/>
      <c r="AA1471" s="87"/>
      <c r="AB1471" s="87"/>
      <c r="AC1471" s="87"/>
      <c r="AD1471" s="87"/>
      <c r="AE1471" s="87"/>
      <c r="AF1471" s="87"/>
      <c r="AG1471" s="87"/>
      <c r="AH1471" s="87"/>
      <c r="AI1471" s="87"/>
      <c r="AJ1471" s="87"/>
      <c r="AK1471" s="87"/>
      <c r="AL1471" s="87"/>
      <c r="AM1471" s="87"/>
      <c r="AN1471" s="87"/>
      <c r="AO1471" s="87"/>
      <c r="AP1471" s="87"/>
      <c r="AQ1471" s="87"/>
      <c r="AR1471" s="87"/>
      <c r="AS1471" s="87"/>
      <c r="AT1471" s="87"/>
      <c r="AU1471" s="87"/>
      <c r="AV1471" s="87"/>
      <c r="AW1471" s="87"/>
      <c r="AX1471" s="87"/>
      <c r="AY1471" s="87"/>
      <c r="AZ1471" s="87"/>
      <c r="BA1471" s="87"/>
      <c r="BB1471" s="87"/>
      <c r="BC1471" s="87"/>
      <c r="BD1471" s="87"/>
      <c r="BE1471" s="87"/>
      <c r="BF1471" s="87"/>
      <c r="BG1471" s="87"/>
      <c r="BH1471" s="87"/>
    </row>
    <row r="1472" spans="1:60">
      <c r="A1472" s="87"/>
      <c r="D1472" s="371"/>
      <c r="E1472" s="87"/>
      <c r="F1472" s="87"/>
      <c r="G1472" s="87"/>
      <c r="H1472" s="87"/>
      <c r="I1472" s="87"/>
      <c r="J1472" s="87"/>
      <c r="K1472" s="87"/>
      <c r="L1472" s="87"/>
      <c r="M1472" s="87"/>
      <c r="N1472" s="87"/>
      <c r="O1472" s="87"/>
      <c r="P1472" s="87"/>
      <c r="Q1472" s="87"/>
      <c r="R1472" s="87"/>
      <c r="S1472" s="87"/>
      <c r="T1472" s="87"/>
      <c r="U1472" s="87"/>
      <c r="V1472" s="87"/>
      <c r="W1472" s="87"/>
      <c r="X1472" s="87"/>
      <c r="Y1472" s="87"/>
      <c r="Z1472" s="87"/>
      <c r="AA1472" s="87"/>
      <c r="AB1472" s="87"/>
      <c r="AC1472" s="87"/>
      <c r="AD1472" s="87"/>
      <c r="AE1472" s="87"/>
      <c r="AF1472" s="87"/>
      <c r="AG1472" s="87"/>
      <c r="AH1472" s="87"/>
      <c r="AI1472" s="87"/>
      <c r="AJ1472" s="87"/>
      <c r="AK1472" s="87"/>
      <c r="AL1472" s="87"/>
      <c r="AM1472" s="87"/>
      <c r="AN1472" s="87"/>
      <c r="AO1472" s="87"/>
      <c r="AP1472" s="87"/>
      <c r="AQ1472" s="87"/>
      <c r="AR1472" s="87"/>
      <c r="AS1472" s="87"/>
      <c r="AT1472" s="87"/>
      <c r="AU1472" s="87"/>
      <c r="AV1472" s="87"/>
      <c r="AW1472" s="87"/>
      <c r="AX1472" s="87"/>
      <c r="AY1472" s="87"/>
      <c r="AZ1472" s="87"/>
      <c r="BA1472" s="87"/>
      <c r="BB1472" s="87"/>
      <c r="BC1472" s="87"/>
      <c r="BD1472" s="87"/>
      <c r="BE1472" s="87"/>
      <c r="BF1472" s="87"/>
      <c r="BG1472" s="87"/>
      <c r="BH1472" s="87"/>
    </row>
    <row r="1473" spans="1:60">
      <c r="A1473" s="87"/>
      <c r="D1473" s="371"/>
      <c r="E1473" s="87"/>
      <c r="F1473" s="87"/>
      <c r="G1473" s="87"/>
      <c r="H1473" s="87"/>
      <c r="I1473" s="87"/>
      <c r="J1473" s="87"/>
      <c r="K1473" s="87"/>
      <c r="L1473" s="87"/>
      <c r="M1473" s="87"/>
      <c r="N1473" s="87"/>
      <c r="O1473" s="87"/>
      <c r="P1473" s="87"/>
      <c r="Q1473" s="87"/>
      <c r="R1473" s="87"/>
      <c r="S1473" s="87"/>
      <c r="T1473" s="87"/>
      <c r="U1473" s="87"/>
      <c r="V1473" s="87"/>
      <c r="W1473" s="87"/>
      <c r="X1473" s="87"/>
      <c r="Y1473" s="87"/>
      <c r="Z1473" s="87"/>
      <c r="AA1473" s="87"/>
      <c r="AB1473" s="87"/>
      <c r="AC1473" s="87"/>
      <c r="AD1473" s="87"/>
      <c r="AE1473" s="87"/>
      <c r="AF1473" s="87"/>
      <c r="AG1473" s="87"/>
      <c r="AH1473" s="87"/>
      <c r="AI1473" s="87"/>
      <c r="AJ1473" s="87"/>
      <c r="AK1473" s="87"/>
      <c r="AL1473" s="87"/>
      <c r="AM1473" s="87"/>
      <c r="AN1473" s="87"/>
      <c r="AO1473" s="87"/>
      <c r="AP1473" s="87"/>
      <c r="AQ1473" s="87"/>
      <c r="AR1473" s="87"/>
      <c r="AS1473" s="87"/>
      <c r="AT1473" s="87"/>
      <c r="AU1473" s="87"/>
      <c r="AV1473" s="87"/>
      <c r="AW1473" s="87"/>
      <c r="AX1473" s="87"/>
      <c r="AY1473" s="87"/>
      <c r="AZ1473" s="87"/>
      <c r="BA1473" s="87"/>
      <c r="BB1473" s="87"/>
      <c r="BC1473" s="87"/>
      <c r="BD1473" s="87"/>
      <c r="BE1473" s="87"/>
      <c r="BF1473" s="87"/>
      <c r="BG1473" s="87"/>
      <c r="BH1473" s="87"/>
    </row>
    <row r="1474" spans="1:60">
      <c r="A1474" s="87"/>
      <c r="D1474" s="371"/>
      <c r="E1474" s="87"/>
      <c r="F1474" s="87"/>
      <c r="G1474" s="87"/>
      <c r="H1474" s="87"/>
      <c r="I1474" s="87"/>
      <c r="J1474" s="87"/>
      <c r="K1474" s="87"/>
      <c r="L1474" s="87"/>
      <c r="M1474" s="87"/>
      <c r="N1474" s="87"/>
      <c r="O1474" s="87"/>
      <c r="P1474" s="87"/>
      <c r="Q1474" s="87"/>
      <c r="R1474" s="87"/>
      <c r="S1474" s="87"/>
      <c r="T1474" s="87"/>
      <c r="U1474" s="87"/>
      <c r="V1474" s="87"/>
      <c r="W1474" s="87"/>
      <c r="X1474" s="87"/>
      <c r="Y1474" s="87"/>
      <c r="Z1474" s="87"/>
      <c r="AA1474" s="87"/>
      <c r="AB1474" s="87"/>
      <c r="AC1474" s="87"/>
      <c r="AD1474" s="87"/>
      <c r="AE1474" s="87"/>
      <c r="AF1474" s="87"/>
      <c r="AG1474" s="87"/>
      <c r="AH1474" s="87"/>
      <c r="AI1474" s="87"/>
      <c r="AJ1474" s="87"/>
      <c r="AK1474" s="87"/>
      <c r="AL1474" s="87"/>
      <c r="AM1474" s="87"/>
      <c r="AN1474" s="87"/>
      <c r="AO1474" s="87"/>
      <c r="AP1474" s="87"/>
      <c r="AQ1474" s="87"/>
      <c r="AR1474" s="87"/>
      <c r="AS1474" s="87"/>
      <c r="AT1474" s="87"/>
      <c r="AU1474" s="87"/>
      <c r="AV1474" s="87"/>
      <c r="AW1474" s="87"/>
      <c r="AX1474" s="87"/>
      <c r="AY1474" s="87"/>
      <c r="AZ1474" s="87"/>
      <c r="BA1474" s="87"/>
      <c r="BB1474" s="87"/>
      <c r="BC1474" s="87"/>
      <c r="BD1474" s="87"/>
      <c r="BE1474" s="87"/>
      <c r="BF1474" s="87"/>
      <c r="BG1474" s="87"/>
      <c r="BH1474" s="87"/>
    </row>
    <row r="1475" spans="1:60">
      <c r="A1475" s="87"/>
      <c r="D1475" s="371"/>
      <c r="E1475" s="87"/>
      <c r="F1475" s="87"/>
      <c r="G1475" s="87"/>
      <c r="H1475" s="87"/>
      <c r="I1475" s="87"/>
      <c r="J1475" s="87"/>
      <c r="K1475" s="87"/>
      <c r="L1475" s="87"/>
      <c r="M1475" s="87"/>
      <c r="N1475" s="87"/>
      <c r="O1475" s="87"/>
      <c r="P1475" s="87"/>
      <c r="Q1475" s="87"/>
      <c r="R1475" s="87"/>
      <c r="S1475" s="87"/>
      <c r="T1475" s="87"/>
      <c r="U1475" s="87"/>
      <c r="V1475" s="87"/>
      <c r="W1475" s="87"/>
      <c r="X1475" s="87"/>
      <c r="Y1475" s="87"/>
      <c r="Z1475" s="87"/>
      <c r="AA1475" s="87"/>
      <c r="AB1475" s="87"/>
      <c r="AC1475" s="87"/>
      <c r="AD1475" s="87"/>
      <c r="AE1475" s="87"/>
      <c r="AF1475" s="87"/>
      <c r="AG1475" s="87"/>
      <c r="AH1475" s="87"/>
      <c r="AI1475" s="87"/>
      <c r="AJ1475" s="87"/>
      <c r="AK1475" s="87"/>
      <c r="AL1475" s="87"/>
      <c r="AM1475" s="87"/>
      <c r="AN1475" s="87"/>
      <c r="AO1475" s="87"/>
      <c r="AP1475" s="87"/>
      <c r="AQ1475" s="87"/>
      <c r="AR1475" s="87"/>
      <c r="AS1475" s="87"/>
      <c r="AT1475" s="87"/>
      <c r="AU1475" s="87"/>
      <c r="AV1475" s="87"/>
      <c r="AW1475" s="87"/>
      <c r="AX1475" s="87"/>
      <c r="AY1475" s="87"/>
      <c r="AZ1475" s="87"/>
      <c r="BA1475" s="87"/>
      <c r="BB1475" s="87"/>
      <c r="BC1475" s="87"/>
      <c r="BD1475" s="87"/>
      <c r="BE1475" s="87"/>
      <c r="BF1475" s="87"/>
      <c r="BG1475" s="87"/>
      <c r="BH1475" s="87"/>
    </row>
    <row r="1476" spans="1:60">
      <c r="A1476" s="87"/>
      <c r="D1476" s="371"/>
      <c r="E1476" s="87"/>
      <c r="F1476" s="87"/>
      <c r="G1476" s="87"/>
      <c r="H1476" s="87"/>
      <c r="I1476" s="87"/>
      <c r="J1476" s="87"/>
      <c r="K1476" s="87"/>
      <c r="L1476" s="87"/>
      <c r="M1476" s="87"/>
      <c r="N1476" s="87"/>
      <c r="O1476" s="87"/>
      <c r="P1476" s="87"/>
      <c r="Q1476" s="87"/>
      <c r="R1476" s="87"/>
      <c r="S1476" s="87"/>
      <c r="T1476" s="87"/>
      <c r="U1476" s="87"/>
      <c r="V1476" s="87"/>
      <c r="W1476" s="87"/>
      <c r="X1476" s="87"/>
      <c r="Y1476" s="87"/>
      <c r="Z1476" s="87"/>
      <c r="AA1476" s="87"/>
      <c r="AB1476" s="87"/>
      <c r="AC1476" s="87"/>
      <c r="AD1476" s="87"/>
      <c r="AE1476" s="87"/>
      <c r="AF1476" s="87"/>
      <c r="AG1476" s="87"/>
      <c r="AH1476" s="87"/>
      <c r="AI1476" s="87"/>
      <c r="AJ1476" s="87"/>
      <c r="AK1476" s="87"/>
      <c r="AL1476" s="87"/>
      <c r="AM1476" s="87"/>
      <c r="AN1476" s="87"/>
      <c r="AO1476" s="87"/>
      <c r="AP1476" s="87"/>
      <c r="AQ1476" s="87"/>
      <c r="AR1476" s="87"/>
      <c r="AS1476" s="87"/>
      <c r="AT1476" s="87"/>
      <c r="AU1476" s="87"/>
      <c r="AV1476" s="87"/>
      <c r="AW1476" s="87"/>
      <c r="AX1476" s="87"/>
      <c r="AY1476" s="87"/>
      <c r="AZ1476" s="87"/>
      <c r="BA1476" s="87"/>
      <c r="BB1476" s="87"/>
      <c r="BC1476" s="87"/>
      <c r="BD1476" s="87"/>
      <c r="BE1476" s="87"/>
      <c r="BF1476" s="87"/>
      <c r="BG1476" s="87"/>
      <c r="BH1476" s="87"/>
    </row>
    <row r="1477" spans="1:60">
      <c r="A1477" s="87"/>
      <c r="D1477" s="371"/>
      <c r="E1477" s="87"/>
      <c r="F1477" s="87"/>
      <c r="G1477" s="87"/>
      <c r="H1477" s="87"/>
      <c r="I1477" s="87"/>
      <c r="J1477" s="87"/>
      <c r="K1477" s="87"/>
      <c r="L1477" s="87"/>
      <c r="M1477" s="87"/>
      <c r="N1477" s="87"/>
      <c r="O1477" s="87"/>
      <c r="P1477" s="87"/>
      <c r="Q1477" s="87"/>
      <c r="R1477" s="87"/>
      <c r="S1477" s="87"/>
      <c r="T1477" s="87"/>
      <c r="U1477" s="87"/>
      <c r="V1477" s="87"/>
      <c r="W1477" s="87"/>
      <c r="X1477" s="87"/>
      <c r="Y1477" s="87"/>
      <c r="Z1477" s="87"/>
      <c r="AA1477" s="87"/>
      <c r="AB1477" s="87"/>
      <c r="AC1477" s="87"/>
      <c r="AD1477" s="87"/>
      <c r="AE1477" s="87"/>
      <c r="AF1477" s="87"/>
      <c r="AG1477" s="87"/>
      <c r="AH1477" s="87"/>
      <c r="AI1477" s="87"/>
      <c r="AJ1477" s="87"/>
      <c r="AK1477" s="87"/>
      <c r="AL1477" s="87"/>
      <c r="AM1477" s="87"/>
      <c r="AN1477" s="87"/>
      <c r="AO1477" s="87"/>
      <c r="AP1477" s="87"/>
      <c r="AQ1477" s="87"/>
      <c r="AR1477" s="87"/>
      <c r="AS1477" s="87"/>
      <c r="AT1477" s="87"/>
      <c r="AU1477" s="87"/>
      <c r="AV1477" s="87"/>
      <c r="AW1477" s="87"/>
      <c r="AX1477" s="87"/>
      <c r="AY1477" s="87"/>
      <c r="AZ1477" s="87"/>
      <c r="BA1477" s="87"/>
      <c r="BB1477" s="87"/>
      <c r="BC1477" s="87"/>
      <c r="BD1477" s="87"/>
      <c r="BE1477" s="87"/>
      <c r="BF1477" s="87"/>
      <c r="BG1477" s="87"/>
      <c r="BH1477" s="87"/>
    </row>
    <row r="1478" spans="1:60">
      <c r="A1478" s="87"/>
      <c r="D1478" s="371"/>
      <c r="E1478" s="87"/>
      <c r="F1478" s="87"/>
      <c r="G1478" s="87"/>
      <c r="H1478" s="87"/>
      <c r="I1478" s="87"/>
      <c r="J1478" s="87"/>
      <c r="K1478" s="87"/>
      <c r="L1478" s="87"/>
      <c r="M1478" s="87"/>
      <c r="N1478" s="87"/>
      <c r="O1478" s="87"/>
      <c r="P1478" s="87"/>
      <c r="Q1478" s="87"/>
      <c r="R1478" s="87"/>
      <c r="S1478" s="87"/>
      <c r="T1478" s="87"/>
      <c r="U1478" s="87"/>
      <c r="V1478" s="87"/>
      <c r="W1478" s="87"/>
      <c r="X1478" s="87"/>
      <c r="Y1478" s="87"/>
      <c r="Z1478" s="87"/>
      <c r="AA1478" s="87"/>
      <c r="AB1478" s="87"/>
      <c r="AC1478" s="87"/>
      <c r="AD1478" s="87"/>
      <c r="AE1478" s="87"/>
      <c r="AF1478" s="87"/>
      <c r="AG1478" s="87"/>
      <c r="AH1478" s="87"/>
      <c r="AI1478" s="87"/>
      <c r="AJ1478" s="87"/>
      <c r="AK1478" s="87"/>
      <c r="AL1478" s="87"/>
      <c r="AM1478" s="87"/>
      <c r="AN1478" s="87"/>
      <c r="AO1478" s="87"/>
      <c r="AP1478" s="87"/>
      <c r="AQ1478" s="87"/>
      <c r="AR1478" s="87"/>
      <c r="AS1478" s="87"/>
      <c r="AT1478" s="87"/>
      <c r="AU1478" s="87"/>
      <c r="AV1478" s="87"/>
      <c r="AW1478" s="87"/>
      <c r="AX1478" s="87"/>
      <c r="AY1478" s="87"/>
      <c r="AZ1478" s="87"/>
      <c r="BA1478" s="87"/>
      <c r="BB1478" s="87"/>
      <c r="BC1478" s="87"/>
      <c r="BD1478" s="87"/>
      <c r="BE1478" s="87"/>
      <c r="BF1478" s="87"/>
      <c r="BG1478" s="87"/>
      <c r="BH1478" s="87"/>
    </row>
    <row r="1479" spans="1:60">
      <c r="A1479" s="87"/>
      <c r="D1479" s="371"/>
      <c r="E1479" s="87"/>
      <c r="F1479" s="87"/>
      <c r="G1479" s="87"/>
      <c r="H1479" s="87"/>
      <c r="I1479" s="87"/>
      <c r="J1479" s="87"/>
      <c r="K1479" s="87"/>
      <c r="L1479" s="87"/>
      <c r="M1479" s="87"/>
      <c r="N1479" s="87"/>
      <c r="O1479" s="87"/>
      <c r="P1479" s="87"/>
      <c r="Q1479" s="87"/>
      <c r="R1479" s="87"/>
      <c r="S1479" s="87"/>
      <c r="T1479" s="87"/>
      <c r="U1479" s="87"/>
      <c r="V1479" s="87"/>
      <c r="W1479" s="87"/>
      <c r="X1479" s="87"/>
      <c r="Y1479" s="87"/>
      <c r="Z1479" s="87"/>
      <c r="AA1479" s="87"/>
      <c r="AB1479" s="87"/>
      <c r="AC1479" s="87"/>
      <c r="AD1479" s="87"/>
      <c r="AE1479" s="87"/>
      <c r="AF1479" s="87"/>
      <c r="AG1479" s="87"/>
      <c r="AH1479" s="87"/>
      <c r="AI1479" s="87"/>
      <c r="AJ1479" s="87"/>
      <c r="AK1479" s="87"/>
      <c r="AL1479" s="87"/>
      <c r="AM1479" s="87"/>
      <c r="AN1479" s="87"/>
      <c r="AO1479" s="87"/>
      <c r="AP1479" s="87"/>
      <c r="AQ1479" s="87"/>
      <c r="AR1479" s="87"/>
      <c r="AS1479" s="87"/>
      <c r="AT1479" s="87"/>
      <c r="AU1479" s="87"/>
      <c r="AV1479" s="87"/>
      <c r="AW1479" s="87"/>
      <c r="AX1479" s="87"/>
      <c r="AY1479" s="87"/>
      <c r="AZ1479" s="87"/>
      <c r="BA1479" s="87"/>
      <c r="BB1479" s="87"/>
      <c r="BC1479" s="87"/>
      <c r="BD1479" s="87"/>
      <c r="BE1479" s="87"/>
      <c r="BF1479" s="87"/>
      <c r="BG1479" s="87"/>
      <c r="BH1479" s="87"/>
    </row>
    <row r="1480" spans="1:60">
      <c r="A1480" s="87"/>
      <c r="D1480" s="371"/>
      <c r="E1480" s="87"/>
      <c r="F1480" s="87"/>
      <c r="G1480" s="87"/>
      <c r="H1480" s="87"/>
      <c r="I1480" s="87"/>
      <c r="J1480" s="87"/>
      <c r="K1480" s="87"/>
      <c r="L1480" s="87"/>
      <c r="M1480" s="87"/>
      <c r="N1480" s="87"/>
      <c r="O1480" s="87"/>
      <c r="P1480" s="87"/>
      <c r="Q1480" s="87"/>
      <c r="R1480" s="87"/>
      <c r="S1480" s="87"/>
      <c r="T1480" s="87"/>
      <c r="U1480" s="87"/>
      <c r="V1480" s="87"/>
      <c r="W1480" s="87"/>
      <c r="X1480" s="87"/>
      <c r="Y1480" s="87"/>
      <c r="Z1480" s="87"/>
      <c r="AA1480" s="87"/>
      <c r="AB1480" s="87"/>
      <c r="AC1480" s="87"/>
      <c r="AD1480" s="87"/>
      <c r="AE1480" s="87"/>
      <c r="AF1480" s="87"/>
      <c r="AG1480" s="87"/>
      <c r="AH1480" s="87"/>
      <c r="AI1480" s="87"/>
      <c r="AJ1480" s="87"/>
      <c r="AK1480" s="87"/>
      <c r="AL1480" s="87"/>
      <c r="AM1480" s="87"/>
      <c r="AN1480" s="87"/>
      <c r="AO1480" s="87"/>
      <c r="AP1480" s="87"/>
      <c r="AQ1480" s="87"/>
      <c r="AR1480" s="87"/>
      <c r="AS1480" s="87"/>
      <c r="AT1480" s="87"/>
      <c r="AU1480" s="87"/>
      <c r="AV1480" s="87"/>
      <c r="AW1480" s="87"/>
      <c r="AX1480" s="87"/>
      <c r="AY1480" s="87"/>
      <c r="AZ1480" s="87"/>
      <c r="BA1480" s="87"/>
      <c r="BB1480" s="87"/>
      <c r="BC1480" s="87"/>
      <c r="BD1480" s="87"/>
      <c r="BE1480" s="87"/>
      <c r="BF1480" s="87"/>
      <c r="BG1480" s="87"/>
      <c r="BH1480" s="87"/>
    </row>
    <row r="1481" spans="1:60">
      <c r="A1481" s="87"/>
      <c r="D1481" s="371"/>
      <c r="E1481" s="87"/>
      <c r="F1481" s="87"/>
      <c r="G1481" s="87"/>
      <c r="H1481" s="87"/>
      <c r="I1481" s="87"/>
      <c r="J1481" s="87"/>
      <c r="K1481" s="87"/>
      <c r="L1481" s="87"/>
      <c r="M1481" s="87"/>
      <c r="N1481" s="87"/>
      <c r="O1481" s="87"/>
      <c r="P1481" s="87"/>
      <c r="Q1481" s="87"/>
      <c r="R1481" s="87"/>
      <c r="S1481" s="87"/>
      <c r="T1481" s="87"/>
      <c r="U1481" s="87"/>
      <c r="V1481" s="87"/>
      <c r="W1481" s="87"/>
      <c r="X1481" s="87"/>
      <c r="Y1481" s="87"/>
      <c r="Z1481" s="87"/>
      <c r="AA1481" s="87"/>
      <c r="AB1481" s="87"/>
      <c r="AC1481" s="87"/>
      <c r="AD1481" s="87"/>
      <c r="AE1481" s="87"/>
      <c r="AF1481" s="87"/>
      <c r="AG1481" s="87"/>
      <c r="AH1481" s="87"/>
      <c r="AI1481" s="87"/>
      <c r="AJ1481" s="87"/>
      <c r="AK1481" s="87"/>
      <c r="AL1481" s="87"/>
      <c r="AM1481" s="87"/>
      <c r="AN1481" s="87"/>
      <c r="AO1481" s="87"/>
      <c r="AP1481" s="87"/>
      <c r="AQ1481" s="87"/>
      <c r="AR1481" s="87"/>
      <c r="AS1481" s="87"/>
      <c r="AT1481" s="87"/>
      <c r="AU1481" s="87"/>
      <c r="AV1481" s="87"/>
      <c r="AW1481" s="87"/>
      <c r="AX1481" s="87"/>
      <c r="AY1481" s="87"/>
      <c r="AZ1481" s="87"/>
      <c r="BA1481" s="87"/>
      <c r="BB1481" s="87"/>
      <c r="BC1481" s="87"/>
      <c r="BD1481" s="87"/>
      <c r="BE1481" s="87"/>
      <c r="BF1481" s="87"/>
      <c r="BG1481" s="87"/>
      <c r="BH1481" s="87"/>
    </row>
    <row r="1482" spans="1:60">
      <c r="A1482" s="87"/>
      <c r="D1482" s="371"/>
      <c r="E1482" s="87"/>
      <c r="F1482" s="87"/>
      <c r="G1482" s="87"/>
      <c r="H1482" s="87"/>
      <c r="I1482" s="87"/>
      <c r="J1482" s="87"/>
      <c r="K1482" s="87"/>
      <c r="L1482" s="87"/>
      <c r="M1482" s="87"/>
      <c r="N1482" s="87"/>
      <c r="O1482" s="87"/>
      <c r="P1482" s="87"/>
      <c r="Q1482" s="87"/>
      <c r="R1482" s="87"/>
      <c r="S1482" s="87"/>
      <c r="T1482" s="87"/>
      <c r="U1482" s="87"/>
      <c r="V1482" s="87"/>
      <c r="W1482" s="87"/>
      <c r="X1482" s="87"/>
      <c r="Y1482" s="87"/>
      <c r="Z1482" s="87"/>
      <c r="AA1482" s="87"/>
      <c r="AB1482" s="87"/>
      <c r="AC1482" s="87"/>
      <c r="AD1482" s="87"/>
      <c r="AE1482" s="87"/>
      <c r="AF1482" s="87"/>
      <c r="AG1482" s="87"/>
      <c r="AH1482" s="87"/>
      <c r="AI1482" s="87"/>
      <c r="AJ1482" s="87"/>
      <c r="AK1482" s="87"/>
      <c r="AL1482" s="87"/>
      <c r="AM1482" s="87"/>
      <c r="AN1482" s="87"/>
      <c r="AO1482" s="87"/>
      <c r="AP1482" s="87"/>
      <c r="AQ1482" s="87"/>
      <c r="AR1482" s="87"/>
      <c r="AS1482" s="87"/>
      <c r="AT1482" s="87"/>
      <c r="AU1482" s="87"/>
      <c r="AV1482" s="87"/>
      <c r="AW1482" s="87"/>
      <c r="AX1482" s="87"/>
      <c r="AY1482" s="87"/>
      <c r="AZ1482" s="87"/>
      <c r="BA1482" s="87"/>
      <c r="BB1482" s="87"/>
      <c r="BC1482" s="87"/>
      <c r="BD1482" s="87"/>
      <c r="BE1482" s="87"/>
      <c r="BF1482" s="87"/>
      <c r="BG1482" s="87"/>
      <c r="BH1482" s="87"/>
    </row>
    <row r="1483" spans="1:60">
      <c r="A1483" s="87"/>
      <c r="D1483" s="371"/>
      <c r="E1483" s="87"/>
      <c r="F1483" s="87"/>
      <c r="G1483" s="87"/>
      <c r="H1483" s="87"/>
      <c r="I1483" s="87"/>
      <c r="J1483" s="87"/>
      <c r="K1483" s="87"/>
      <c r="L1483" s="87"/>
      <c r="M1483" s="87"/>
      <c r="N1483" s="87"/>
      <c r="O1483" s="87"/>
      <c r="P1483" s="87"/>
      <c r="Q1483" s="87"/>
      <c r="R1483" s="87"/>
      <c r="S1483" s="87"/>
      <c r="T1483" s="87"/>
      <c r="U1483" s="87"/>
      <c r="V1483" s="87"/>
      <c r="W1483" s="87"/>
      <c r="X1483" s="87"/>
      <c r="Y1483" s="87"/>
      <c r="Z1483" s="87"/>
      <c r="AA1483" s="87"/>
      <c r="AB1483" s="87"/>
      <c r="AC1483" s="87"/>
      <c r="AD1483" s="87"/>
      <c r="AE1483" s="87"/>
      <c r="AF1483" s="87"/>
      <c r="AG1483" s="87"/>
      <c r="AH1483" s="87"/>
      <c r="AI1483" s="87"/>
      <c r="AJ1483" s="87"/>
      <c r="AK1483" s="87"/>
      <c r="AL1483" s="87"/>
      <c r="AM1483" s="87"/>
      <c r="AN1483" s="87"/>
      <c r="AO1483" s="87"/>
      <c r="AP1483" s="87"/>
      <c r="AQ1483" s="87"/>
      <c r="AR1483" s="87"/>
      <c r="AS1483" s="87"/>
      <c r="AT1483" s="87"/>
      <c r="AU1483" s="87"/>
      <c r="AV1483" s="87"/>
      <c r="AW1483" s="87"/>
      <c r="AX1483" s="87"/>
      <c r="AY1483" s="87"/>
      <c r="AZ1483" s="87"/>
      <c r="BA1483" s="87"/>
      <c r="BB1483" s="87"/>
      <c r="BC1483" s="87"/>
      <c r="BD1483" s="87"/>
      <c r="BE1483" s="87"/>
      <c r="BF1483" s="87"/>
      <c r="BG1483" s="87"/>
      <c r="BH1483" s="87"/>
    </row>
    <row r="1484" spans="1:60">
      <c r="A1484" s="87"/>
      <c r="D1484" s="371"/>
      <c r="E1484" s="87"/>
      <c r="F1484" s="87"/>
      <c r="G1484" s="87"/>
      <c r="H1484" s="87"/>
      <c r="I1484" s="87"/>
      <c r="J1484" s="87"/>
      <c r="K1484" s="87"/>
      <c r="L1484" s="87"/>
      <c r="M1484" s="87"/>
      <c r="N1484" s="87"/>
      <c r="O1484" s="87"/>
      <c r="P1484" s="87"/>
      <c r="Q1484" s="87"/>
      <c r="R1484" s="87"/>
      <c r="S1484" s="87"/>
      <c r="T1484" s="87"/>
      <c r="U1484" s="87"/>
      <c r="V1484" s="87"/>
      <c r="W1484" s="87"/>
      <c r="X1484" s="87"/>
      <c r="Y1484" s="87"/>
      <c r="Z1484" s="87"/>
      <c r="AA1484" s="87"/>
      <c r="AB1484" s="87"/>
      <c r="AC1484" s="87"/>
      <c r="AD1484" s="87"/>
      <c r="AE1484" s="87"/>
      <c r="AF1484" s="87"/>
      <c r="AG1484" s="87"/>
      <c r="AH1484" s="87"/>
      <c r="AI1484" s="87"/>
      <c r="AJ1484" s="87"/>
      <c r="AK1484" s="87"/>
      <c r="AL1484" s="87"/>
      <c r="AM1484" s="87"/>
      <c r="AN1484" s="87"/>
      <c r="AO1484" s="87"/>
      <c r="AP1484" s="87"/>
      <c r="AQ1484" s="87"/>
      <c r="AR1484" s="87"/>
      <c r="AS1484" s="87"/>
      <c r="AT1484" s="87"/>
      <c r="AU1484" s="87"/>
      <c r="AV1484" s="87"/>
      <c r="AW1484" s="87"/>
      <c r="AX1484" s="87"/>
      <c r="AY1484" s="87"/>
      <c r="AZ1484" s="87"/>
      <c r="BA1484" s="87"/>
      <c r="BB1484" s="87"/>
      <c r="BC1484" s="87"/>
      <c r="BD1484" s="87"/>
      <c r="BE1484" s="87"/>
      <c r="BF1484" s="87"/>
      <c r="BG1484" s="87"/>
      <c r="BH1484" s="87"/>
    </row>
    <row r="1485" spans="1:60">
      <c r="A1485" s="87"/>
      <c r="D1485" s="371"/>
      <c r="E1485" s="87"/>
      <c r="F1485" s="87"/>
      <c r="G1485" s="87"/>
      <c r="H1485" s="87"/>
      <c r="I1485" s="87"/>
      <c r="J1485" s="87"/>
      <c r="K1485" s="87"/>
      <c r="L1485" s="87"/>
      <c r="M1485" s="87"/>
      <c r="N1485" s="87"/>
      <c r="O1485" s="87"/>
      <c r="P1485" s="87"/>
      <c r="Q1485" s="87"/>
      <c r="R1485" s="87"/>
      <c r="S1485" s="87"/>
      <c r="T1485" s="87"/>
      <c r="U1485" s="87"/>
      <c r="V1485" s="87"/>
      <c r="W1485" s="87"/>
      <c r="X1485" s="87"/>
      <c r="Y1485" s="87"/>
      <c r="Z1485" s="87"/>
      <c r="AA1485" s="87"/>
      <c r="AB1485" s="87"/>
      <c r="AC1485" s="87"/>
      <c r="AD1485" s="87"/>
      <c r="AE1485" s="87"/>
      <c r="AF1485" s="87"/>
      <c r="AG1485" s="87"/>
      <c r="AH1485" s="87"/>
      <c r="AI1485" s="87"/>
      <c r="AJ1485" s="87"/>
      <c r="AK1485" s="87"/>
      <c r="AL1485" s="87"/>
      <c r="AM1485" s="87"/>
      <c r="AN1485" s="87"/>
      <c r="AO1485" s="87"/>
      <c r="AP1485" s="87"/>
      <c r="AQ1485" s="87"/>
      <c r="AR1485" s="87"/>
      <c r="AS1485" s="87"/>
      <c r="AT1485" s="87"/>
      <c r="AU1485" s="87"/>
      <c r="AV1485" s="87"/>
      <c r="AW1485" s="87"/>
      <c r="AX1485" s="87"/>
      <c r="AY1485" s="87"/>
      <c r="AZ1485" s="87"/>
      <c r="BA1485" s="87"/>
      <c r="BB1485" s="87"/>
      <c r="BC1485" s="87"/>
      <c r="BD1485" s="87"/>
      <c r="BE1485" s="87"/>
      <c r="BF1485" s="87"/>
      <c r="BG1485" s="87"/>
      <c r="BH1485" s="87"/>
    </row>
    <row r="1486" spans="1:60">
      <c r="A1486" s="87"/>
      <c r="D1486" s="371"/>
      <c r="E1486" s="87"/>
      <c r="F1486" s="87"/>
      <c r="G1486" s="87"/>
      <c r="H1486" s="87"/>
      <c r="I1486" s="87"/>
      <c r="J1486" s="87"/>
      <c r="K1486" s="87"/>
      <c r="L1486" s="87"/>
      <c r="M1486" s="87"/>
      <c r="N1486" s="87"/>
      <c r="O1486" s="87"/>
      <c r="P1486" s="87"/>
      <c r="Q1486" s="87"/>
      <c r="R1486" s="87"/>
      <c r="S1486" s="87"/>
      <c r="T1486" s="87"/>
      <c r="U1486" s="87"/>
      <c r="V1486" s="87"/>
      <c r="W1486" s="87"/>
      <c r="X1486" s="87"/>
      <c r="Y1486" s="87"/>
      <c r="Z1486" s="87"/>
      <c r="AA1486" s="87"/>
      <c r="AB1486" s="87"/>
      <c r="AC1486" s="87"/>
      <c r="AD1486" s="87"/>
      <c r="AE1486" s="87"/>
      <c r="AF1486" s="87"/>
      <c r="AG1486" s="87"/>
      <c r="AH1486" s="87"/>
      <c r="AI1486" s="87"/>
      <c r="AJ1486" s="87"/>
      <c r="AK1486" s="87"/>
      <c r="AL1486" s="87"/>
      <c r="AM1486" s="87"/>
      <c r="AN1486" s="87"/>
      <c r="AO1486" s="87"/>
      <c r="AP1486" s="87"/>
      <c r="AQ1486" s="87"/>
      <c r="AR1486" s="87"/>
      <c r="AS1486" s="87"/>
      <c r="AT1486" s="87"/>
      <c r="AU1486" s="87"/>
      <c r="AV1486" s="87"/>
      <c r="AW1486" s="87"/>
      <c r="AX1486" s="87"/>
      <c r="AY1486" s="87"/>
      <c r="AZ1486" s="87"/>
      <c r="BA1486" s="87"/>
      <c r="BB1486" s="87"/>
      <c r="BC1486" s="87"/>
      <c r="BD1486" s="87"/>
      <c r="BE1486" s="87"/>
      <c r="BF1486" s="87"/>
      <c r="BG1486" s="87"/>
      <c r="BH1486" s="87"/>
    </row>
    <row r="1487" spans="1:60">
      <c r="A1487" s="87"/>
      <c r="D1487" s="371"/>
      <c r="E1487" s="87"/>
      <c r="F1487" s="87"/>
      <c r="G1487" s="87"/>
      <c r="H1487" s="87"/>
      <c r="I1487" s="87"/>
      <c r="J1487" s="87"/>
      <c r="K1487" s="87"/>
      <c r="L1487" s="87"/>
      <c r="M1487" s="87"/>
      <c r="N1487" s="87"/>
      <c r="O1487" s="87"/>
      <c r="P1487" s="87"/>
      <c r="Q1487" s="87"/>
      <c r="R1487" s="87"/>
      <c r="S1487" s="87"/>
      <c r="T1487" s="87"/>
      <c r="U1487" s="87"/>
      <c r="V1487" s="87"/>
      <c r="W1487" s="87"/>
      <c r="X1487" s="87"/>
      <c r="Y1487" s="87"/>
      <c r="Z1487" s="87"/>
      <c r="AA1487" s="87"/>
      <c r="AB1487" s="87"/>
      <c r="AC1487" s="87"/>
      <c r="AD1487" s="87"/>
      <c r="AE1487" s="87"/>
      <c r="AF1487" s="87"/>
      <c r="AG1487" s="87"/>
      <c r="AH1487" s="87"/>
      <c r="AI1487" s="87"/>
      <c r="AJ1487" s="87"/>
      <c r="AK1487" s="87"/>
      <c r="AL1487" s="87"/>
      <c r="AM1487" s="87"/>
      <c r="AN1487" s="87"/>
      <c r="AO1487" s="87"/>
      <c r="AP1487" s="87"/>
      <c r="AQ1487" s="87"/>
      <c r="AR1487" s="87"/>
      <c r="AS1487" s="87"/>
      <c r="AT1487" s="87"/>
      <c r="AU1487" s="87"/>
      <c r="AV1487" s="87"/>
      <c r="AW1487" s="87"/>
      <c r="AX1487" s="87"/>
      <c r="AY1487" s="87"/>
      <c r="AZ1487" s="87"/>
      <c r="BA1487" s="87"/>
      <c r="BB1487" s="87"/>
      <c r="BC1487" s="87"/>
      <c r="BD1487" s="87"/>
      <c r="BE1487" s="87"/>
      <c r="BF1487" s="87"/>
      <c r="BG1487" s="87"/>
      <c r="BH1487" s="87"/>
    </row>
    <row r="1488" spans="1:60">
      <c r="A1488" s="87"/>
      <c r="D1488" s="371"/>
      <c r="E1488" s="87"/>
      <c r="F1488" s="87"/>
      <c r="G1488" s="87"/>
      <c r="H1488" s="87"/>
      <c r="I1488" s="87"/>
      <c r="J1488" s="87"/>
      <c r="K1488" s="87"/>
      <c r="L1488" s="87"/>
      <c r="M1488" s="87"/>
      <c r="N1488" s="87"/>
      <c r="O1488" s="87"/>
      <c r="P1488" s="87"/>
      <c r="Q1488" s="87"/>
      <c r="R1488" s="87"/>
      <c r="S1488" s="87"/>
      <c r="T1488" s="87"/>
      <c r="U1488" s="87"/>
      <c r="V1488" s="87"/>
      <c r="W1488" s="87"/>
      <c r="X1488" s="87"/>
      <c r="Y1488" s="87"/>
      <c r="Z1488" s="87"/>
      <c r="AA1488" s="87"/>
      <c r="AB1488" s="87"/>
      <c r="AC1488" s="87"/>
      <c r="AD1488" s="87"/>
      <c r="AE1488" s="87"/>
      <c r="AF1488" s="87"/>
      <c r="AG1488" s="87"/>
      <c r="AH1488" s="87"/>
      <c r="AI1488" s="87"/>
      <c r="AJ1488" s="87"/>
      <c r="AK1488" s="87"/>
      <c r="AL1488" s="87"/>
      <c r="AM1488" s="87"/>
      <c r="AN1488" s="87"/>
      <c r="AO1488" s="87"/>
      <c r="AP1488" s="87"/>
      <c r="AQ1488" s="87"/>
      <c r="AR1488" s="87"/>
      <c r="AS1488" s="87"/>
      <c r="AT1488" s="87"/>
      <c r="AU1488" s="87"/>
      <c r="AV1488" s="87"/>
      <c r="AW1488" s="87"/>
      <c r="AX1488" s="87"/>
      <c r="AY1488" s="87"/>
      <c r="AZ1488" s="87"/>
      <c r="BA1488" s="87"/>
      <c r="BB1488" s="87"/>
      <c r="BC1488" s="87"/>
      <c r="BD1488" s="87"/>
      <c r="BE1488" s="87"/>
      <c r="BF1488" s="87"/>
      <c r="BG1488" s="87"/>
      <c r="BH1488" s="87"/>
    </row>
    <row r="1489" spans="1:60">
      <c r="A1489" s="87"/>
      <c r="D1489" s="371"/>
      <c r="E1489" s="87"/>
      <c r="F1489" s="87"/>
      <c r="G1489" s="87"/>
      <c r="H1489" s="87"/>
      <c r="I1489" s="87"/>
      <c r="J1489" s="87"/>
      <c r="K1489" s="87"/>
      <c r="L1489" s="87"/>
      <c r="M1489" s="87"/>
      <c r="N1489" s="87"/>
      <c r="O1489" s="87"/>
      <c r="P1489" s="87"/>
      <c r="Q1489" s="87"/>
      <c r="R1489" s="87"/>
      <c r="S1489" s="87"/>
      <c r="T1489" s="87"/>
      <c r="U1489" s="87"/>
      <c r="V1489" s="87"/>
      <c r="W1489" s="87"/>
      <c r="X1489" s="87"/>
      <c r="Y1489" s="87"/>
      <c r="Z1489" s="87"/>
      <c r="AA1489" s="87"/>
      <c r="AB1489" s="87"/>
      <c r="AC1489" s="87"/>
      <c r="AD1489" s="87"/>
      <c r="AE1489" s="87"/>
      <c r="AF1489" s="87"/>
      <c r="AG1489" s="87"/>
      <c r="AH1489" s="87"/>
      <c r="AI1489" s="87"/>
      <c r="AJ1489" s="87"/>
      <c r="AK1489" s="87"/>
      <c r="AL1489" s="87"/>
      <c r="AM1489" s="87"/>
      <c r="AN1489" s="87"/>
      <c r="AO1489" s="87"/>
      <c r="AP1489" s="87"/>
      <c r="AQ1489" s="87"/>
      <c r="AR1489" s="87"/>
      <c r="AS1489" s="87"/>
      <c r="AT1489" s="87"/>
      <c r="AU1489" s="87"/>
      <c r="AV1489" s="87"/>
      <c r="AW1489" s="87"/>
      <c r="AX1489" s="87"/>
      <c r="AY1489" s="87"/>
      <c r="AZ1489" s="87"/>
      <c r="BA1489" s="87"/>
      <c r="BB1489" s="87"/>
      <c r="BC1489" s="87"/>
      <c r="BD1489" s="87"/>
      <c r="BE1489" s="87"/>
      <c r="BF1489" s="87"/>
      <c r="BG1489" s="87"/>
      <c r="BH1489" s="87"/>
    </row>
    <row r="1490" spans="1:60">
      <c r="A1490" s="87"/>
      <c r="D1490" s="371"/>
      <c r="E1490" s="87"/>
      <c r="F1490" s="87"/>
      <c r="G1490" s="87"/>
      <c r="H1490" s="87"/>
      <c r="I1490" s="87"/>
      <c r="J1490" s="87"/>
      <c r="K1490" s="87"/>
      <c r="L1490" s="87"/>
      <c r="M1490" s="87"/>
      <c r="N1490" s="87"/>
      <c r="O1490" s="87"/>
      <c r="P1490" s="87"/>
      <c r="Q1490" s="87"/>
      <c r="R1490" s="87"/>
      <c r="S1490" s="87"/>
      <c r="T1490" s="87"/>
      <c r="U1490" s="87"/>
      <c r="V1490" s="87"/>
      <c r="W1490" s="87"/>
      <c r="X1490" s="87"/>
      <c r="Y1490" s="87"/>
      <c r="Z1490" s="87"/>
      <c r="AA1490" s="87"/>
      <c r="AB1490" s="87"/>
      <c r="AC1490" s="87"/>
      <c r="AD1490" s="87"/>
      <c r="AE1490" s="87"/>
      <c r="AF1490" s="87"/>
      <c r="AG1490" s="87"/>
      <c r="AH1490" s="87"/>
      <c r="AI1490" s="87"/>
      <c r="AJ1490" s="87"/>
      <c r="AK1490" s="87"/>
      <c r="AL1490" s="87"/>
      <c r="AM1490" s="87"/>
      <c r="AN1490" s="87"/>
      <c r="AO1490" s="87"/>
      <c r="AP1490" s="87"/>
      <c r="AQ1490" s="87"/>
      <c r="AR1490" s="87"/>
      <c r="AS1490" s="87"/>
      <c r="AT1490" s="87"/>
      <c r="AU1490" s="87"/>
      <c r="AV1490" s="87"/>
      <c r="AW1490" s="87"/>
      <c r="AX1490" s="87"/>
      <c r="AY1490" s="87"/>
      <c r="AZ1490" s="87"/>
      <c r="BA1490" s="87"/>
      <c r="BB1490" s="87"/>
      <c r="BC1490" s="87"/>
      <c r="BD1490" s="87"/>
      <c r="BE1490" s="87"/>
      <c r="BF1490" s="87"/>
      <c r="BG1490" s="87"/>
      <c r="BH1490" s="87"/>
    </row>
    <row r="1491" spans="1:60">
      <c r="A1491" s="87"/>
      <c r="D1491" s="371"/>
      <c r="E1491" s="87"/>
      <c r="F1491" s="87"/>
      <c r="G1491" s="87"/>
      <c r="H1491" s="87"/>
      <c r="I1491" s="87"/>
      <c r="J1491" s="87"/>
      <c r="K1491" s="87"/>
      <c r="L1491" s="87"/>
      <c r="M1491" s="87"/>
      <c r="N1491" s="87"/>
      <c r="O1491" s="87"/>
      <c r="P1491" s="87"/>
      <c r="Q1491" s="87"/>
      <c r="R1491" s="87"/>
      <c r="S1491" s="87"/>
      <c r="T1491" s="87"/>
      <c r="U1491" s="87"/>
      <c r="V1491" s="87"/>
      <c r="W1491" s="87"/>
      <c r="X1491" s="87"/>
      <c r="Y1491" s="87"/>
      <c r="Z1491" s="87"/>
      <c r="AA1491" s="87"/>
      <c r="AB1491" s="87"/>
      <c r="AC1491" s="87"/>
      <c r="AD1491" s="87"/>
      <c r="AE1491" s="87"/>
      <c r="AF1491" s="87"/>
      <c r="AG1491" s="87"/>
      <c r="AH1491" s="87"/>
      <c r="AI1491" s="87"/>
      <c r="AJ1491" s="87"/>
      <c r="AK1491" s="87"/>
      <c r="AL1491" s="87"/>
      <c r="AM1491" s="87"/>
      <c r="AN1491" s="87"/>
      <c r="AO1491" s="87"/>
      <c r="AP1491" s="87"/>
      <c r="AQ1491" s="87"/>
      <c r="AR1491" s="87"/>
      <c r="AS1491" s="87"/>
      <c r="AT1491" s="87"/>
      <c r="AU1491" s="87"/>
      <c r="AV1491" s="87"/>
      <c r="AW1491" s="87"/>
      <c r="AX1491" s="87"/>
      <c r="AY1491" s="87"/>
      <c r="AZ1491" s="87"/>
      <c r="BA1491" s="87"/>
      <c r="BB1491" s="87"/>
      <c r="BC1491" s="87"/>
      <c r="BD1491" s="87"/>
      <c r="BE1491" s="87"/>
      <c r="BF1491" s="87"/>
      <c r="BG1491" s="87"/>
      <c r="BH1491" s="87"/>
    </row>
    <row r="1492" spans="1:60">
      <c r="A1492" s="87"/>
      <c r="D1492" s="371"/>
      <c r="E1492" s="87"/>
      <c r="F1492" s="87"/>
      <c r="G1492" s="87"/>
      <c r="H1492" s="87"/>
      <c r="I1492" s="87"/>
      <c r="J1492" s="87"/>
      <c r="K1492" s="87"/>
      <c r="L1492" s="87"/>
      <c r="M1492" s="87"/>
      <c r="N1492" s="87"/>
      <c r="O1492" s="87"/>
      <c r="P1492" s="87"/>
      <c r="Q1492" s="87"/>
      <c r="R1492" s="87"/>
      <c r="S1492" s="87"/>
      <c r="T1492" s="87"/>
      <c r="U1492" s="87"/>
      <c r="V1492" s="87"/>
      <c r="W1492" s="87"/>
      <c r="X1492" s="87"/>
      <c r="Y1492" s="87"/>
      <c r="Z1492" s="87"/>
      <c r="AA1492" s="87"/>
      <c r="AB1492" s="87"/>
      <c r="AC1492" s="87"/>
      <c r="AD1492" s="87"/>
      <c r="AE1492" s="87"/>
      <c r="AF1492" s="87"/>
      <c r="AG1492" s="87"/>
      <c r="AH1492" s="87"/>
      <c r="AI1492" s="87"/>
      <c r="AJ1492" s="87"/>
      <c r="AK1492" s="87"/>
      <c r="AL1492" s="87"/>
      <c r="AM1492" s="87"/>
      <c r="AN1492" s="87"/>
      <c r="AO1492" s="87"/>
      <c r="AP1492" s="87"/>
      <c r="AQ1492" s="87"/>
      <c r="AR1492" s="87"/>
      <c r="AS1492" s="87"/>
      <c r="AT1492" s="87"/>
      <c r="AU1492" s="87"/>
      <c r="AV1492" s="87"/>
      <c r="AW1492" s="87"/>
      <c r="AX1492" s="87"/>
      <c r="AY1492" s="87"/>
      <c r="AZ1492" s="87"/>
      <c r="BA1492" s="87"/>
      <c r="BB1492" s="87"/>
      <c r="BC1492" s="87"/>
      <c r="BD1492" s="87"/>
      <c r="BE1492" s="87"/>
      <c r="BF1492" s="87"/>
      <c r="BG1492" s="87"/>
      <c r="BH1492" s="87"/>
    </row>
    <row r="1493" spans="1:60">
      <c r="A1493" s="87"/>
      <c r="D1493" s="371"/>
      <c r="E1493" s="87"/>
      <c r="F1493" s="87"/>
      <c r="G1493" s="87"/>
      <c r="H1493" s="87"/>
      <c r="I1493" s="87"/>
      <c r="J1493" s="87"/>
      <c r="K1493" s="87"/>
      <c r="L1493" s="87"/>
      <c r="M1493" s="87"/>
      <c r="N1493" s="87"/>
      <c r="O1493" s="87"/>
      <c r="P1493" s="87"/>
      <c r="Q1493" s="87"/>
      <c r="R1493" s="87"/>
      <c r="S1493" s="87"/>
      <c r="T1493" s="87"/>
      <c r="U1493" s="87"/>
      <c r="V1493" s="87"/>
      <c r="W1493" s="87"/>
      <c r="X1493" s="87"/>
      <c r="Y1493" s="87"/>
      <c r="Z1493" s="87"/>
      <c r="AA1493" s="87"/>
      <c r="AB1493" s="87"/>
      <c r="AC1493" s="87"/>
      <c r="AD1493" s="87"/>
      <c r="AE1493" s="87"/>
      <c r="AF1493" s="87"/>
      <c r="AG1493" s="87"/>
      <c r="AH1493" s="87"/>
      <c r="AI1493" s="87"/>
      <c r="AJ1493" s="87"/>
      <c r="AK1493" s="87"/>
      <c r="AL1493" s="87"/>
      <c r="AM1493" s="87"/>
      <c r="AN1493" s="87"/>
      <c r="AO1493" s="87"/>
      <c r="AP1493" s="87"/>
      <c r="AQ1493" s="87"/>
      <c r="AR1493" s="87"/>
      <c r="AS1493" s="87"/>
      <c r="AT1493" s="87"/>
      <c r="AU1493" s="87"/>
      <c r="AV1493" s="87"/>
      <c r="AW1493" s="87"/>
      <c r="AX1493" s="87"/>
      <c r="AY1493" s="87"/>
      <c r="AZ1493" s="87"/>
      <c r="BA1493" s="87"/>
      <c r="BB1493" s="87"/>
      <c r="BC1493" s="87"/>
      <c r="BD1493" s="87"/>
      <c r="BE1493" s="87"/>
      <c r="BF1493" s="87"/>
      <c r="BG1493" s="87"/>
      <c r="BH1493" s="87"/>
    </row>
    <row r="1494" spans="1:60">
      <c r="A1494" s="87"/>
      <c r="D1494" s="371"/>
      <c r="E1494" s="87"/>
      <c r="F1494" s="87"/>
      <c r="G1494" s="87"/>
      <c r="H1494" s="87"/>
      <c r="I1494" s="87"/>
      <c r="J1494" s="87"/>
      <c r="K1494" s="87"/>
      <c r="L1494" s="87"/>
      <c r="M1494" s="87"/>
      <c r="N1494" s="87"/>
      <c r="O1494" s="87"/>
      <c r="P1494" s="87"/>
      <c r="Q1494" s="87"/>
      <c r="R1494" s="87"/>
      <c r="S1494" s="87"/>
      <c r="T1494" s="87"/>
      <c r="U1494" s="87"/>
      <c r="V1494" s="87"/>
      <c r="W1494" s="87"/>
      <c r="X1494" s="87"/>
      <c r="Y1494" s="87"/>
      <c r="Z1494" s="87"/>
      <c r="AA1494" s="87"/>
      <c r="AB1494" s="87"/>
      <c r="AC1494" s="87"/>
      <c r="AD1494" s="87"/>
      <c r="AE1494" s="87"/>
      <c r="AF1494" s="87"/>
      <c r="AG1494" s="87"/>
      <c r="AH1494" s="87"/>
      <c r="AI1494" s="87"/>
      <c r="AJ1494" s="87"/>
      <c r="AK1494" s="87"/>
      <c r="AL1494" s="87"/>
      <c r="AM1494" s="87"/>
      <c r="AN1494" s="87"/>
      <c r="AO1494" s="87"/>
      <c r="AP1494" s="87"/>
      <c r="AQ1494" s="87"/>
      <c r="AR1494" s="87"/>
      <c r="AS1494" s="87"/>
      <c r="AT1494" s="87"/>
      <c r="AU1494" s="87"/>
      <c r="AV1494" s="87"/>
      <c r="AW1494" s="87"/>
      <c r="AX1494" s="87"/>
      <c r="AY1494" s="87"/>
      <c r="AZ1494" s="87"/>
      <c r="BA1494" s="87"/>
      <c r="BB1494" s="87"/>
      <c r="BC1494" s="87"/>
      <c r="BD1494" s="87"/>
      <c r="BE1494" s="87"/>
      <c r="BF1494" s="87"/>
      <c r="BG1494" s="87"/>
      <c r="BH1494" s="87"/>
    </row>
    <row r="1495" spans="1:60">
      <c r="A1495" s="87"/>
      <c r="D1495" s="371"/>
      <c r="E1495" s="87"/>
      <c r="F1495" s="87"/>
      <c r="G1495" s="87"/>
      <c r="H1495" s="87"/>
      <c r="I1495" s="87"/>
      <c r="J1495" s="87"/>
      <c r="K1495" s="87"/>
      <c r="L1495" s="87"/>
      <c r="M1495" s="87"/>
      <c r="N1495" s="87"/>
      <c r="O1495" s="87"/>
      <c r="P1495" s="87"/>
      <c r="Q1495" s="87"/>
      <c r="R1495" s="87"/>
      <c r="S1495" s="87"/>
      <c r="T1495" s="87"/>
      <c r="U1495" s="87"/>
      <c r="V1495" s="87"/>
      <c r="W1495" s="87"/>
      <c r="X1495" s="87"/>
      <c r="Y1495" s="87"/>
      <c r="Z1495" s="87"/>
      <c r="AA1495" s="87"/>
      <c r="AB1495" s="87"/>
      <c r="AC1495" s="87"/>
      <c r="AD1495" s="87"/>
      <c r="AE1495" s="87"/>
      <c r="AF1495" s="87"/>
      <c r="AG1495" s="87"/>
      <c r="AH1495" s="87"/>
      <c r="AI1495" s="87"/>
      <c r="AJ1495" s="87"/>
      <c r="AK1495" s="87"/>
      <c r="AL1495" s="87"/>
      <c r="AM1495" s="87"/>
      <c r="AN1495" s="87"/>
      <c r="AO1495" s="87"/>
      <c r="AP1495" s="87"/>
      <c r="AQ1495" s="87"/>
      <c r="AR1495" s="87"/>
      <c r="AS1495" s="87"/>
      <c r="AT1495" s="87"/>
      <c r="AU1495" s="87"/>
      <c r="AV1495" s="87"/>
      <c r="AW1495" s="87"/>
      <c r="AX1495" s="87"/>
      <c r="AY1495" s="87"/>
      <c r="AZ1495" s="87"/>
      <c r="BA1495" s="87"/>
      <c r="BB1495" s="87"/>
      <c r="BC1495" s="87"/>
      <c r="BD1495" s="87"/>
      <c r="BE1495" s="87"/>
      <c r="BF1495" s="87"/>
      <c r="BG1495" s="87"/>
      <c r="BH1495" s="87"/>
    </row>
    <row r="1496" spans="1:60">
      <c r="A1496" s="87"/>
      <c r="D1496" s="371"/>
      <c r="E1496" s="87"/>
      <c r="F1496" s="87"/>
      <c r="G1496" s="87"/>
      <c r="H1496" s="87"/>
      <c r="I1496" s="87"/>
      <c r="J1496" s="87"/>
      <c r="K1496" s="87"/>
      <c r="L1496" s="87"/>
      <c r="M1496" s="87"/>
      <c r="N1496" s="87"/>
      <c r="O1496" s="87"/>
      <c r="P1496" s="87"/>
      <c r="Q1496" s="87"/>
      <c r="R1496" s="87"/>
      <c r="S1496" s="87"/>
      <c r="T1496" s="87"/>
      <c r="U1496" s="87"/>
      <c r="V1496" s="87"/>
      <c r="W1496" s="87"/>
      <c r="X1496" s="87"/>
      <c r="Y1496" s="87"/>
      <c r="Z1496" s="87"/>
      <c r="AA1496" s="87"/>
      <c r="AB1496" s="87"/>
      <c r="AC1496" s="87"/>
      <c r="AD1496" s="87"/>
      <c r="AE1496" s="87"/>
      <c r="AF1496" s="87"/>
      <c r="AG1496" s="87"/>
      <c r="AH1496" s="87"/>
      <c r="AI1496" s="87"/>
      <c r="AJ1496" s="87"/>
      <c r="AK1496" s="87"/>
      <c r="AL1496" s="87"/>
      <c r="AM1496" s="87"/>
      <c r="AN1496" s="87"/>
      <c r="AO1496" s="87"/>
      <c r="AP1496" s="87"/>
      <c r="AQ1496" s="87"/>
      <c r="AR1496" s="87"/>
      <c r="AS1496" s="87"/>
      <c r="AT1496" s="87"/>
      <c r="AU1496" s="87"/>
      <c r="AV1496" s="87"/>
      <c r="AW1496" s="87"/>
      <c r="AX1496" s="87"/>
      <c r="AY1496" s="87"/>
      <c r="AZ1496" s="87"/>
      <c r="BA1496" s="87"/>
      <c r="BB1496" s="87"/>
      <c r="BC1496" s="87"/>
      <c r="BD1496" s="87"/>
      <c r="BE1496" s="87"/>
      <c r="BF1496" s="87"/>
      <c r="BG1496" s="87"/>
      <c r="BH1496" s="87"/>
    </row>
    <row r="1497" spans="1:60">
      <c r="A1497" s="87"/>
      <c r="D1497" s="371"/>
      <c r="E1497" s="87"/>
      <c r="F1497" s="87"/>
      <c r="G1497" s="87"/>
      <c r="H1497" s="87"/>
      <c r="I1497" s="87"/>
      <c r="J1497" s="87"/>
      <c r="K1497" s="87"/>
      <c r="L1497" s="87"/>
      <c r="M1497" s="87"/>
      <c r="N1497" s="87"/>
      <c r="O1497" s="87"/>
      <c r="P1497" s="87"/>
      <c r="Q1497" s="87"/>
      <c r="R1497" s="87"/>
      <c r="S1497" s="87"/>
      <c r="T1497" s="87"/>
      <c r="U1497" s="87"/>
      <c r="V1497" s="87"/>
      <c r="W1497" s="87"/>
      <c r="X1497" s="87"/>
      <c r="Y1497" s="87"/>
      <c r="Z1497" s="87"/>
      <c r="AA1497" s="87"/>
      <c r="AB1497" s="87"/>
      <c r="AC1497" s="87"/>
      <c r="AD1497" s="87"/>
      <c r="AE1497" s="87"/>
      <c r="AF1497" s="87"/>
      <c r="AG1497" s="87"/>
      <c r="AH1497" s="87"/>
      <c r="AI1497" s="87"/>
      <c r="AJ1497" s="87"/>
      <c r="AK1497" s="87"/>
      <c r="AL1497" s="87"/>
      <c r="AM1497" s="87"/>
      <c r="AN1497" s="87"/>
      <c r="AO1497" s="87"/>
      <c r="AP1497" s="87"/>
      <c r="AQ1497" s="87"/>
      <c r="AR1497" s="87"/>
      <c r="AS1497" s="87"/>
      <c r="AT1497" s="87"/>
      <c r="AU1497" s="87"/>
      <c r="AV1497" s="87"/>
      <c r="AW1497" s="87"/>
      <c r="AX1497" s="87"/>
      <c r="AY1497" s="87"/>
      <c r="AZ1497" s="87"/>
      <c r="BA1497" s="87"/>
      <c r="BB1497" s="87"/>
      <c r="BC1497" s="87"/>
      <c r="BD1497" s="87"/>
      <c r="BE1497" s="87"/>
      <c r="BF1497" s="87"/>
      <c r="BG1497" s="87"/>
      <c r="BH1497" s="87"/>
    </row>
    <row r="1498" spans="1:60">
      <c r="A1498" s="87"/>
      <c r="D1498" s="371"/>
      <c r="E1498" s="87"/>
      <c r="F1498" s="87"/>
      <c r="G1498" s="87"/>
      <c r="H1498" s="87"/>
      <c r="I1498" s="87"/>
      <c r="J1498" s="87"/>
      <c r="K1498" s="87"/>
      <c r="L1498" s="87"/>
      <c r="M1498" s="87"/>
      <c r="N1498" s="87"/>
      <c r="O1498" s="87"/>
      <c r="P1498" s="87"/>
      <c r="Q1498" s="87"/>
      <c r="R1498" s="87"/>
      <c r="S1498" s="87"/>
      <c r="T1498" s="87"/>
      <c r="U1498" s="87"/>
      <c r="V1498" s="87"/>
      <c r="W1498" s="87"/>
      <c r="X1498" s="87"/>
      <c r="Y1498" s="87"/>
      <c r="Z1498" s="87"/>
      <c r="AA1498" s="87"/>
      <c r="AB1498" s="87"/>
      <c r="AC1498" s="87"/>
      <c r="AD1498" s="87"/>
      <c r="AE1498" s="87"/>
      <c r="AF1498" s="87"/>
      <c r="AG1498" s="87"/>
      <c r="AH1498" s="87"/>
      <c r="AI1498" s="87"/>
      <c r="AJ1498" s="87"/>
      <c r="AK1498" s="87"/>
      <c r="AL1498" s="87"/>
      <c r="AM1498" s="87"/>
      <c r="AN1498" s="87"/>
      <c r="AO1498" s="87"/>
      <c r="AP1498" s="87"/>
      <c r="AQ1498" s="87"/>
      <c r="AR1498" s="87"/>
      <c r="AS1498" s="87"/>
      <c r="AT1498" s="87"/>
      <c r="AU1498" s="87"/>
      <c r="AV1498" s="87"/>
      <c r="AW1498" s="87"/>
      <c r="AX1498" s="87"/>
      <c r="AY1498" s="87"/>
      <c r="AZ1498" s="87"/>
      <c r="BA1498" s="87"/>
      <c r="BB1498" s="87"/>
      <c r="BC1498" s="87"/>
      <c r="BD1498" s="87"/>
      <c r="BE1498" s="87"/>
      <c r="BF1498" s="87"/>
      <c r="BG1498" s="87"/>
      <c r="BH1498" s="87"/>
    </row>
    <row r="1499" spans="1:60">
      <c r="A1499" s="87"/>
      <c r="D1499" s="371"/>
      <c r="E1499" s="87"/>
      <c r="F1499" s="87"/>
      <c r="G1499" s="87"/>
      <c r="H1499" s="87"/>
      <c r="I1499" s="87"/>
      <c r="J1499" s="87"/>
      <c r="K1499" s="87"/>
      <c r="L1499" s="87"/>
      <c r="M1499" s="87"/>
      <c r="N1499" s="87"/>
      <c r="O1499" s="87"/>
      <c r="P1499" s="87"/>
      <c r="Q1499" s="87"/>
      <c r="R1499" s="87"/>
      <c r="S1499" s="87"/>
      <c r="T1499" s="87"/>
      <c r="U1499" s="87"/>
      <c r="V1499" s="87"/>
      <c r="W1499" s="87"/>
      <c r="X1499" s="87"/>
      <c r="Y1499" s="87"/>
      <c r="Z1499" s="87"/>
      <c r="AA1499" s="87"/>
      <c r="AB1499" s="87"/>
      <c r="AC1499" s="87"/>
      <c r="AD1499" s="87"/>
      <c r="AE1499" s="87"/>
      <c r="AF1499" s="87"/>
      <c r="AG1499" s="87"/>
      <c r="AH1499" s="87"/>
      <c r="AI1499" s="87"/>
      <c r="AJ1499" s="87"/>
      <c r="AK1499" s="87"/>
      <c r="AL1499" s="87"/>
      <c r="AM1499" s="87"/>
      <c r="AN1499" s="87"/>
      <c r="AO1499" s="87"/>
      <c r="AP1499" s="87"/>
      <c r="AQ1499" s="87"/>
      <c r="AR1499" s="87"/>
      <c r="AS1499" s="87"/>
      <c r="AT1499" s="87"/>
      <c r="AU1499" s="87"/>
      <c r="AV1499" s="87"/>
      <c r="AW1499" s="87"/>
      <c r="AX1499" s="87"/>
      <c r="AY1499" s="87"/>
      <c r="AZ1499" s="87"/>
      <c r="BA1499" s="87"/>
      <c r="BB1499" s="87"/>
      <c r="BC1499" s="87"/>
      <c r="BD1499" s="87"/>
      <c r="BE1499" s="87"/>
      <c r="BF1499" s="87"/>
      <c r="BG1499" s="87"/>
      <c r="BH1499" s="87"/>
    </row>
    <row r="1500" spans="1:60">
      <c r="A1500" s="87"/>
      <c r="D1500" s="371"/>
      <c r="E1500" s="87"/>
      <c r="F1500" s="87"/>
      <c r="G1500" s="87"/>
      <c r="H1500" s="87"/>
      <c r="I1500" s="87"/>
      <c r="J1500" s="87"/>
      <c r="K1500" s="87"/>
      <c r="L1500" s="87"/>
      <c r="M1500" s="87"/>
      <c r="N1500" s="87"/>
      <c r="O1500" s="87"/>
      <c r="P1500" s="87"/>
      <c r="Q1500" s="87"/>
      <c r="R1500" s="87"/>
      <c r="S1500" s="87"/>
      <c r="T1500" s="87"/>
      <c r="U1500" s="87"/>
      <c r="V1500" s="87"/>
      <c r="W1500" s="87"/>
      <c r="X1500" s="87"/>
      <c r="Y1500" s="87"/>
      <c r="Z1500" s="87"/>
      <c r="AA1500" s="87"/>
      <c r="AB1500" s="87"/>
      <c r="AC1500" s="87"/>
      <c r="AD1500" s="87"/>
      <c r="AE1500" s="87"/>
      <c r="AF1500" s="87"/>
      <c r="AG1500" s="87"/>
      <c r="AH1500" s="87"/>
      <c r="AI1500" s="87"/>
      <c r="AJ1500" s="87"/>
      <c r="AK1500" s="87"/>
      <c r="AL1500" s="87"/>
      <c r="AM1500" s="87"/>
      <c r="AN1500" s="87"/>
      <c r="AO1500" s="87"/>
      <c r="AP1500" s="87"/>
      <c r="AQ1500" s="87"/>
      <c r="AR1500" s="87"/>
      <c r="AS1500" s="87"/>
      <c r="AT1500" s="87"/>
      <c r="AU1500" s="87"/>
      <c r="AV1500" s="87"/>
      <c r="AW1500" s="87"/>
      <c r="AX1500" s="87"/>
      <c r="AY1500" s="87"/>
      <c r="AZ1500" s="87"/>
      <c r="BA1500" s="87"/>
      <c r="BB1500" s="87"/>
      <c r="BC1500" s="87"/>
      <c r="BD1500" s="87"/>
      <c r="BE1500" s="87"/>
      <c r="BF1500" s="87"/>
      <c r="BG1500" s="87"/>
      <c r="BH1500" s="87"/>
    </row>
    <row r="1501" spans="1:60">
      <c r="A1501" s="87"/>
      <c r="D1501" s="371"/>
      <c r="E1501" s="87"/>
      <c r="F1501" s="87"/>
      <c r="G1501" s="87"/>
      <c r="H1501" s="87"/>
      <c r="I1501" s="87"/>
      <c r="J1501" s="87"/>
      <c r="K1501" s="87"/>
      <c r="L1501" s="87"/>
      <c r="M1501" s="87"/>
      <c r="N1501" s="87"/>
      <c r="O1501" s="87"/>
      <c r="P1501" s="87"/>
      <c r="Q1501" s="87"/>
      <c r="R1501" s="87"/>
      <c r="S1501" s="87"/>
      <c r="T1501" s="87"/>
      <c r="U1501" s="87"/>
      <c r="V1501" s="87"/>
      <c r="W1501" s="87"/>
      <c r="X1501" s="87"/>
      <c r="Y1501" s="87"/>
      <c r="Z1501" s="87"/>
      <c r="AA1501" s="87"/>
      <c r="AB1501" s="87"/>
      <c r="AC1501" s="87"/>
      <c r="AD1501" s="87"/>
      <c r="AE1501" s="87"/>
      <c r="AF1501" s="87"/>
      <c r="AG1501" s="87"/>
      <c r="AH1501" s="87"/>
      <c r="AI1501" s="87"/>
      <c r="AJ1501" s="87"/>
      <c r="AK1501" s="87"/>
      <c r="AL1501" s="87"/>
      <c r="AM1501" s="87"/>
      <c r="AN1501" s="87"/>
      <c r="AO1501" s="87"/>
      <c r="AP1501" s="87"/>
      <c r="AQ1501" s="87"/>
      <c r="AR1501" s="87"/>
      <c r="AS1501" s="87"/>
      <c r="AT1501" s="87"/>
      <c r="AU1501" s="87"/>
      <c r="AV1501" s="87"/>
      <c r="AW1501" s="87"/>
      <c r="AX1501" s="87"/>
      <c r="AY1501" s="87"/>
      <c r="AZ1501" s="87"/>
      <c r="BA1501" s="87"/>
      <c r="BB1501" s="87"/>
      <c r="BC1501" s="87"/>
      <c r="BD1501" s="87"/>
      <c r="BE1501" s="87"/>
      <c r="BF1501" s="87"/>
      <c r="BG1501" s="87"/>
      <c r="BH1501" s="87"/>
    </row>
    <row r="1502" spans="1:60">
      <c r="A1502" s="87"/>
      <c r="D1502" s="371"/>
      <c r="E1502" s="87"/>
      <c r="F1502" s="87"/>
      <c r="G1502" s="87"/>
      <c r="H1502" s="87"/>
      <c r="I1502" s="87"/>
      <c r="J1502" s="87"/>
      <c r="K1502" s="87"/>
      <c r="L1502" s="87"/>
      <c r="M1502" s="87"/>
      <c r="N1502" s="87"/>
      <c r="O1502" s="87"/>
      <c r="P1502" s="87"/>
      <c r="Q1502" s="87"/>
      <c r="R1502" s="87"/>
      <c r="S1502" s="87"/>
      <c r="T1502" s="87"/>
      <c r="U1502" s="87"/>
      <c r="V1502" s="87"/>
      <c r="W1502" s="87"/>
      <c r="X1502" s="87"/>
      <c r="Y1502" s="87"/>
      <c r="Z1502" s="87"/>
      <c r="AA1502" s="87"/>
      <c r="AB1502" s="87"/>
      <c r="AC1502" s="87"/>
      <c r="AD1502" s="87"/>
      <c r="AE1502" s="87"/>
      <c r="AF1502" s="87"/>
      <c r="AG1502" s="87"/>
      <c r="AH1502" s="87"/>
      <c r="AI1502" s="87"/>
      <c r="AJ1502" s="87"/>
      <c r="AK1502" s="87"/>
      <c r="AL1502" s="87"/>
      <c r="AM1502" s="87"/>
      <c r="AN1502" s="87"/>
      <c r="AO1502" s="87"/>
      <c r="AP1502" s="87"/>
      <c r="AQ1502" s="87"/>
      <c r="AR1502" s="87"/>
      <c r="AS1502" s="87"/>
      <c r="AT1502" s="87"/>
      <c r="AU1502" s="87"/>
      <c r="AV1502" s="87"/>
      <c r="AW1502" s="87"/>
      <c r="AX1502" s="87"/>
      <c r="AY1502" s="87"/>
      <c r="AZ1502" s="87"/>
      <c r="BA1502" s="87"/>
      <c r="BB1502" s="87"/>
      <c r="BC1502" s="87"/>
      <c r="BD1502" s="87"/>
      <c r="BE1502" s="87"/>
      <c r="BF1502" s="87"/>
      <c r="BG1502" s="87"/>
      <c r="BH1502" s="87"/>
    </row>
    <row r="1503" spans="1:60">
      <c r="A1503" s="87"/>
      <c r="D1503" s="371"/>
      <c r="E1503" s="87"/>
      <c r="F1503" s="87"/>
      <c r="G1503" s="87"/>
      <c r="H1503" s="87"/>
      <c r="I1503" s="87"/>
      <c r="J1503" s="87"/>
      <c r="K1503" s="87"/>
      <c r="L1503" s="87"/>
      <c r="M1503" s="87"/>
      <c r="N1503" s="87"/>
      <c r="O1503" s="87"/>
      <c r="P1503" s="87"/>
      <c r="Q1503" s="87"/>
      <c r="R1503" s="87"/>
      <c r="S1503" s="87"/>
      <c r="T1503" s="87"/>
      <c r="U1503" s="87"/>
      <c r="V1503" s="87"/>
      <c r="W1503" s="87"/>
      <c r="X1503" s="87"/>
      <c r="Y1503" s="87"/>
      <c r="Z1503" s="87"/>
      <c r="AA1503" s="87"/>
      <c r="AB1503" s="87"/>
      <c r="AC1503" s="87"/>
      <c r="AD1503" s="87"/>
      <c r="AE1503" s="87"/>
      <c r="AF1503" s="87"/>
      <c r="AG1503" s="87"/>
      <c r="AH1503" s="87"/>
      <c r="AI1503" s="87"/>
      <c r="AJ1503" s="87"/>
      <c r="AK1503" s="87"/>
      <c r="AL1503" s="87"/>
      <c r="AM1503" s="87"/>
      <c r="AN1503" s="87"/>
      <c r="AO1503" s="87"/>
      <c r="AP1503" s="87"/>
      <c r="AQ1503" s="87"/>
      <c r="AR1503" s="87"/>
      <c r="AS1503" s="87"/>
      <c r="AT1503" s="87"/>
      <c r="AU1503" s="87"/>
      <c r="AV1503" s="87"/>
      <c r="AW1503" s="87"/>
      <c r="AX1503" s="87"/>
      <c r="AY1503" s="87"/>
      <c r="AZ1503" s="87"/>
      <c r="BA1503" s="87"/>
      <c r="BB1503" s="87"/>
      <c r="BC1503" s="87"/>
      <c r="BD1503" s="87"/>
      <c r="BE1503" s="87"/>
      <c r="BF1503" s="87"/>
      <c r="BG1503" s="87"/>
      <c r="BH1503" s="87"/>
    </row>
    <row r="1504" spans="1:60">
      <c r="A1504" s="87"/>
      <c r="D1504" s="371"/>
      <c r="E1504" s="87"/>
      <c r="F1504" s="87"/>
      <c r="G1504" s="87"/>
      <c r="H1504" s="87"/>
      <c r="I1504" s="87"/>
      <c r="J1504" s="87"/>
      <c r="K1504" s="87"/>
      <c r="L1504" s="87"/>
      <c r="M1504" s="87"/>
      <c r="N1504" s="87"/>
      <c r="O1504" s="87"/>
      <c r="P1504" s="87"/>
      <c r="Q1504" s="87"/>
      <c r="R1504" s="87"/>
      <c r="S1504" s="87"/>
      <c r="T1504" s="87"/>
      <c r="U1504" s="87"/>
      <c r="V1504" s="87"/>
      <c r="W1504" s="87"/>
      <c r="X1504" s="87"/>
      <c r="Y1504" s="87"/>
      <c r="Z1504" s="87"/>
      <c r="AA1504" s="87"/>
      <c r="AB1504" s="87"/>
      <c r="AC1504" s="87"/>
      <c r="AD1504" s="87"/>
      <c r="AE1504" s="87"/>
      <c r="AF1504" s="87"/>
      <c r="AG1504" s="87"/>
      <c r="AH1504" s="87"/>
      <c r="AI1504" s="87"/>
      <c r="AJ1504" s="87"/>
      <c r="AK1504" s="87"/>
      <c r="AL1504" s="87"/>
      <c r="AM1504" s="87"/>
      <c r="AN1504" s="87"/>
      <c r="AO1504" s="87"/>
      <c r="AP1504" s="87"/>
      <c r="AQ1504" s="87"/>
      <c r="AR1504" s="87"/>
      <c r="AS1504" s="87"/>
      <c r="AT1504" s="87"/>
      <c r="AU1504" s="87"/>
      <c r="AV1504" s="87"/>
      <c r="AW1504" s="87"/>
      <c r="AX1504" s="87"/>
      <c r="AY1504" s="87"/>
      <c r="AZ1504" s="87"/>
      <c r="BA1504" s="87"/>
      <c r="BB1504" s="87"/>
      <c r="BC1504" s="87"/>
      <c r="BD1504" s="87"/>
      <c r="BE1504" s="87"/>
      <c r="BF1504" s="87"/>
      <c r="BG1504" s="87"/>
      <c r="BH1504" s="87"/>
    </row>
    <row r="1505" spans="1:60">
      <c r="A1505" s="87"/>
      <c r="D1505" s="371"/>
      <c r="E1505" s="87"/>
      <c r="F1505" s="87"/>
      <c r="G1505" s="87"/>
      <c r="H1505" s="87"/>
      <c r="I1505" s="87"/>
      <c r="J1505" s="87"/>
      <c r="K1505" s="87"/>
      <c r="L1505" s="87"/>
      <c r="M1505" s="87"/>
      <c r="N1505" s="87"/>
      <c r="O1505" s="87"/>
      <c r="P1505" s="87"/>
      <c r="Q1505" s="87"/>
      <c r="R1505" s="87"/>
      <c r="S1505" s="87"/>
      <c r="T1505" s="87"/>
      <c r="U1505" s="87"/>
      <c r="V1505" s="87"/>
      <c r="W1505" s="87"/>
      <c r="X1505" s="87"/>
      <c r="Y1505" s="87"/>
      <c r="Z1505" s="87"/>
      <c r="AA1505" s="87"/>
      <c r="AB1505" s="87"/>
      <c r="AC1505" s="87"/>
      <c r="AD1505" s="87"/>
      <c r="AE1505" s="87"/>
      <c r="AF1505" s="87"/>
      <c r="AG1505" s="87"/>
      <c r="AH1505" s="87"/>
      <c r="AI1505" s="87"/>
      <c r="AJ1505" s="87"/>
      <c r="AK1505" s="87"/>
      <c r="AL1505" s="87"/>
      <c r="AM1505" s="87"/>
      <c r="AN1505" s="87"/>
      <c r="AO1505" s="87"/>
      <c r="AP1505" s="87"/>
      <c r="AQ1505" s="87"/>
      <c r="AR1505" s="87"/>
      <c r="AS1505" s="87"/>
      <c r="AT1505" s="87"/>
      <c r="AU1505" s="87"/>
      <c r="AV1505" s="87"/>
      <c r="AW1505" s="87"/>
      <c r="AX1505" s="87"/>
      <c r="AY1505" s="87"/>
      <c r="AZ1505" s="87"/>
      <c r="BA1505" s="87"/>
      <c r="BB1505" s="87"/>
      <c r="BC1505" s="87"/>
      <c r="BD1505" s="87"/>
      <c r="BE1505" s="87"/>
      <c r="BF1505" s="87"/>
      <c r="BG1505" s="87"/>
      <c r="BH1505" s="87"/>
    </row>
    <row r="1506" spans="1:60">
      <c r="A1506" s="87"/>
      <c r="D1506" s="371"/>
      <c r="E1506" s="87"/>
      <c r="F1506" s="87"/>
      <c r="G1506" s="87"/>
      <c r="H1506" s="87"/>
      <c r="I1506" s="87"/>
      <c r="J1506" s="87"/>
      <c r="K1506" s="87"/>
      <c r="L1506" s="87"/>
      <c r="M1506" s="87"/>
      <c r="N1506" s="87"/>
      <c r="O1506" s="87"/>
      <c r="P1506" s="87"/>
      <c r="Q1506" s="87"/>
      <c r="R1506" s="87"/>
      <c r="S1506" s="87"/>
      <c r="T1506" s="87"/>
      <c r="U1506" s="87"/>
      <c r="V1506" s="87"/>
      <c r="W1506" s="87"/>
      <c r="X1506" s="87"/>
      <c r="Y1506" s="87"/>
      <c r="Z1506" s="87"/>
      <c r="AA1506" s="87"/>
      <c r="AB1506" s="87"/>
      <c r="AC1506" s="87"/>
      <c r="AD1506" s="87"/>
      <c r="AE1506" s="87"/>
      <c r="AF1506" s="87"/>
      <c r="AG1506" s="87"/>
      <c r="AH1506" s="87"/>
      <c r="AI1506" s="87"/>
      <c r="AJ1506" s="87"/>
      <c r="AK1506" s="87"/>
      <c r="AL1506" s="87"/>
      <c r="AM1506" s="87"/>
      <c r="AN1506" s="87"/>
      <c r="AO1506" s="87"/>
      <c r="AP1506" s="87"/>
      <c r="AQ1506" s="87"/>
      <c r="AR1506" s="87"/>
      <c r="AS1506" s="87"/>
      <c r="AT1506" s="87"/>
      <c r="AU1506" s="87"/>
      <c r="AV1506" s="87"/>
      <c r="AW1506" s="87"/>
      <c r="AX1506" s="87"/>
      <c r="AY1506" s="87"/>
      <c r="AZ1506" s="87"/>
      <c r="BA1506" s="87"/>
      <c r="BB1506" s="87"/>
      <c r="BC1506" s="87"/>
      <c r="BD1506" s="87"/>
      <c r="BE1506" s="87"/>
      <c r="BF1506" s="87"/>
      <c r="BG1506" s="87"/>
      <c r="BH1506" s="87"/>
    </row>
    <row r="1507" spans="1:60">
      <c r="A1507" s="87"/>
      <c r="D1507" s="371"/>
      <c r="E1507" s="87"/>
      <c r="F1507" s="87"/>
      <c r="G1507" s="87"/>
      <c r="H1507" s="87"/>
      <c r="I1507" s="87"/>
      <c r="J1507" s="87"/>
      <c r="K1507" s="87"/>
      <c r="L1507" s="87"/>
      <c r="M1507" s="87"/>
      <c r="N1507" s="87"/>
      <c r="O1507" s="87"/>
      <c r="P1507" s="87"/>
      <c r="Q1507" s="87"/>
      <c r="R1507" s="87"/>
      <c r="S1507" s="87"/>
      <c r="T1507" s="87"/>
      <c r="U1507" s="87"/>
      <c r="V1507" s="87"/>
      <c r="W1507" s="87"/>
      <c r="X1507" s="87"/>
      <c r="Y1507" s="87"/>
      <c r="Z1507" s="87"/>
      <c r="AA1507" s="87"/>
      <c r="AB1507" s="87"/>
      <c r="AC1507" s="87"/>
      <c r="AD1507" s="87"/>
      <c r="AE1507" s="87"/>
      <c r="AF1507" s="87"/>
      <c r="AG1507" s="87"/>
      <c r="AH1507" s="87"/>
      <c r="AI1507" s="87"/>
      <c r="AJ1507" s="87"/>
      <c r="AK1507" s="87"/>
      <c r="AL1507" s="87"/>
      <c r="AM1507" s="87"/>
      <c r="AN1507" s="87"/>
      <c r="AO1507" s="87"/>
      <c r="AP1507" s="87"/>
      <c r="AQ1507" s="87"/>
      <c r="AR1507" s="87"/>
      <c r="AS1507" s="87"/>
      <c r="AT1507" s="87"/>
      <c r="AU1507" s="87"/>
      <c r="AV1507" s="87"/>
      <c r="AW1507" s="87"/>
      <c r="AX1507" s="87"/>
      <c r="AY1507" s="87"/>
      <c r="AZ1507" s="87"/>
      <c r="BA1507" s="87"/>
      <c r="BB1507" s="87"/>
      <c r="BC1507" s="87"/>
      <c r="BD1507" s="87"/>
      <c r="BE1507" s="87"/>
      <c r="BF1507" s="87"/>
      <c r="BG1507" s="87"/>
      <c r="BH1507" s="87"/>
    </row>
    <row r="1508" spans="1:60">
      <c r="A1508" s="87"/>
      <c r="D1508" s="371"/>
      <c r="E1508" s="87"/>
      <c r="F1508" s="87"/>
      <c r="G1508" s="87"/>
      <c r="H1508" s="87"/>
      <c r="I1508" s="87"/>
      <c r="J1508" s="87"/>
      <c r="K1508" s="87"/>
      <c r="L1508" s="87"/>
      <c r="M1508" s="87"/>
      <c r="N1508" s="87"/>
      <c r="O1508" s="87"/>
      <c r="P1508" s="87"/>
      <c r="Q1508" s="87"/>
      <c r="R1508" s="87"/>
      <c r="S1508" s="87"/>
      <c r="T1508" s="87"/>
      <c r="U1508" s="87"/>
      <c r="V1508" s="87"/>
      <c r="W1508" s="87"/>
      <c r="X1508" s="87"/>
      <c r="Y1508" s="87"/>
      <c r="Z1508" s="87"/>
      <c r="AA1508" s="87"/>
      <c r="AB1508" s="87"/>
      <c r="AC1508" s="87"/>
      <c r="AD1508" s="87"/>
      <c r="AE1508" s="87"/>
      <c r="AF1508" s="87"/>
      <c r="AG1508" s="87"/>
      <c r="AH1508" s="87"/>
      <c r="AI1508" s="87"/>
      <c r="AJ1508" s="87"/>
      <c r="AK1508" s="87"/>
      <c r="AL1508" s="87"/>
      <c r="AM1508" s="87"/>
      <c r="AN1508" s="87"/>
      <c r="AO1508" s="87"/>
      <c r="AP1508" s="87"/>
      <c r="AQ1508" s="87"/>
      <c r="AR1508" s="87"/>
      <c r="AS1508" s="87"/>
      <c r="AT1508" s="87"/>
      <c r="AU1508" s="87"/>
      <c r="AV1508" s="87"/>
      <c r="AW1508" s="87"/>
      <c r="AX1508" s="87"/>
      <c r="AY1508" s="87"/>
      <c r="AZ1508" s="87"/>
      <c r="BA1508" s="87"/>
      <c r="BB1508" s="87"/>
      <c r="BC1508" s="87"/>
      <c r="BD1508" s="87"/>
      <c r="BE1508" s="87"/>
      <c r="BF1508" s="87"/>
      <c r="BG1508" s="87"/>
      <c r="BH1508" s="87"/>
    </row>
    <row r="1509" spans="1:60">
      <c r="A1509" s="87"/>
      <c r="D1509" s="371"/>
      <c r="E1509" s="87"/>
      <c r="F1509" s="87"/>
      <c r="G1509" s="87"/>
      <c r="H1509" s="87"/>
      <c r="I1509" s="87"/>
      <c r="J1509" s="87"/>
      <c r="K1509" s="87"/>
      <c r="L1509" s="87"/>
      <c r="M1509" s="87"/>
      <c r="N1509" s="87"/>
      <c r="O1509" s="87"/>
      <c r="P1509" s="87"/>
      <c r="Q1509" s="87"/>
      <c r="R1509" s="87"/>
      <c r="S1509" s="87"/>
      <c r="T1509" s="87"/>
      <c r="U1509" s="87"/>
      <c r="V1509" s="87"/>
      <c r="W1509" s="87"/>
      <c r="X1509" s="87"/>
      <c r="Y1509" s="87"/>
      <c r="Z1509" s="87"/>
      <c r="AA1509" s="87"/>
      <c r="AB1509" s="87"/>
      <c r="AC1509" s="87"/>
      <c r="AD1509" s="87"/>
      <c r="AE1509" s="87"/>
      <c r="AF1509" s="87"/>
      <c r="AG1509" s="87"/>
      <c r="AH1509" s="87"/>
      <c r="AI1509" s="87"/>
      <c r="AJ1509" s="87"/>
      <c r="AK1509" s="87"/>
      <c r="AL1509" s="87"/>
      <c r="AM1509" s="87"/>
      <c r="AN1509" s="87"/>
      <c r="AO1509" s="87"/>
      <c r="AP1509" s="87"/>
      <c r="AQ1509" s="87"/>
      <c r="AR1509" s="87"/>
      <c r="AS1509" s="87"/>
      <c r="AT1509" s="87"/>
      <c r="AU1509" s="87"/>
      <c r="AV1509" s="87"/>
      <c r="AW1509" s="87"/>
      <c r="AX1509" s="87"/>
      <c r="AY1509" s="87"/>
      <c r="AZ1509" s="87"/>
      <c r="BA1509" s="87"/>
      <c r="BB1509" s="87"/>
      <c r="BC1509" s="87"/>
      <c r="BD1509" s="87"/>
      <c r="BE1509" s="87"/>
      <c r="BF1509" s="87"/>
      <c r="BG1509" s="87"/>
      <c r="BH1509" s="87"/>
    </row>
    <row r="1510" spans="1:60">
      <c r="A1510" s="87"/>
      <c r="D1510" s="371"/>
      <c r="E1510" s="87"/>
      <c r="F1510" s="87"/>
      <c r="G1510" s="87"/>
      <c r="H1510" s="87"/>
      <c r="I1510" s="87"/>
      <c r="J1510" s="87"/>
      <c r="K1510" s="87"/>
      <c r="L1510" s="87"/>
      <c r="M1510" s="87"/>
      <c r="N1510" s="87"/>
      <c r="O1510" s="87"/>
      <c r="P1510" s="87"/>
      <c r="Q1510" s="87"/>
      <c r="R1510" s="87"/>
      <c r="S1510" s="87"/>
      <c r="T1510" s="87"/>
      <c r="U1510" s="87"/>
      <c r="V1510" s="87"/>
      <c r="W1510" s="87"/>
      <c r="X1510" s="87"/>
      <c r="Y1510" s="87"/>
      <c r="Z1510" s="87"/>
      <c r="AA1510" s="87"/>
      <c r="AB1510" s="87"/>
      <c r="AC1510" s="87"/>
      <c r="AD1510" s="87"/>
      <c r="AE1510" s="87"/>
      <c r="AF1510" s="87"/>
      <c r="AG1510" s="87"/>
      <c r="AH1510" s="87"/>
      <c r="AI1510" s="87"/>
      <c r="AJ1510" s="87"/>
      <c r="AK1510" s="87"/>
      <c r="AL1510" s="87"/>
      <c r="AM1510" s="87"/>
      <c r="AN1510" s="87"/>
      <c r="AO1510" s="87"/>
      <c r="AP1510" s="87"/>
      <c r="AQ1510" s="87"/>
      <c r="AR1510" s="87"/>
      <c r="AS1510" s="87"/>
      <c r="AT1510" s="87"/>
      <c r="AU1510" s="87"/>
      <c r="AV1510" s="87"/>
      <c r="AW1510" s="87"/>
      <c r="AX1510" s="87"/>
      <c r="AY1510" s="87"/>
      <c r="AZ1510" s="87"/>
      <c r="BA1510" s="87"/>
      <c r="BB1510" s="87"/>
      <c r="BC1510" s="87"/>
      <c r="BD1510" s="87"/>
      <c r="BE1510" s="87"/>
      <c r="BF1510" s="87"/>
      <c r="BG1510" s="87"/>
      <c r="BH1510" s="87"/>
    </row>
    <row r="1511" spans="1:60">
      <c r="A1511" s="87"/>
      <c r="D1511" s="371"/>
      <c r="E1511" s="87"/>
      <c r="F1511" s="87"/>
      <c r="G1511" s="87"/>
      <c r="H1511" s="87"/>
      <c r="I1511" s="87"/>
      <c r="J1511" s="87"/>
      <c r="K1511" s="87"/>
      <c r="L1511" s="87"/>
      <c r="M1511" s="87"/>
      <c r="N1511" s="87"/>
      <c r="O1511" s="87"/>
      <c r="P1511" s="87"/>
      <c r="Q1511" s="87"/>
      <c r="R1511" s="87"/>
      <c r="S1511" s="87"/>
      <c r="T1511" s="87"/>
      <c r="U1511" s="87"/>
      <c r="V1511" s="87"/>
      <c r="W1511" s="87"/>
      <c r="X1511" s="87"/>
      <c r="Y1511" s="87"/>
      <c r="Z1511" s="87"/>
      <c r="AA1511" s="87"/>
      <c r="AB1511" s="87"/>
      <c r="AC1511" s="87"/>
      <c r="AD1511" s="87"/>
      <c r="AE1511" s="87"/>
      <c r="AF1511" s="87"/>
      <c r="AG1511" s="87"/>
      <c r="AH1511" s="87"/>
      <c r="AI1511" s="87"/>
      <c r="AJ1511" s="87"/>
      <c r="AK1511" s="87"/>
      <c r="AL1511" s="87"/>
      <c r="AM1511" s="87"/>
      <c r="AN1511" s="87"/>
      <c r="AO1511" s="87"/>
      <c r="AP1511" s="87"/>
      <c r="AQ1511" s="87"/>
      <c r="AR1511" s="87"/>
      <c r="AS1511" s="87"/>
      <c r="AT1511" s="87"/>
      <c r="AU1511" s="87"/>
      <c r="AV1511" s="87"/>
      <c r="AW1511" s="87"/>
      <c r="AX1511" s="87"/>
      <c r="AY1511" s="87"/>
      <c r="AZ1511" s="87"/>
      <c r="BA1511" s="87"/>
      <c r="BB1511" s="87"/>
      <c r="BC1511" s="87"/>
      <c r="BD1511" s="87"/>
      <c r="BE1511" s="87"/>
      <c r="BF1511" s="87"/>
      <c r="BG1511" s="87"/>
      <c r="BH1511" s="87"/>
    </row>
    <row r="1512" spans="1:60">
      <c r="A1512" s="87"/>
      <c r="D1512" s="371"/>
      <c r="E1512" s="87"/>
      <c r="F1512" s="87"/>
      <c r="G1512" s="87"/>
      <c r="H1512" s="87"/>
      <c r="I1512" s="87"/>
      <c r="J1512" s="87"/>
      <c r="K1512" s="87"/>
      <c r="L1512" s="87"/>
      <c r="M1512" s="87"/>
      <c r="N1512" s="87"/>
      <c r="O1512" s="87"/>
      <c r="P1512" s="87"/>
      <c r="Q1512" s="87"/>
      <c r="R1512" s="87"/>
      <c r="S1512" s="87"/>
      <c r="T1512" s="87"/>
      <c r="U1512" s="87"/>
      <c r="V1512" s="87"/>
      <c r="W1512" s="87"/>
      <c r="X1512" s="87"/>
      <c r="Y1512" s="87"/>
      <c r="Z1512" s="87"/>
      <c r="AA1512" s="87"/>
      <c r="AB1512" s="87"/>
      <c r="AC1512" s="87"/>
      <c r="AD1512" s="87"/>
      <c r="AE1512" s="87"/>
      <c r="AF1512" s="87"/>
      <c r="AG1512" s="87"/>
      <c r="AH1512" s="87"/>
      <c r="AI1512" s="87"/>
      <c r="AJ1512" s="87"/>
      <c r="AK1512" s="87"/>
      <c r="AL1512" s="87"/>
      <c r="AM1512" s="87"/>
      <c r="AN1512" s="87"/>
      <c r="AO1512" s="87"/>
      <c r="AP1512" s="87"/>
      <c r="AQ1512" s="87"/>
      <c r="AR1512" s="87"/>
      <c r="AS1512" s="87"/>
      <c r="AT1512" s="87"/>
      <c r="AU1512" s="87"/>
      <c r="AV1512" s="87"/>
      <c r="AW1512" s="87"/>
      <c r="AX1512" s="87"/>
      <c r="AY1512" s="87"/>
      <c r="AZ1512" s="87"/>
      <c r="BA1512" s="87"/>
      <c r="BB1512" s="87"/>
      <c r="BC1512" s="87"/>
      <c r="BD1512" s="87"/>
      <c r="BE1512" s="87"/>
      <c r="BF1512" s="87"/>
      <c r="BG1512" s="87"/>
      <c r="BH1512" s="87"/>
    </row>
    <row r="1513" spans="1:60">
      <c r="A1513" s="87"/>
      <c r="D1513" s="371"/>
      <c r="E1513" s="87"/>
      <c r="F1513" s="87"/>
      <c r="G1513" s="87"/>
      <c r="H1513" s="87"/>
      <c r="I1513" s="87"/>
      <c r="J1513" s="87"/>
      <c r="K1513" s="87"/>
      <c r="L1513" s="87"/>
      <c r="M1513" s="87"/>
      <c r="N1513" s="87"/>
      <c r="O1513" s="87"/>
      <c r="P1513" s="87"/>
      <c r="Q1513" s="87"/>
      <c r="R1513" s="87"/>
      <c r="S1513" s="87"/>
      <c r="T1513" s="87"/>
      <c r="U1513" s="87"/>
      <c r="V1513" s="87"/>
      <c r="W1513" s="87"/>
      <c r="X1513" s="87"/>
      <c r="Y1513" s="87"/>
      <c r="Z1513" s="87"/>
      <c r="AA1513" s="87"/>
      <c r="AB1513" s="87"/>
      <c r="AC1513" s="87"/>
      <c r="AD1513" s="87"/>
      <c r="AE1513" s="87"/>
      <c r="AF1513" s="87"/>
      <c r="AG1513" s="87"/>
      <c r="AH1513" s="87"/>
      <c r="AI1513" s="87"/>
      <c r="AJ1513" s="87"/>
      <c r="AK1513" s="87"/>
      <c r="AL1513" s="87"/>
      <c r="AM1513" s="87"/>
      <c r="AN1513" s="87"/>
      <c r="AO1513" s="87"/>
      <c r="AP1513" s="87"/>
      <c r="AQ1513" s="87"/>
      <c r="AR1513" s="87"/>
      <c r="AS1513" s="87"/>
      <c r="AT1513" s="87"/>
      <c r="AU1513" s="87"/>
      <c r="AV1513" s="87"/>
      <c r="AW1513" s="87"/>
      <c r="AX1513" s="87"/>
      <c r="AY1513" s="87"/>
      <c r="AZ1513" s="87"/>
      <c r="BA1513" s="87"/>
      <c r="BB1513" s="87"/>
      <c r="BC1513" s="87"/>
      <c r="BD1513" s="87"/>
      <c r="BE1513" s="87"/>
      <c r="BF1513" s="87"/>
      <c r="BG1513" s="87"/>
      <c r="BH1513" s="87"/>
    </row>
    <row r="1514" spans="1:60">
      <c r="A1514" s="87"/>
      <c r="D1514" s="371"/>
      <c r="E1514" s="87"/>
      <c r="F1514" s="87"/>
      <c r="G1514" s="87"/>
      <c r="H1514" s="87"/>
      <c r="I1514" s="87"/>
      <c r="J1514" s="87"/>
      <c r="K1514" s="87"/>
      <c r="L1514" s="87"/>
      <c r="M1514" s="87"/>
      <c r="N1514" s="87"/>
      <c r="O1514" s="87"/>
      <c r="P1514" s="87"/>
      <c r="Q1514" s="87"/>
      <c r="R1514" s="87"/>
      <c r="S1514" s="87"/>
      <c r="T1514" s="87"/>
      <c r="U1514" s="87"/>
      <c r="V1514" s="87"/>
      <c r="W1514" s="87"/>
      <c r="X1514" s="87"/>
      <c r="Y1514" s="87"/>
      <c r="Z1514" s="87"/>
      <c r="AA1514" s="87"/>
      <c r="AB1514" s="87"/>
      <c r="AC1514" s="87"/>
      <c r="AD1514" s="87"/>
      <c r="AE1514" s="87"/>
      <c r="AF1514" s="87"/>
      <c r="AG1514" s="87"/>
      <c r="AH1514" s="87"/>
      <c r="AI1514" s="87"/>
      <c r="AJ1514" s="87"/>
      <c r="AK1514" s="87"/>
      <c r="AL1514" s="87"/>
      <c r="AM1514" s="87"/>
      <c r="AN1514" s="87"/>
      <c r="AO1514" s="87"/>
      <c r="AP1514" s="87"/>
      <c r="AQ1514" s="87"/>
      <c r="AR1514" s="87"/>
      <c r="AS1514" s="87"/>
      <c r="AT1514" s="87"/>
      <c r="AU1514" s="87"/>
      <c r="AV1514" s="87"/>
      <c r="AW1514" s="87"/>
      <c r="AX1514" s="87"/>
      <c r="AY1514" s="87"/>
      <c r="AZ1514" s="87"/>
      <c r="BA1514" s="87"/>
      <c r="BB1514" s="87"/>
      <c r="BC1514" s="87"/>
      <c r="BD1514" s="87"/>
      <c r="BE1514" s="87"/>
      <c r="BF1514" s="87"/>
      <c r="BG1514" s="87"/>
      <c r="BH1514" s="87"/>
    </row>
    <row r="1515" spans="1:60">
      <c r="A1515" s="87"/>
      <c r="D1515" s="371"/>
      <c r="E1515" s="87"/>
      <c r="F1515" s="87"/>
      <c r="G1515" s="87"/>
      <c r="H1515" s="87"/>
      <c r="I1515" s="87"/>
      <c r="J1515" s="87"/>
      <c r="K1515" s="87"/>
      <c r="L1515" s="87"/>
      <c r="M1515" s="87"/>
      <c r="N1515" s="87"/>
      <c r="O1515" s="87"/>
      <c r="P1515" s="87"/>
      <c r="Q1515" s="87"/>
      <c r="R1515" s="87"/>
      <c r="S1515" s="87"/>
      <c r="T1515" s="87"/>
      <c r="U1515" s="87"/>
      <c r="V1515" s="87"/>
      <c r="W1515" s="87"/>
      <c r="X1515" s="87"/>
      <c r="Y1515" s="87"/>
      <c r="Z1515" s="87"/>
      <c r="AA1515" s="87"/>
      <c r="AB1515" s="87"/>
      <c r="AC1515" s="87"/>
      <c r="AD1515" s="87"/>
      <c r="AE1515" s="87"/>
      <c r="AF1515" s="87"/>
      <c r="AG1515" s="87"/>
      <c r="AH1515" s="87"/>
      <c r="AI1515" s="87"/>
      <c r="AJ1515" s="87"/>
      <c r="AK1515" s="87"/>
      <c r="AL1515" s="87"/>
      <c r="AM1515" s="87"/>
      <c r="AN1515" s="87"/>
      <c r="AO1515" s="87"/>
      <c r="AP1515" s="87"/>
      <c r="AQ1515" s="87"/>
      <c r="AR1515" s="87"/>
      <c r="AS1515" s="87"/>
      <c r="AT1515" s="87"/>
      <c r="AU1515" s="87"/>
      <c r="AV1515" s="87"/>
      <c r="AW1515" s="87"/>
      <c r="AX1515" s="87"/>
      <c r="AY1515" s="87"/>
      <c r="AZ1515" s="87"/>
      <c r="BA1515" s="87"/>
      <c r="BB1515" s="87"/>
      <c r="BC1515" s="87"/>
      <c r="BD1515" s="87"/>
      <c r="BE1515" s="87"/>
      <c r="BF1515" s="87"/>
      <c r="BG1515" s="87"/>
      <c r="BH1515" s="87"/>
    </row>
    <row r="1516" spans="1:60">
      <c r="A1516" s="87"/>
      <c r="D1516" s="371"/>
      <c r="E1516" s="87"/>
      <c r="F1516" s="87"/>
      <c r="G1516" s="87"/>
      <c r="H1516" s="87"/>
      <c r="I1516" s="87"/>
      <c r="J1516" s="87"/>
      <c r="K1516" s="87"/>
      <c r="L1516" s="87"/>
      <c r="M1516" s="87"/>
      <c r="N1516" s="87"/>
      <c r="O1516" s="87"/>
      <c r="P1516" s="87"/>
      <c r="Q1516" s="87"/>
      <c r="R1516" s="87"/>
      <c r="S1516" s="87"/>
      <c r="T1516" s="87"/>
      <c r="U1516" s="87"/>
      <c r="V1516" s="87"/>
      <c r="W1516" s="87"/>
      <c r="X1516" s="87"/>
      <c r="Y1516" s="87"/>
      <c r="Z1516" s="87"/>
      <c r="AA1516" s="87"/>
      <c r="AB1516" s="87"/>
      <c r="AC1516" s="87"/>
      <c r="AD1516" s="87"/>
      <c r="AE1516" s="87"/>
      <c r="AF1516" s="87"/>
      <c r="AG1516" s="87"/>
      <c r="AH1516" s="87"/>
      <c r="AI1516" s="87"/>
      <c r="AJ1516" s="87"/>
      <c r="AK1516" s="87"/>
      <c r="AL1516" s="87"/>
      <c r="AM1516" s="87"/>
      <c r="AN1516" s="87"/>
      <c r="AO1516" s="87"/>
      <c r="AP1516" s="87"/>
      <c r="AQ1516" s="87"/>
      <c r="AR1516" s="87"/>
      <c r="AS1516" s="87"/>
      <c r="AT1516" s="87"/>
      <c r="AU1516" s="87"/>
      <c r="AV1516" s="87"/>
      <c r="AW1516" s="87"/>
      <c r="AX1516" s="87"/>
      <c r="AY1516" s="87"/>
      <c r="AZ1516" s="87"/>
      <c r="BA1516" s="87"/>
      <c r="BB1516" s="87"/>
      <c r="BC1516" s="87"/>
      <c r="BD1516" s="87"/>
      <c r="BE1516" s="87"/>
      <c r="BF1516" s="87"/>
      <c r="BG1516" s="87"/>
      <c r="BH1516" s="87"/>
    </row>
    <row r="1517" spans="1:60">
      <c r="A1517" s="87"/>
      <c r="D1517" s="371"/>
      <c r="E1517" s="87"/>
      <c r="F1517" s="87"/>
      <c r="G1517" s="87"/>
      <c r="H1517" s="87"/>
      <c r="I1517" s="87"/>
      <c r="J1517" s="87"/>
      <c r="K1517" s="87"/>
      <c r="L1517" s="87"/>
      <c r="M1517" s="87"/>
      <c r="N1517" s="87"/>
      <c r="O1517" s="87"/>
      <c r="P1517" s="87"/>
      <c r="Q1517" s="87"/>
      <c r="R1517" s="87"/>
      <c r="S1517" s="87"/>
      <c r="T1517" s="87"/>
      <c r="U1517" s="87"/>
      <c r="V1517" s="87"/>
      <c r="W1517" s="87"/>
      <c r="X1517" s="87"/>
      <c r="Y1517" s="87"/>
      <c r="Z1517" s="87"/>
      <c r="AA1517" s="87"/>
      <c r="AB1517" s="87"/>
      <c r="AC1517" s="87"/>
      <c r="AD1517" s="87"/>
      <c r="AE1517" s="87"/>
      <c r="AF1517" s="87"/>
      <c r="AG1517" s="87"/>
      <c r="AH1517" s="87"/>
      <c r="AI1517" s="87"/>
      <c r="AJ1517" s="87"/>
      <c r="AK1517" s="87"/>
      <c r="AL1517" s="87"/>
      <c r="AM1517" s="87"/>
      <c r="AN1517" s="87"/>
      <c r="AO1517" s="87"/>
      <c r="AP1517" s="87"/>
      <c r="AQ1517" s="87"/>
      <c r="AR1517" s="87"/>
      <c r="AS1517" s="87"/>
      <c r="AT1517" s="87"/>
      <c r="AU1517" s="87"/>
      <c r="AV1517" s="87"/>
      <c r="AW1517" s="87"/>
      <c r="AX1517" s="87"/>
      <c r="AY1517" s="87"/>
      <c r="AZ1517" s="87"/>
      <c r="BA1517" s="87"/>
      <c r="BB1517" s="87"/>
      <c r="BC1517" s="87"/>
      <c r="BD1517" s="87"/>
      <c r="BE1517" s="87"/>
      <c r="BF1517" s="87"/>
      <c r="BG1517" s="87"/>
      <c r="BH1517" s="87"/>
    </row>
    <row r="1518" spans="1:60">
      <c r="A1518" s="87"/>
      <c r="D1518" s="371"/>
      <c r="E1518" s="87"/>
      <c r="F1518" s="87"/>
      <c r="G1518" s="87"/>
      <c r="H1518" s="87"/>
      <c r="I1518" s="87"/>
      <c r="J1518" s="87"/>
      <c r="K1518" s="87"/>
      <c r="L1518" s="87"/>
      <c r="M1518" s="87"/>
      <c r="N1518" s="87"/>
      <c r="O1518" s="87"/>
      <c r="P1518" s="87"/>
      <c r="Q1518" s="87"/>
      <c r="R1518" s="87"/>
      <c r="S1518" s="87"/>
      <c r="T1518" s="87"/>
      <c r="U1518" s="87"/>
      <c r="V1518" s="87"/>
      <c r="W1518" s="87"/>
      <c r="X1518" s="87"/>
      <c r="Y1518" s="87"/>
      <c r="Z1518" s="87"/>
      <c r="AA1518" s="87"/>
      <c r="AB1518" s="87"/>
      <c r="AC1518" s="87"/>
      <c r="AD1518" s="87"/>
      <c r="AE1518" s="87"/>
      <c r="AF1518" s="87"/>
      <c r="AG1518" s="87"/>
      <c r="AH1518" s="87"/>
      <c r="AI1518" s="87"/>
      <c r="AJ1518" s="87"/>
      <c r="AK1518" s="87"/>
      <c r="AL1518" s="87"/>
      <c r="AM1518" s="87"/>
      <c r="AN1518" s="87"/>
      <c r="AO1518" s="87"/>
      <c r="AP1518" s="87"/>
      <c r="AQ1518" s="87"/>
      <c r="AR1518" s="87"/>
      <c r="AS1518" s="87"/>
      <c r="AT1518" s="87"/>
      <c r="AU1518" s="87"/>
      <c r="AV1518" s="87"/>
      <c r="AW1518" s="87"/>
      <c r="AX1518" s="87"/>
      <c r="AY1518" s="87"/>
      <c r="AZ1518" s="87"/>
      <c r="BA1518" s="87"/>
      <c r="BB1518" s="87"/>
      <c r="BC1518" s="87"/>
      <c r="BD1518" s="87"/>
      <c r="BE1518" s="87"/>
      <c r="BF1518" s="87"/>
      <c r="BG1518" s="87"/>
      <c r="BH1518" s="87"/>
    </row>
    <row r="1519" spans="1:60">
      <c r="A1519" s="87"/>
      <c r="D1519" s="371"/>
      <c r="E1519" s="87"/>
      <c r="F1519" s="87"/>
      <c r="G1519" s="87"/>
      <c r="H1519" s="87"/>
      <c r="I1519" s="87"/>
      <c r="J1519" s="87"/>
      <c r="K1519" s="87"/>
      <c r="L1519" s="87"/>
      <c r="M1519" s="87"/>
      <c r="N1519" s="87"/>
      <c r="O1519" s="87"/>
      <c r="P1519" s="87"/>
      <c r="Q1519" s="87"/>
      <c r="R1519" s="87"/>
      <c r="S1519" s="87"/>
      <c r="T1519" s="87"/>
      <c r="U1519" s="87"/>
      <c r="V1519" s="87"/>
      <c r="W1519" s="87"/>
      <c r="X1519" s="87"/>
      <c r="Y1519" s="87"/>
      <c r="Z1519" s="87"/>
      <c r="AA1519" s="87"/>
      <c r="AB1519" s="87"/>
      <c r="AC1519" s="87"/>
      <c r="AD1519" s="87"/>
      <c r="AE1519" s="87"/>
      <c r="AF1519" s="87"/>
      <c r="AG1519" s="87"/>
      <c r="AH1519" s="87"/>
      <c r="AI1519" s="87"/>
      <c r="AJ1519" s="87"/>
      <c r="AK1519" s="87"/>
      <c r="AL1519" s="87"/>
      <c r="AM1519" s="87"/>
      <c r="AN1519" s="87"/>
      <c r="AO1519" s="87"/>
      <c r="AP1519" s="87"/>
      <c r="AQ1519" s="87"/>
      <c r="AR1519" s="87"/>
      <c r="AS1519" s="87"/>
      <c r="AT1519" s="87"/>
      <c r="AU1519" s="87"/>
      <c r="AV1519" s="87"/>
      <c r="AW1519" s="87"/>
      <c r="AX1519" s="87"/>
      <c r="AY1519" s="87"/>
      <c r="AZ1519" s="87"/>
      <c r="BA1519" s="87"/>
      <c r="BB1519" s="87"/>
      <c r="BC1519" s="87"/>
      <c r="BD1519" s="87"/>
      <c r="BE1519" s="87"/>
      <c r="BF1519" s="87"/>
      <c r="BG1519" s="87"/>
      <c r="BH1519" s="87"/>
    </row>
    <row r="1520" spans="1:60">
      <c r="A1520" s="87"/>
      <c r="D1520" s="371"/>
      <c r="E1520" s="87"/>
      <c r="F1520" s="87"/>
      <c r="G1520" s="87"/>
      <c r="H1520" s="87"/>
      <c r="I1520" s="87"/>
      <c r="J1520" s="87"/>
      <c r="K1520" s="87"/>
      <c r="L1520" s="87"/>
      <c r="M1520" s="87"/>
      <c r="N1520" s="87"/>
      <c r="O1520" s="87"/>
      <c r="P1520" s="87"/>
      <c r="Q1520" s="87"/>
      <c r="R1520" s="87"/>
      <c r="S1520" s="87"/>
      <c r="T1520" s="87"/>
      <c r="U1520" s="87"/>
      <c r="V1520" s="87"/>
      <c r="W1520" s="87"/>
      <c r="X1520" s="87"/>
      <c r="Y1520" s="87"/>
      <c r="Z1520" s="87"/>
      <c r="AA1520" s="87"/>
      <c r="AB1520" s="87"/>
      <c r="AC1520" s="87"/>
      <c r="AD1520" s="87"/>
      <c r="AE1520" s="87"/>
      <c r="AF1520" s="87"/>
      <c r="AG1520" s="87"/>
      <c r="AH1520" s="87"/>
      <c r="AI1520" s="87"/>
      <c r="AJ1520" s="87"/>
      <c r="AK1520" s="87"/>
      <c r="AL1520" s="87"/>
      <c r="AM1520" s="87"/>
      <c r="AN1520" s="87"/>
      <c r="AO1520" s="87"/>
      <c r="AP1520" s="87"/>
      <c r="AQ1520" s="87"/>
      <c r="AR1520" s="87"/>
      <c r="AS1520" s="87"/>
      <c r="AT1520" s="87"/>
      <c r="AU1520" s="87"/>
      <c r="AV1520" s="87"/>
      <c r="AW1520" s="87"/>
      <c r="AX1520" s="87"/>
      <c r="AY1520" s="87"/>
      <c r="AZ1520" s="87"/>
      <c r="BA1520" s="87"/>
      <c r="BB1520" s="87"/>
      <c r="BC1520" s="87"/>
      <c r="BD1520" s="87"/>
      <c r="BE1520" s="87"/>
      <c r="BF1520" s="87"/>
      <c r="BG1520" s="87"/>
      <c r="BH1520" s="87"/>
    </row>
    <row r="1521" spans="1:60">
      <c r="A1521" s="87"/>
      <c r="D1521" s="371"/>
      <c r="E1521" s="87"/>
      <c r="F1521" s="87"/>
      <c r="G1521" s="87"/>
      <c r="H1521" s="87"/>
      <c r="I1521" s="87"/>
      <c r="J1521" s="87"/>
      <c r="K1521" s="87"/>
      <c r="L1521" s="87"/>
      <c r="M1521" s="87"/>
      <c r="N1521" s="87"/>
      <c r="O1521" s="87"/>
      <c r="P1521" s="87"/>
      <c r="Q1521" s="87"/>
      <c r="R1521" s="87"/>
      <c r="S1521" s="87"/>
      <c r="T1521" s="87"/>
      <c r="U1521" s="87"/>
      <c r="V1521" s="87"/>
      <c r="W1521" s="87"/>
      <c r="X1521" s="87"/>
      <c r="Y1521" s="87"/>
      <c r="Z1521" s="87"/>
      <c r="AA1521" s="87"/>
      <c r="AB1521" s="87"/>
      <c r="AC1521" s="87"/>
      <c r="AD1521" s="87"/>
      <c r="AE1521" s="87"/>
      <c r="AF1521" s="87"/>
      <c r="AG1521" s="87"/>
      <c r="AH1521" s="87"/>
      <c r="AI1521" s="87"/>
      <c r="AJ1521" s="87"/>
      <c r="AK1521" s="87"/>
      <c r="AL1521" s="87"/>
      <c r="AM1521" s="87"/>
      <c r="AN1521" s="87"/>
      <c r="AO1521" s="87"/>
      <c r="AP1521" s="87"/>
      <c r="AQ1521" s="87"/>
      <c r="AR1521" s="87"/>
      <c r="AS1521" s="87"/>
      <c r="AT1521" s="87"/>
      <c r="AU1521" s="87"/>
      <c r="AV1521" s="87"/>
      <c r="AW1521" s="87"/>
      <c r="AX1521" s="87"/>
      <c r="AY1521" s="87"/>
      <c r="AZ1521" s="87"/>
      <c r="BA1521" s="87"/>
      <c r="BB1521" s="87"/>
      <c r="BC1521" s="87"/>
      <c r="BD1521" s="87"/>
      <c r="BE1521" s="87"/>
      <c r="BF1521" s="87"/>
      <c r="BG1521" s="87"/>
      <c r="BH1521" s="87"/>
    </row>
    <row r="1522" spans="1:60">
      <c r="A1522" s="87"/>
      <c r="D1522" s="371"/>
      <c r="E1522" s="87"/>
      <c r="F1522" s="87"/>
      <c r="G1522" s="87"/>
      <c r="H1522" s="87"/>
      <c r="I1522" s="87"/>
      <c r="J1522" s="87"/>
      <c r="K1522" s="87"/>
      <c r="L1522" s="87"/>
      <c r="M1522" s="87"/>
      <c r="N1522" s="87"/>
      <c r="O1522" s="87"/>
      <c r="P1522" s="87"/>
      <c r="Q1522" s="87"/>
      <c r="R1522" s="87"/>
      <c r="S1522" s="87"/>
      <c r="T1522" s="87"/>
      <c r="U1522" s="87"/>
      <c r="V1522" s="87"/>
      <c r="W1522" s="87"/>
      <c r="X1522" s="87"/>
      <c r="Y1522" s="87"/>
      <c r="Z1522" s="87"/>
      <c r="AA1522" s="87"/>
      <c r="AB1522" s="87"/>
      <c r="AC1522" s="87"/>
      <c r="AD1522" s="87"/>
      <c r="AE1522" s="87"/>
      <c r="AF1522" s="87"/>
      <c r="AG1522" s="87"/>
      <c r="AH1522" s="87"/>
      <c r="AI1522" s="87"/>
      <c r="AJ1522" s="87"/>
      <c r="AK1522" s="87"/>
      <c r="AL1522" s="87"/>
      <c r="AM1522" s="87"/>
      <c r="AN1522" s="87"/>
      <c r="AO1522" s="87"/>
      <c r="AP1522" s="87"/>
      <c r="AQ1522" s="87"/>
      <c r="AR1522" s="87"/>
      <c r="AS1522" s="87"/>
      <c r="AT1522" s="87"/>
      <c r="AU1522" s="87"/>
      <c r="AV1522" s="87"/>
      <c r="AW1522" s="87"/>
      <c r="AX1522" s="87"/>
      <c r="AY1522" s="87"/>
      <c r="AZ1522" s="87"/>
      <c r="BA1522" s="87"/>
      <c r="BB1522" s="87"/>
      <c r="BC1522" s="87"/>
      <c r="BD1522" s="87"/>
      <c r="BE1522" s="87"/>
      <c r="BF1522" s="87"/>
      <c r="BG1522" s="87"/>
      <c r="BH1522" s="87"/>
    </row>
    <row r="1523" spans="1:60">
      <c r="A1523" s="87"/>
      <c r="D1523" s="371"/>
      <c r="E1523" s="87"/>
      <c r="F1523" s="87"/>
      <c r="G1523" s="87"/>
      <c r="H1523" s="87"/>
      <c r="I1523" s="87"/>
      <c r="J1523" s="87"/>
      <c r="K1523" s="87"/>
      <c r="L1523" s="87"/>
      <c r="M1523" s="87"/>
      <c r="N1523" s="87"/>
      <c r="O1523" s="87"/>
      <c r="P1523" s="87"/>
      <c r="Q1523" s="87"/>
      <c r="R1523" s="87"/>
      <c r="S1523" s="87"/>
      <c r="T1523" s="87"/>
      <c r="U1523" s="87"/>
      <c r="V1523" s="87"/>
      <c r="W1523" s="87"/>
      <c r="X1523" s="87"/>
      <c r="Y1523" s="87"/>
      <c r="Z1523" s="87"/>
      <c r="AA1523" s="87"/>
      <c r="AB1523" s="87"/>
      <c r="AC1523" s="87"/>
      <c r="AD1523" s="87"/>
      <c r="AE1523" s="87"/>
      <c r="AF1523" s="87"/>
      <c r="AG1523" s="87"/>
      <c r="AH1523" s="87"/>
      <c r="AI1523" s="87"/>
      <c r="AJ1523" s="87"/>
      <c r="AK1523" s="87"/>
      <c r="AL1523" s="87"/>
      <c r="AM1523" s="87"/>
      <c r="AN1523" s="87"/>
      <c r="AO1523" s="87"/>
      <c r="AP1523" s="87"/>
      <c r="AQ1523" s="87"/>
      <c r="AR1523" s="87"/>
      <c r="AS1523" s="87"/>
      <c r="AT1523" s="87"/>
      <c r="AU1523" s="87"/>
      <c r="AV1523" s="87"/>
      <c r="AW1523" s="87"/>
      <c r="AX1523" s="87"/>
      <c r="AY1523" s="87"/>
      <c r="AZ1523" s="87"/>
      <c r="BA1523" s="87"/>
      <c r="BB1523" s="87"/>
      <c r="BC1523" s="87"/>
      <c r="BD1523" s="87"/>
      <c r="BE1523" s="87"/>
      <c r="BF1523" s="87"/>
      <c r="BG1523" s="87"/>
      <c r="BH1523" s="87"/>
    </row>
    <row r="1524" spans="1:60">
      <c r="A1524" s="87"/>
      <c r="D1524" s="371"/>
      <c r="E1524" s="87"/>
      <c r="F1524" s="87"/>
      <c r="G1524" s="87"/>
      <c r="H1524" s="87"/>
      <c r="I1524" s="87"/>
      <c r="J1524" s="87"/>
      <c r="K1524" s="87"/>
      <c r="L1524" s="87"/>
      <c r="M1524" s="87"/>
      <c r="N1524" s="87"/>
      <c r="O1524" s="87"/>
      <c r="P1524" s="87"/>
      <c r="Q1524" s="87"/>
      <c r="R1524" s="87"/>
      <c r="S1524" s="87"/>
      <c r="T1524" s="87"/>
      <c r="U1524" s="87"/>
      <c r="V1524" s="87"/>
      <c r="W1524" s="87"/>
      <c r="X1524" s="87"/>
      <c r="Y1524" s="87"/>
      <c r="Z1524" s="87"/>
      <c r="AA1524" s="87"/>
      <c r="AB1524" s="87"/>
      <c r="AC1524" s="87"/>
      <c r="AD1524" s="87"/>
      <c r="AE1524" s="87"/>
      <c r="AF1524" s="87"/>
      <c r="AG1524" s="87"/>
      <c r="AH1524" s="87"/>
      <c r="AI1524" s="87"/>
      <c r="AJ1524" s="87"/>
      <c r="AK1524" s="87"/>
      <c r="AL1524" s="87"/>
      <c r="AM1524" s="87"/>
      <c r="AN1524" s="87"/>
      <c r="AO1524" s="87"/>
      <c r="AP1524" s="87"/>
      <c r="AQ1524" s="87"/>
      <c r="AR1524" s="87"/>
      <c r="AS1524" s="87"/>
      <c r="AT1524" s="87"/>
      <c r="AU1524" s="87"/>
      <c r="AV1524" s="87"/>
      <c r="AW1524" s="87"/>
      <c r="AX1524" s="87"/>
      <c r="AY1524" s="87"/>
      <c r="AZ1524" s="87"/>
      <c r="BA1524" s="87"/>
      <c r="BB1524" s="87"/>
      <c r="BC1524" s="87"/>
      <c r="BD1524" s="87"/>
      <c r="BE1524" s="87"/>
      <c r="BF1524" s="87"/>
      <c r="BG1524" s="87"/>
      <c r="BH1524" s="87"/>
    </row>
    <row r="1525" spans="1:60">
      <c r="A1525" s="87"/>
      <c r="D1525" s="371"/>
      <c r="E1525" s="87"/>
      <c r="F1525" s="87"/>
      <c r="G1525" s="87"/>
      <c r="H1525" s="87"/>
      <c r="I1525" s="87"/>
      <c r="J1525" s="87"/>
      <c r="K1525" s="87"/>
      <c r="L1525" s="87"/>
      <c r="M1525" s="87"/>
      <c r="N1525" s="87"/>
      <c r="O1525" s="87"/>
      <c r="P1525" s="87"/>
      <c r="Q1525" s="87"/>
      <c r="R1525" s="87"/>
      <c r="S1525" s="87"/>
      <c r="T1525" s="87"/>
      <c r="U1525" s="87"/>
      <c r="V1525" s="87"/>
      <c r="W1525" s="87"/>
      <c r="X1525" s="87"/>
      <c r="Y1525" s="87"/>
      <c r="Z1525" s="87"/>
      <c r="AA1525" s="87"/>
      <c r="AB1525" s="87"/>
      <c r="AC1525" s="87"/>
      <c r="AD1525" s="87"/>
      <c r="AE1525" s="87"/>
      <c r="AF1525" s="87"/>
      <c r="AG1525" s="87"/>
      <c r="AH1525" s="87"/>
      <c r="AI1525" s="87"/>
      <c r="AJ1525" s="87"/>
      <c r="AK1525" s="87"/>
      <c r="AL1525" s="87"/>
      <c r="AM1525" s="87"/>
      <c r="AN1525" s="87"/>
      <c r="AO1525" s="87"/>
      <c r="AP1525" s="87"/>
      <c r="AQ1525" s="87"/>
      <c r="AR1525" s="87"/>
      <c r="AS1525" s="87"/>
      <c r="AT1525" s="87"/>
      <c r="AU1525" s="87"/>
      <c r="AV1525" s="87"/>
      <c r="AW1525" s="87"/>
      <c r="AX1525" s="87"/>
      <c r="AY1525" s="87"/>
      <c r="AZ1525" s="87"/>
      <c r="BA1525" s="87"/>
      <c r="BB1525" s="87"/>
      <c r="BC1525" s="87"/>
      <c r="BD1525" s="87"/>
      <c r="BE1525" s="87"/>
      <c r="BF1525" s="87"/>
      <c r="BG1525" s="87"/>
      <c r="BH1525" s="87"/>
    </row>
    <row r="1526" spans="1:60">
      <c r="A1526" s="87"/>
      <c r="D1526" s="371"/>
      <c r="E1526" s="87"/>
      <c r="F1526" s="87"/>
      <c r="G1526" s="87"/>
      <c r="H1526" s="87"/>
      <c r="I1526" s="87"/>
      <c r="J1526" s="87"/>
      <c r="K1526" s="87"/>
      <c r="L1526" s="87"/>
      <c r="M1526" s="87"/>
      <c r="N1526" s="87"/>
      <c r="O1526" s="87"/>
      <c r="P1526" s="87"/>
      <c r="Q1526" s="87"/>
      <c r="R1526" s="87"/>
      <c r="S1526" s="87"/>
      <c r="T1526" s="87"/>
      <c r="U1526" s="87"/>
      <c r="V1526" s="87"/>
      <c r="W1526" s="87"/>
      <c r="X1526" s="87"/>
      <c r="Y1526" s="87"/>
      <c r="Z1526" s="87"/>
      <c r="AA1526" s="87"/>
      <c r="AB1526" s="87"/>
      <c r="AC1526" s="87"/>
      <c r="AD1526" s="87"/>
      <c r="AE1526" s="87"/>
      <c r="AF1526" s="87"/>
      <c r="AG1526" s="87"/>
      <c r="AH1526" s="87"/>
      <c r="AI1526" s="87"/>
      <c r="AJ1526" s="87"/>
      <c r="AK1526" s="87"/>
      <c r="AL1526" s="87"/>
      <c r="AM1526" s="87"/>
      <c r="AN1526" s="87"/>
      <c r="AO1526" s="87"/>
      <c r="AP1526" s="87"/>
      <c r="AQ1526" s="87"/>
      <c r="AR1526" s="87"/>
      <c r="AS1526" s="87"/>
      <c r="AT1526" s="87"/>
      <c r="AU1526" s="87"/>
      <c r="AV1526" s="87"/>
      <c r="AW1526" s="87"/>
      <c r="AX1526" s="87"/>
      <c r="AY1526" s="87"/>
      <c r="AZ1526" s="87"/>
      <c r="BA1526" s="87"/>
      <c r="BB1526" s="87"/>
      <c r="BC1526" s="87"/>
      <c r="BD1526" s="87"/>
      <c r="BE1526" s="87"/>
      <c r="BF1526" s="87"/>
      <c r="BG1526" s="87"/>
      <c r="BH1526" s="87"/>
    </row>
    <row r="1527" spans="1:60">
      <c r="A1527" s="87"/>
      <c r="D1527" s="371"/>
      <c r="E1527" s="87"/>
      <c r="F1527" s="87"/>
      <c r="G1527" s="87"/>
      <c r="H1527" s="87"/>
      <c r="I1527" s="87"/>
      <c r="J1527" s="87"/>
      <c r="K1527" s="87"/>
      <c r="L1527" s="87"/>
      <c r="M1527" s="87"/>
      <c r="N1527" s="87"/>
      <c r="O1527" s="87"/>
      <c r="P1527" s="87"/>
      <c r="Q1527" s="87"/>
      <c r="R1527" s="87"/>
      <c r="S1527" s="87"/>
      <c r="T1527" s="87"/>
      <c r="U1527" s="87"/>
      <c r="V1527" s="87"/>
      <c r="W1527" s="87"/>
      <c r="X1527" s="87"/>
      <c r="Y1527" s="87"/>
      <c r="Z1527" s="87"/>
      <c r="AA1527" s="87"/>
      <c r="AB1527" s="87"/>
      <c r="AC1527" s="87"/>
      <c r="AD1527" s="87"/>
      <c r="AE1527" s="87"/>
      <c r="AF1527" s="87"/>
      <c r="AG1527" s="87"/>
      <c r="AH1527" s="87"/>
      <c r="AI1527" s="87"/>
      <c r="AJ1527" s="87"/>
      <c r="AK1527" s="87"/>
      <c r="AL1527" s="87"/>
      <c r="AM1527" s="87"/>
      <c r="AN1527" s="87"/>
      <c r="AO1527" s="87"/>
      <c r="AP1527" s="87"/>
      <c r="AQ1527" s="87"/>
      <c r="AR1527" s="87"/>
      <c r="AS1527" s="87"/>
      <c r="AT1527" s="87"/>
      <c r="AU1527" s="87"/>
      <c r="AV1527" s="87"/>
      <c r="AW1527" s="87"/>
      <c r="AX1527" s="87"/>
      <c r="AY1527" s="87"/>
      <c r="AZ1527" s="87"/>
      <c r="BA1527" s="87"/>
      <c r="BB1527" s="87"/>
      <c r="BC1527" s="87"/>
      <c r="BD1527" s="87"/>
      <c r="BE1527" s="87"/>
      <c r="BF1527" s="87"/>
      <c r="BG1527" s="87"/>
      <c r="BH1527" s="87"/>
    </row>
    <row r="1528" spans="1:60">
      <c r="A1528" s="87"/>
      <c r="D1528" s="371"/>
      <c r="E1528" s="87"/>
      <c r="F1528" s="87"/>
      <c r="G1528" s="87"/>
      <c r="H1528" s="87"/>
      <c r="I1528" s="87"/>
      <c r="J1528" s="87"/>
      <c r="K1528" s="87"/>
      <c r="L1528" s="87"/>
      <c r="M1528" s="87"/>
      <c r="N1528" s="87"/>
      <c r="O1528" s="87"/>
      <c r="P1528" s="87"/>
      <c r="Q1528" s="87"/>
      <c r="R1528" s="87"/>
      <c r="S1528" s="87"/>
      <c r="T1528" s="87"/>
      <c r="U1528" s="87"/>
      <c r="V1528" s="87"/>
      <c r="W1528" s="87"/>
      <c r="X1528" s="87"/>
      <c r="Y1528" s="87"/>
      <c r="Z1528" s="87"/>
      <c r="AA1528" s="87"/>
      <c r="AB1528" s="87"/>
      <c r="AC1528" s="87"/>
      <c r="AD1528" s="87"/>
      <c r="AE1528" s="87"/>
      <c r="AF1528" s="87"/>
      <c r="AG1528" s="87"/>
      <c r="AH1528" s="87"/>
      <c r="AI1528" s="87"/>
      <c r="AJ1528" s="87"/>
      <c r="AK1528" s="87"/>
      <c r="AL1528" s="87"/>
      <c r="AM1528" s="87"/>
      <c r="AN1528" s="87"/>
      <c r="AO1528" s="87"/>
      <c r="AP1528" s="87"/>
      <c r="AQ1528" s="87"/>
      <c r="AR1528" s="87"/>
      <c r="AS1528" s="87"/>
      <c r="AT1528" s="87"/>
      <c r="AU1528" s="87"/>
      <c r="AV1528" s="87"/>
      <c r="AW1528" s="87"/>
      <c r="AX1528" s="87"/>
      <c r="AY1528" s="87"/>
      <c r="AZ1528" s="87"/>
      <c r="BA1528" s="87"/>
      <c r="BB1528" s="87"/>
      <c r="BC1528" s="87"/>
      <c r="BD1528" s="87"/>
      <c r="BE1528" s="87"/>
      <c r="BF1528" s="87"/>
      <c r="BG1528" s="87"/>
      <c r="BH1528" s="87"/>
    </row>
    <row r="1529" spans="1:60">
      <c r="A1529" s="87"/>
      <c r="D1529" s="371"/>
      <c r="E1529" s="87"/>
      <c r="F1529" s="87"/>
      <c r="G1529" s="87"/>
      <c r="H1529" s="87"/>
      <c r="I1529" s="87"/>
      <c r="J1529" s="87"/>
      <c r="K1529" s="87"/>
      <c r="L1529" s="87"/>
      <c r="M1529" s="87"/>
      <c r="N1529" s="87"/>
      <c r="O1529" s="87"/>
      <c r="P1529" s="87"/>
      <c r="Q1529" s="87"/>
      <c r="R1529" s="87"/>
      <c r="S1529" s="87"/>
      <c r="T1529" s="87"/>
      <c r="U1529" s="87"/>
      <c r="V1529" s="87"/>
      <c r="W1529" s="87"/>
      <c r="X1529" s="87"/>
      <c r="Y1529" s="87"/>
      <c r="Z1529" s="87"/>
      <c r="AA1529" s="87"/>
      <c r="AB1529" s="87"/>
      <c r="AC1529" s="87"/>
      <c r="AD1529" s="87"/>
      <c r="AE1529" s="87"/>
      <c r="AF1529" s="87"/>
      <c r="AG1529" s="87"/>
      <c r="AH1529" s="87"/>
      <c r="AI1529" s="87"/>
      <c r="AJ1529" s="87"/>
      <c r="AK1529" s="87"/>
      <c r="AL1529" s="87"/>
      <c r="AM1529" s="87"/>
      <c r="AN1529" s="87"/>
      <c r="AO1529" s="87"/>
      <c r="AP1529" s="87"/>
      <c r="AQ1529" s="87"/>
      <c r="AR1529" s="87"/>
      <c r="AS1529" s="87"/>
      <c r="AT1529" s="87"/>
      <c r="AU1529" s="87"/>
      <c r="AV1529" s="87"/>
      <c r="AW1529" s="87"/>
      <c r="AX1529" s="87"/>
      <c r="AY1529" s="87"/>
      <c r="AZ1529" s="87"/>
      <c r="BA1529" s="87"/>
      <c r="BB1529" s="87"/>
      <c r="BC1529" s="87"/>
      <c r="BD1529" s="87"/>
      <c r="BE1529" s="87"/>
      <c r="BF1529" s="87"/>
      <c r="BG1529" s="87"/>
      <c r="BH1529" s="87"/>
    </row>
    <row r="1530" spans="1:60">
      <c r="A1530" s="87"/>
      <c r="D1530" s="371"/>
      <c r="E1530" s="87"/>
      <c r="F1530" s="87"/>
      <c r="G1530" s="87"/>
      <c r="H1530" s="87"/>
      <c r="I1530" s="87"/>
      <c r="J1530" s="87"/>
      <c r="K1530" s="87"/>
      <c r="L1530" s="87"/>
      <c r="M1530" s="87"/>
      <c r="N1530" s="87"/>
      <c r="O1530" s="87"/>
      <c r="P1530" s="87"/>
      <c r="Q1530" s="87"/>
      <c r="R1530" s="87"/>
      <c r="S1530" s="87"/>
      <c r="T1530" s="87"/>
      <c r="U1530" s="87"/>
      <c r="V1530" s="87"/>
      <c r="W1530" s="87"/>
      <c r="X1530" s="87"/>
      <c r="Y1530" s="87"/>
      <c r="Z1530" s="87"/>
      <c r="AA1530" s="87"/>
      <c r="AB1530" s="87"/>
      <c r="AC1530" s="87"/>
      <c r="AD1530" s="87"/>
      <c r="AE1530" s="87"/>
      <c r="AF1530" s="87"/>
      <c r="AG1530" s="87"/>
      <c r="AH1530" s="87"/>
      <c r="AI1530" s="87"/>
      <c r="AJ1530" s="87"/>
      <c r="AK1530" s="87"/>
      <c r="AL1530" s="87"/>
      <c r="AM1530" s="87"/>
      <c r="AN1530" s="87"/>
      <c r="AO1530" s="87"/>
      <c r="AP1530" s="87"/>
      <c r="AQ1530" s="87"/>
      <c r="AR1530" s="87"/>
      <c r="AS1530" s="87"/>
      <c r="AT1530" s="87"/>
      <c r="AU1530" s="87"/>
      <c r="AV1530" s="87"/>
      <c r="AW1530" s="87"/>
      <c r="AX1530" s="87"/>
      <c r="AY1530" s="87"/>
      <c r="AZ1530" s="87"/>
      <c r="BA1530" s="87"/>
      <c r="BB1530" s="87"/>
      <c r="BC1530" s="87"/>
      <c r="BD1530" s="87"/>
      <c r="BE1530" s="87"/>
      <c r="BF1530" s="87"/>
      <c r="BG1530" s="87"/>
      <c r="BH1530" s="87"/>
    </row>
    <row r="1531" spans="1:60">
      <c r="A1531" s="87"/>
      <c r="D1531" s="371"/>
      <c r="E1531" s="87"/>
      <c r="F1531" s="87"/>
      <c r="G1531" s="87"/>
      <c r="H1531" s="87"/>
      <c r="I1531" s="87"/>
      <c r="J1531" s="87"/>
      <c r="K1531" s="87"/>
      <c r="L1531" s="87"/>
      <c r="M1531" s="87"/>
      <c r="N1531" s="87"/>
      <c r="O1531" s="87"/>
      <c r="P1531" s="87"/>
      <c r="Q1531" s="87"/>
      <c r="R1531" s="87"/>
      <c r="S1531" s="87"/>
      <c r="T1531" s="87"/>
      <c r="U1531" s="87"/>
      <c r="V1531" s="87"/>
      <c r="W1531" s="87"/>
      <c r="X1531" s="87"/>
      <c r="Y1531" s="87"/>
      <c r="Z1531" s="87"/>
      <c r="AA1531" s="87"/>
      <c r="AB1531" s="87"/>
      <c r="AC1531" s="87"/>
      <c r="AD1531" s="87"/>
      <c r="AE1531" s="87"/>
      <c r="AF1531" s="87"/>
      <c r="AG1531" s="87"/>
      <c r="AH1531" s="87"/>
      <c r="AI1531" s="87"/>
      <c r="AJ1531" s="87"/>
      <c r="AK1531" s="87"/>
      <c r="AL1531" s="87"/>
      <c r="AM1531" s="87"/>
      <c r="AN1531" s="87"/>
      <c r="AO1531" s="87"/>
      <c r="AP1531" s="87"/>
      <c r="AQ1531" s="87"/>
      <c r="AR1531" s="87"/>
      <c r="AS1531" s="87"/>
      <c r="AT1531" s="87"/>
      <c r="AU1531" s="87"/>
      <c r="AV1531" s="87"/>
      <c r="AW1531" s="87"/>
      <c r="AX1531" s="87"/>
      <c r="AY1531" s="87"/>
      <c r="AZ1531" s="87"/>
      <c r="BA1531" s="87"/>
      <c r="BB1531" s="87"/>
      <c r="BC1531" s="87"/>
      <c r="BD1531" s="87"/>
      <c r="BE1531" s="87"/>
      <c r="BF1531" s="87"/>
      <c r="BG1531" s="87"/>
      <c r="BH1531" s="87"/>
    </row>
    <row r="1532" spans="1:60">
      <c r="A1532" s="87"/>
      <c r="D1532" s="371"/>
      <c r="E1532" s="87"/>
      <c r="F1532" s="87"/>
      <c r="G1532" s="87"/>
      <c r="H1532" s="87"/>
      <c r="I1532" s="87"/>
      <c r="J1532" s="87"/>
      <c r="K1532" s="87"/>
      <c r="L1532" s="87"/>
      <c r="M1532" s="87"/>
      <c r="N1532" s="87"/>
      <c r="O1532" s="87"/>
      <c r="P1532" s="87"/>
      <c r="Q1532" s="87"/>
      <c r="R1532" s="87"/>
      <c r="S1532" s="87"/>
      <c r="T1532" s="87"/>
      <c r="U1532" s="87"/>
      <c r="V1532" s="87"/>
      <c r="W1532" s="87"/>
      <c r="X1532" s="87"/>
      <c r="Y1532" s="87"/>
      <c r="Z1532" s="87"/>
      <c r="AA1532" s="87"/>
      <c r="AB1532" s="87"/>
      <c r="AC1532" s="87"/>
      <c r="AD1532" s="87"/>
      <c r="AE1532" s="87"/>
      <c r="AF1532" s="87"/>
      <c r="AG1532" s="87"/>
      <c r="AH1532" s="87"/>
      <c r="AI1532" s="87"/>
      <c r="AJ1532" s="87"/>
      <c r="AK1532" s="87"/>
      <c r="AL1532" s="87"/>
      <c r="AM1532" s="87"/>
      <c r="AN1532" s="87"/>
      <c r="AO1532" s="87"/>
      <c r="AP1532" s="87"/>
      <c r="AQ1532" s="87"/>
      <c r="AR1532" s="87"/>
      <c r="AS1532" s="87"/>
      <c r="AT1532" s="87"/>
      <c r="AU1532" s="87"/>
      <c r="AV1532" s="87"/>
      <c r="AW1532" s="87"/>
      <c r="AX1532" s="87"/>
      <c r="AY1532" s="87"/>
      <c r="AZ1532" s="87"/>
      <c r="BA1532" s="87"/>
      <c r="BB1532" s="87"/>
      <c r="BC1532" s="87"/>
      <c r="BD1532" s="87"/>
      <c r="BE1532" s="87"/>
      <c r="BF1532" s="87"/>
      <c r="BG1532" s="87"/>
      <c r="BH1532" s="87"/>
    </row>
    <row r="1533" spans="1:60">
      <c r="A1533" s="87"/>
      <c r="D1533" s="371"/>
      <c r="E1533" s="87"/>
      <c r="F1533" s="87"/>
      <c r="G1533" s="87"/>
      <c r="H1533" s="87"/>
      <c r="I1533" s="87"/>
      <c r="J1533" s="87"/>
      <c r="K1533" s="87"/>
      <c r="L1533" s="87"/>
      <c r="M1533" s="87"/>
      <c r="N1533" s="87"/>
      <c r="O1533" s="87"/>
      <c r="P1533" s="87"/>
      <c r="Q1533" s="87"/>
      <c r="R1533" s="87"/>
      <c r="S1533" s="87"/>
      <c r="T1533" s="87"/>
      <c r="U1533" s="87"/>
      <c r="V1533" s="87"/>
      <c r="W1533" s="87"/>
      <c r="X1533" s="87"/>
      <c r="Y1533" s="87"/>
      <c r="Z1533" s="87"/>
      <c r="AA1533" s="87"/>
      <c r="AB1533" s="87"/>
      <c r="AC1533" s="87"/>
      <c r="AD1533" s="87"/>
      <c r="AE1533" s="87"/>
      <c r="AF1533" s="87"/>
      <c r="AG1533" s="87"/>
      <c r="AH1533" s="87"/>
      <c r="AI1533" s="87"/>
      <c r="AJ1533" s="87"/>
      <c r="AK1533" s="87"/>
      <c r="AL1533" s="87"/>
      <c r="AM1533" s="87"/>
      <c r="AN1533" s="87"/>
      <c r="AO1533" s="87"/>
      <c r="AP1533" s="87"/>
      <c r="AQ1533" s="87"/>
      <c r="AR1533" s="87"/>
      <c r="AS1533" s="87"/>
      <c r="AT1533" s="87"/>
      <c r="AU1533" s="87"/>
      <c r="AV1533" s="87"/>
      <c r="AW1533" s="87"/>
      <c r="AX1533" s="87"/>
      <c r="AY1533" s="87"/>
      <c r="AZ1533" s="87"/>
      <c r="BA1533" s="87"/>
      <c r="BB1533" s="87"/>
      <c r="BC1533" s="87"/>
      <c r="BD1533" s="87"/>
      <c r="BE1533" s="87"/>
      <c r="BF1533" s="87"/>
      <c r="BG1533" s="87"/>
      <c r="BH1533" s="87"/>
    </row>
    <row r="1534" spans="1:60">
      <c r="A1534" s="87"/>
      <c r="D1534" s="371"/>
      <c r="E1534" s="87"/>
      <c r="F1534" s="87"/>
      <c r="G1534" s="87"/>
      <c r="H1534" s="87"/>
      <c r="I1534" s="87"/>
      <c r="J1534" s="87"/>
      <c r="K1534" s="87"/>
      <c r="L1534" s="87"/>
      <c r="M1534" s="87"/>
      <c r="N1534" s="87"/>
      <c r="O1534" s="87"/>
      <c r="P1534" s="87"/>
      <c r="Q1534" s="87"/>
      <c r="R1534" s="87"/>
      <c r="S1534" s="87"/>
      <c r="T1534" s="87"/>
      <c r="U1534" s="87"/>
      <c r="V1534" s="87"/>
      <c r="W1534" s="87"/>
      <c r="X1534" s="87"/>
      <c r="Y1534" s="87"/>
      <c r="Z1534" s="87"/>
      <c r="AA1534" s="87"/>
      <c r="AB1534" s="87"/>
      <c r="AC1534" s="87"/>
      <c r="AD1534" s="87"/>
      <c r="AE1534" s="87"/>
      <c r="AF1534" s="87"/>
      <c r="AG1534" s="87"/>
      <c r="AH1534" s="87"/>
      <c r="AI1534" s="87"/>
      <c r="AJ1534" s="87"/>
      <c r="AK1534" s="87"/>
      <c r="AL1534" s="87"/>
      <c r="AM1534" s="87"/>
      <c r="AN1534" s="87"/>
      <c r="AO1534" s="87"/>
      <c r="AP1534" s="87"/>
      <c r="AQ1534" s="87"/>
      <c r="AR1534" s="87"/>
      <c r="AS1534" s="87"/>
      <c r="AT1534" s="87"/>
      <c r="AU1534" s="87"/>
      <c r="AV1534" s="87"/>
      <c r="AW1534" s="87"/>
      <c r="AX1534" s="87"/>
      <c r="AY1534" s="87"/>
      <c r="AZ1534" s="87"/>
      <c r="BA1534" s="87"/>
      <c r="BB1534" s="87"/>
      <c r="BC1534" s="87"/>
      <c r="BD1534" s="87"/>
      <c r="BE1534" s="87"/>
      <c r="BF1534" s="87"/>
      <c r="BG1534" s="87"/>
      <c r="BH1534" s="87"/>
    </row>
    <row r="1535" spans="1:60">
      <c r="A1535" s="87"/>
      <c r="D1535" s="371"/>
      <c r="E1535" s="87"/>
      <c r="F1535" s="87"/>
      <c r="G1535" s="87"/>
      <c r="H1535" s="87"/>
      <c r="I1535" s="87"/>
      <c r="J1535" s="87"/>
      <c r="K1535" s="87"/>
      <c r="L1535" s="87"/>
      <c r="M1535" s="87"/>
      <c r="N1535" s="87"/>
      <c r="O1535" s="87"/>
      <c r="P1535" s="87"/>
      <c r="Q1535" s="87"/>
      <c r="R1535" s="87"/>
      <c r="S1535" s="87"/>
      <c r="T1535" s="87"/>
      <c r="U1535" s="87"/>
      <c r="V1535" s="87"/>
      <c r="W1535" s="87"/>
      <c r="X1535" s="87"/>
      <c r="Y1535" s="87"/>
      <c r="Z1535" s="87"/>
      <c r="AA1535" s="87"/>
      <c r="AB1535" s="87"/>
      <c r="AC1535" s="87"/>
      <c r="AD1535" s="87"/>
      <c r="AE1535" s="87"/>
      <c r="AF1535" s="87"/>
      <c r="AG1535" s="87"/>
      <c r="AH1535" s="87"/>
      <c r="AI1535" s="87"/>
      <c r="AJ1535" s="87"/>
      <c r="AK1535" s="87"/>
      <c r="AL1535" s="87"/>
      <c r="AM1535" s="87"/>
      <c r="AN1535" s="87"/>
      <c r="AO1535" s="87"/>
      <c r="AP1535" s="87"/>
      <c r="AQ1535" s="87"/>
      <c r="AR1535" s="87"/>
      <c r="AS1535" s="87"/>
      <c r="AT1535" s="87"/>
      <c r="AU1535" s="87"/>
      <c r="AV1535" s="87"/>
      <c r="AW1535" s="87"/>
      <c r="AX1535" s="87"/>
      <c r="AY1535" s="87"/>
      <c r="AZ1535" s="87"/>
      <c r="BA1535" s="87"/>
      <c r="BB1535" s="87"/>
      <c r="BC1535" s="87"/>
      <c r="BD1535" s="87"/>
      <c r="BE1535" s="87"/>
      <c r="BF1535" s="87"/>
      <c r="BG1535" s="87"/>
      <c r="BH1535" s="87"/>
    </row>
    <row r="1536" spans="1:60">
      <c r="A1536" s="87"/>
      <c r="D1536" s="371"/>
      <c r="E1536" s="87"/>
      <c r="F1536" s="87"/>
      <c r="G1536" s="87"/>
      <c r="H1536" s="87"/>
      <c r="I1536" s="87"/>
      <c r="J1536" s="87"/>
      <c r="K1536" s="87"/>
      <c r="L1536" s="87"/>
      <c r="M1536" s="87"/>
      <c r="N1536" s="87"/>
      <c r="O1536" s="87"/>
      <c r="P1536" s="87"/>
      <c r="Q1536" s="87"/>
      <c r="R1536" s="87"/>
      <c r="S1536" s="87"/>
      <c r="T1536" s="87"/>
      <c r="U1536" s="87"/>
      <c r="V1536" s="87"/>
      <c r="W1536" s="87"/>
      <c r="X1536" s="87"/>
      <c r="Y1536" s="87"/>
      <c r="Z1536" s="87"/>
      <c r="AA1536" s="87"/>
      <c r="AB1536" s="87"/>
      <c r="AC1536" s="87"/>
      <c r="AD1536" s="87"/>
      <c r="AE1536" s="87"/>
      <c r="AF1536" s="87"/>
      <c r="AG1536" s="87"/>
      <c r="AH1536" s="87"/>
      <c r="AI1536" s="87"/>
      <c r="AJ1536" s="87"/>
      <c r="AK1536" s="87"/>
      <c r="AL1536" s="87"/>
      <c r="AM1536" s="87"/>
      <c r="AN1536" s="87"/>
      <c r="AO1536" s="87"/>
      <c r="AP1536" s="87"/>
      <c r="AQ1536" s="87"/>
      <c r="AR1536" s="87"/>
      <c r="AS1536" s="87"/>
      <c r="AT1536" s="87"/>
      <c r="AU1536" s="87"/>
      <c r="AV1536" s="87"/>
      <c r="AW1536" s="87"/>
      <c r="AX1536" s="87"/>
      <c r="AY1536" s="87"/>
      <c r="AZ1536" s="87"/>
      <c r="BA1536" s="87"/>
      <c r="BB1536" s="87"/>
      <c r="BC1536" s="87"/>
      <c r="BD1536" s="87"/>
      <c r="BE1536" s="87"/>
      <c r="BF1536" s="87"/>
      <c r="BG1536" s="87"/>
      <c r="BH1536" s="87"/>
    </row>
    <row r="1537" spans="1:60">
      <c r="A1537" s="87"/>
      <c r="D1537" s="371"/>
      <c r="E1537" s="87"/>
      <c r="F1537" s="87"/>
      <c r="G1537" s="87"/>
      <c r="H1537" s="87"/>
      <c r="I1537" s="87"/>
      <c r="J1537" s="87"/>
      <c r="K1537" s="87"/>
      <c r="L1537" s="87"/>
      <c r="M1537" s="87"/>
      <c r="N1537" s="87"/>
      <c r="O1537" s="87"/>
      <c r="P1537" s="87"/>
      <c r="Q1537" s="87"/>
      <c r="R1537" s="87"/>
      <c r="S1537" s="87"/>
      <c r="T1537" s="87"/>
      <c r="U1537" s="87"/>
      <c r="V1537" s="87"/>
      <c r="W1537" s="87"/>
      <c r="X1537" s="87"/>
      <c r="Y1537" s="87"/>
      <c r="Z1537" s="87"/>
      <c r="AA1537" s="87"/>
      <c r="AB1537" s="87"/>
      <c r="AC1537" s="87"/>
      <c r="AD1537" s="87"/>
      <c r="AE1537" s="87"/>
      <c r="AF1537" s="87"/>
      <c r="AG1537" s="87"/>
      <c r="AH1537" s="87"/>
      <c r="AI1537" s="87"/>
      <c r="AJ1537" s="87"/>
      <c r="AK1537" s="87"/>
      <c r="AL1537" s="87"/>
      <c r="AM1537" s="87"/>
      <c r="AN1537" s="87"/>
      <c r="AO1537" s="87"/>
      <c r="AP1537" s="87"/>
      <c r="AQ1537" s="87"/>
      <c r="AR1537" s="87"/>
      <c r="AS1537" s="87"/>
      <c r="AT1537" s="87"/>
      <c r="AU1537" s="87"/>
      <c r="AV1537" s="87"/>
      <c r="AW1537" s="87"/>
      <c r="AX1537" s="87"/>
      <c r="AY1537" s="87"/>
      <c r="AZ1537" s="87"/>
      <c r="BA1537" s="87"/>
      <c r="BB1537" s="87"/>
      <c r="BC1537" s="87"/>
      <c r="BD1537" s="87"/>
      <c r="BE1537" s="87"/>
      <c r="BF1537" s="87"/>
      <c r="BG1537" s="87"/>
      <c r="BH1537" s="87"/>
    </row>
    <row r="1538" spans="1:60">
      <c r="A1538" s="87"/>
      <c r="D1538" s="371"/>
      <c r="E1538" s="87"/>
      <c r="F1538" s="87"/>
      <c r="G1538" s="87"/>
      <c r="H1538" s="87"/>
      <c r="I1538" s="87"/>
      <c r="J1538" s="87"/>
      <c r="K1538" s="87"/>
      <c r="L1538" s="87"/>
      <c r="M1538" s="87"/>
      <c r="N1538" s="87"/>
      <c r="O1538" s="87"/>
      <c r="P1538" s="87"/>
      <c r="Q1538" s="87"/>
      <c r="R1538" s="87"/>
      <c r="S1538" s="87"/>
      <c r="T1538" s="87"/>
      <c r="U1538" s="87"/>
      <c r="V1538" s="87"/>
      <c r="W1538" s="87"/>
      <c r="X1538" s="87"/>
      <c r="Y1538" s="87"/>
      <c r="Z1538" s="87"/>
      <c r="AA1538" s="87"/>
      <c r="AB1538" s="87"/>
      <c r="AC1538" s="87"/>
      <c r="AD1538" s="87"/>
      <c r="AE1538" s="87"/>
      <c r="AF1538" s="87"/>
      <c r="AG1538" s="87"/>
      <c r="AH1538" s="87"/>
      <c r="AI1538" s="87"/>
      <c r="AJ1538" s="87"/>
      <c r="AK1538" s="87"/>
      <c r="AL1538" s="87"/>
      <c r="AM1538" s="87"/>
      <c r="AN1538" s="87"/>
      <c r="AO1538" s="87"/>
      <c r="AP1538" s="87"/>
      <c r="AQ1538" s="87"/>
      <c r="AR1538" s="87"/>
      <c r="AS1538" s="87"/>
      <c r="AT1538" s="87"/>
      <c r="AU1538" s="87"/>
      <c r="AV1538" s="87"/>
      <c r="AW1538" s="87"/>
      <c r="AX1538" s="87"/>
      <c r="AY1538" s="87"/>
      <c r="AZ1538" s="87"/>
      <c r="BA1538" s="87"/>
      <c r="BB1538" s="87"/>
      <c r="BC1538" s="87"/>
      <c r="BD1538" s="87"/>
      <c r="BE1538" s="87"/>
      <c r="BF1538" s="87"/>
      <c r="BG1538" s="87"/>
      <c r="BH1538" s="87"/>
    </row>
    <row r="1539" spans="1:60">
      <c r="A1539" s="87"/>
      <c r="D1539" s="371"/>
      <c r="E1539" s="87"/>
      <c r="F1539" s="87"/>
      <c r="G1539" s="87"/>
      <c r="H1539" s="87"/>
      <c r="I1539" s="87"/>
      <c r="J1539" s="87"/>
      <c r="K1539" s="87"/>
      <c r="L1539" s="87"/>
      <c r="M1539" s="87"/>
      <c r="N1539" s="87"/>
      <c r="O1539" s="87"/>
      <c r="P1539" s="87"/>
      <c r="Q1539" s="87"/>
      <c r="R1539" s="87"/>
      <c r="S1539" s="87"/>
      <c r="T1539" s="87"/>
      <c r="U1539" s="87"/>
      <c r="V1539" s="87"/>
      <c r="W1539" s="87"/>
      <c r="X1539" s="87"/>
      <c r="Y1539" s="87"/>
      <c r="Z1539" s="87"/>
      <c r="AA1539" s="87"/>
      <c r="AB1539" s="87"/>
      <c r="AC1539" s="87"/>
      <c r="AD1539" s="87"/>
      <c r="AE1539" s="87"/>
      <c r="AF1539" s="87"/>
      <c r="AG1539" s="87"/>
      <c r="AH1539" s="87"/>
      <c r="AI1539" s="87"/>
      <c r="AJ1539" s="87"/>
      <c r="AK1539" s="87"/>
      <c r="AL1539" s="87"/>
      <c r="AM1539" s="87"/>
      <c r="AN1539" s="87"/>
      <c r="AO1539" s="87"/>
      <c r="AP1539" s="87"/>
      <c r="AQ1539" s="87"/>
      <c r="AR1539" s="87"/>
      <c r="AS1539" s="87"/>
      <c r="AT1539" s="87"/>
      <c r="AU1539" s="87"/>
      <c r="AV1539" s="87"/>
      <c r="AW1539" s="87"/>
      <c r="AX1539" s="87"/>
      <c r="AY1539" s="87"/>
      <c r="AZ1539" s="87"/>
      <c r="BA1539" s="87"/>
      <c r="BB1539" s="87"/>
      <c r="BC1539" s="87"/>
      <c r="BD1539" s="87"/>
      <c r="BE1539" s="87"/>
      <c r="BF1539" s="87"/>
      <c r="BG1539" s="87"/>
      <c r="BH1539" s="87"/>
    </row>
    <row r="1540" spans="1:60">
      <c r="A1540" s="87"/>
      <c r="D1540" s="371"/>
      <c r="E1540" s="87"/>
      <c r="F1540" s="87"/>
      <c r="G1540" s="87"/>
      <c r="H1540" s="87"/>
      <c r="I1540" s="87"/>
      <c r="J1540" s="87"/>
      <c r="K1540" s="87"/>
      <c r="L1540" s="87"/>
      <c r="M1540" s="87"/>
      <c r="N1540" s="87"/>
      <c r="O1540" s="87"/>
      <c r="P1540" s="87"/>
      <c r="Q1540" s="87"/>
      <c r="R1540" s="87"/>
      <c r="S1540" s="87"/>
      <c r="T1540" s="87"/>
      <c r="U1540" s="87"/>
      <c r="V1540" s="87"/>
      <c r="W1540" s="87"/>
      <c r="X1540" s="87"/>
      <c r="Y1540" s="87"/>
      <c r="Z1540" s="87"/>
      <c r="AA1540" s="87"/>
      <c r="AB1540" s="87"/>
      <c r="AC1540" s="87"/>
      <c r="AD1540" s="87"/>
      <c r="AE1540" s="87"/>
      <c r="AF1540" s="87"/>
      <c r="AG1540" s="87"/>
      <c r="AH1540" s="87"/>
      <c r="AI1540" s="87"/>
      <c r="AJ1540" s="87"/>
      <c r="AK1540" s="87"/>
      <c r="AL1540" s="87"/>
      <c r="AM1540" s="87"/>
      <c r="AN1540" s="87"/>
      <c r="AO1540" s="87"/>
      <c r="AP1540" s="87"/>
      <c r="AQ1540" s="87"/>
      <c r="AR1540" s="87"/>
      <c r="AS1540" s="87"/>
      <c r="AT1540" s="87"/>
      <c r="AU1540" s="87"/>
      <c r="AV1540" s="87"/>
      <c r="AW1540" s="87"/>
      <c r="AX1540" s="87"/>
      <c r="AY1540" s="87"/>
      <c r="AZ1540" s="87"/>
      <c r="BA1540" s="87"/>
      <c r="BB1540" s="87"/>
      <c r="BC1540" s="87"/>
      <c r="BD1540" s="87"/>
      <c r="BE1540" s="87"/>
      <c r="BF1540" s="87"/>
      <c r="BG1540" s="87"/>
      <c r="BH1540" s="87"/>
    </row>
    <row r="1541" spans="1:60">
      <c r="A1541" s="87"/>
      <c r="D1541" s="371"/>
      <c r="E1541" s="87"/>
      <c r="F1541" s="87"/>
      <c r="G1541" s="87"/>
      <c r="H1541" s="87"/>
      <c r="I1541" s="87"/>
      <c r="J1541" s="87"/>
      <c r="K1541" s="87"/>
      <c r="L1541" s="87"/>
      <c r="M1541" s="87"/>
      <c r="N1541" s="87"/>
      <c r="O1541" s="87"/>
      <c r="P1541" s="87"/>
      <c r="Q1541" s="87"/>
      <c r="R1541" s="87"/>
      <c r="S1541" s="87"/>
      <c r="T1541" s="87"/>
      <c r="U1541" s="87"/>
      <c r="V1541" s="87"/>
      <c r="W1541" s="87"/>
      <c r="X1541" s="87"/>
      <c r="Y1541" s="87"/>
      <c r="Z1541" s="87"/>
      <c r="AA1541" s="87"/>
      <c r="AB1541" s="87"/>
      <c r="AC1541" s="87"/>
      <c r="AD1541" s="87"/>
      <c r="AE1541" s="87"/>
      <c r="AF1541" s="87"/>
      <c r="AG1541" s="87"/>
      <c r="AH1541" s="87"/>
      <c r="AI1541" s="87"/>
      <c r="AJ1541" s="87"/>
      <c r="AK1541" s="87"/>
      <c r="AL1541" s="87"/>
      <c r="AM1541" s="87"/>
      <c r="AN1541" s="87"/>
      <c r="AO1541" s="87"/>
      <c r="AP1541" s="87"/>
      <c r="AQ1541" s="87"/>
      <c r="AR1541" s="87"/>
      <c r="AS1541" s="87"/>
      <c r="AT1541" s="87"/>
      <c r="AU1541" s="87"/>
      <c r="AV1541" s="87"/>
      <c r="AW1541" s="87"/>
      <c r="AX1541" s="87"/>
      <c r="AY1541" s="87"/>
      <c r="AZ1541" s="87"/>
      <c r="BA1541" s="87"/>
      <c r="BB1541" s="87"/>
      <c r="BC1541" s="87"/>
      <c r="BD1541" s="87"/>
      <c r="BE1541" s="87"/>
      <c r="BF1541" s="87"/>
      <c r="BG1541" s="87"/>
      <c r="BH1541" s="87"/>
    </row>
    <row r="1542" spans="1:60">
      <c r="A1542" s="87"/>
      <c r="D1542" s="371"/>
      <c r="E1542" s="87"/>
      <c r="F1542" s="87"/>
      <c r="G1542" s="87"/>
      <c r="H1542" s="87"/>
      <c r="I1542" s="87"/>
      <c r="J1542" s="87"/>
      <c r="K1542" s="87"/>
      <c r="L1542" s="87"/>
      <c r="M1542" s="87"/>
      <c r="N1542" s="87"/>
      <c r="O1542" s="87"/>
      <c r="P1542" s="87"/>
      <c r="Q1542" s="87"/>
      <c r="R1542" s="87"/>
      <c r="S1542" s="87"/>
      <c r="T1542" s="87"/>
      <c r="U1542" s="87"/>
      <c r="V1542" s="87"/>
      <c r="W1542" s="87"/>
      <c r="X1542" s="87"/>
      <c r="Y1542" s="87"/>
      <c r="Z1542" s="87"/>
      <c r="AA1542" s="87"/>
      <c r="AB1542" s="87"/>
      <c r="AC1542" s="87"/>
      <c r="AD1542" s="87"/>
      <c r="AE1542" s="87"/>
      <c r="AF1542" s="87"/>
      <c r="AG1542" s="87"/>
      <c r="AH1542" s="87"/>
      <c r="AI1542" s="87"/>
      <c r="AJ1542" s="87"/>
      <c r="AK1542" s="87"/>
      <c r="AL1542" s="87"/>
      <c r="AM1542" s="87"/>
      <c r="AN1542" s="87"/>
      <c r="AO1542" s="87"/>
      <c r="AP1542" s="87"/>
      <c r="AQ1542" s="87"/>
      <c r="AR1542" s="87"/>
      <c r="AS1542" s="87"/>
      <c r="AT1542" s="87"/>
      <c r="AU1542" s="87"/>
      <c r="AV1542" s="87"/>
      <c r="AW1542" s="87"/>
      <c r="AX1542" s="87"/>
      <c r="AY1542" s="87"/>
      <c r="AZ1542" s="87"/>
      <c r="BA1542" s="87"/>
      <c r="BB1542" s="87"/>
      <c r="BC1542" s="87"/>
      <c r="BD1542" s="87"/>
      <c r="BE1542" s="87"/>
      <c r="BF1542" s="87"/>
      <c r="BG1542" s="87"/>
      <c r="BH1542" s="87"/>
    </row>
    <row r="1543" spans="1:60">
      <c r="A1543" s="87"/>
      <c r="D1543" s="371"/>
      <c r="E1543" s="87"/>
      <c r="F1543" s="87"/>
      <c r="G1543" s="87"/>
      <c r="H1543" s="87"/>
      <c r="I1543" s="87"/>
      <c r="J1543" s="87"/>
      <c r="K1543" s="87"/>
      <c r="L1543" s="87"/>
      <c r="M1543" s="87"/>
      <c r="N1543" s="87"/>
      <c r="O1543" s="87"/>
      <c r="P1543" s="87"/>
      <c r="Q1543" s="87"/>
      <c r="R1543" s="87"/>
      <c r="S1543" s="87"/>
      <c r="T1543" s="87"/>
      <c r="U1543" s="87"/>
      <c r="V1543" s="87"/>
      <c r="W1543" s="87"/>
      <c r="X1543" s="87"/>
      <c r="Y1543" s="87"/>
      <c r="Z1543" s="87"/>
      <c r="AA1543" s="87"/>
      <c r="AB1543" s="87"/>
      <c r="AC1543" s="87"/>
      <c r="AD1543" s="87"/>
      <c r="AE1543" s="87"/>
      <c r="AF1543" s="87"/>
      <c r="AG1543" s="87"/>
      <c r="AH1543" s="87"/>
      <c r="AI1543" s="87"/>
      <c r="AJ1543" s="87"/>
      <c r="AK1543" s="87"/>
      <c r="AL1543" s="87"/>
      <c r="AM1543" s="87"/>
      <c r="AN1543" s="87"/>
      <c r="AO1543" s="87"/>
      <c r="AP1543" s="87"/>
      <c r="AQ1543" s="87"/>
      <c r="AR1543" s="87"/>
      <c r="AS1543" s="87"/>
      <c r="AT1543" s="87"/>
      <c r="AU1543" s="87"/>
      <c r="AV1543" s="87"/>
      <c r="AW1543" s="87"/>
      <c r="AX1543" s="87"/>
      <c r="AY1543" s="87"/>
      <c r="AZ1543" s="87"/>
      <c r="BA1543" s="87"/>
      <c r="BB1543" s="87"/>
      <c r="BC1543" s="87"/>
      <c r="BD1543" s="87"/>
      <c r="BE1543" s="87"/>
      <c r="BF1543" s="87"/>
      <c r="BG1543" s="87"/>
      <c r="BH1543" s="87"/>
    </row>
    <row r="1544" spans="1:60">
      <c r="A1544" s="87"/>
      <c r="D1544" s="371"/>
      <c r="E1544" s="87"/>
      <c r="F1544" s="87"/>
      <c r="G1544" s="87"/>
      <c r="H1544" s="87"/>
      <c r="I1544" s="87"/>
      <c r="J1544" s="87"/>
      <c r="K1544" s="87"/>
      <c r="L1544" s="87"/>
      <c r="M1544" s="87"/>
      <c r="N1544" s="87"/>
      <c r="O1544" s="87"/>
      <c r="P1544" s="87"/>
      <c r="Q1544" s="87"/>
      <c r="R1544" s="87"/>
      <c r="S1544" s="87"/>
      <c r="T1544" s="87"/>
      <c r="U1544" s="87"/>
      <c r="V1544" s="87"/>
      <c r="W1544" s="87"/>
      <c r="X1544" s="87"/>
      <c r="Y1544" s="87"/>
      <c r="Z1544" s="87"/>
      <c r="AA1544" s="87"/>
      <c r="AB1544" s="87"/>
      <c r="AC1544" s="87"/>
      <c r="AD1544" s="87"/>
      <c r="AE1544" s="87"/>
      <c r="AF1544" s="87"/>
      <c r="AG1544" s="87"/>
      <c r="AH1544" s="87"/>
      <c r="AI1544" s="87"/>
      <c r="AJ1544" s="87"/>
      <c r="AK1544" s="87"/>
      <c r="AL1544" s="87"/>
      <c r="AM1544" s="87"/>
      <c r="AN1544" s="87"/>
      <c r="AO1544" s="87"/>
      <c r="AP1544" s="87"/>
      <c r="AQ1544" s="87"/>
      <c r="AR1544" s="87"/>
      <c r="AS1544" s="87"/>
      <c r="AT1544" s="87"/>
      <c r="AU1544" s="87"/>
      <c r="AV1544" s="87"/>
      <c r="AW1544" s="87"/>
      <c r="AX1544" s="87"/>
      <c r="AY1544" s="87"/>
      <c r="AZ1544" s="87"/>
      <c r="BA1544" s="87"/>
      <c r="BB1544" s="87"/>
      <c r="BC1544" s="87"/>
      <c r="BD1544" s="87"/>
      <c r="BE1544" s="87"/>
      <c r="BF1544" s="87"/>
      <c r="BG1544" s="87"/>
      <c r="BH1544" s="87"/>
    </row>
    <row r="1545" spans="1:60">
      <c r="A1545" s="87"/>
      <c r="D1545" s="371"/>
      <c r="E1545" s="87"/>
      <c r="F1545" s="87"/>
      <c r="G1545" s="87"/>
      <c r="H1545" s="87"/>
      <c r="I1545" s="87"/>
      <c r="J1545" s="87"/>
      <c r="K1545" s="87"/>
      <c r="L1545" s="87"/>
      <c r="M1545" s="87"/>
      <c r="N1545" s="87"/>
      <c r="O1545" s="87"/>
      <c r="P1545" s="87"/>
      <c r="Q1545" s="87"/>
      <c r="R1545" s="87"/>
      <c r="S1545" s="87"/>
      <c r="T1545" s="87"/>
      <c r="U1545" s="87"/>
      <c r="V1545" s="87"/>
      <c r="W1545" s="87"/>
      <c r="X1545" s="87"/>
      <c r="Y1545" s="87"/>
      <c r="Z1545" s="87"/>
      <c r="AA1545" s="87"/>
      <c r="AB1545" s="87"/>
      <c r="AC1545" s="87"/>
      <c r="AD1545" s="87"/>
      <c r="AE1545" s="87"/>
      <c r="AF1545" s="87"/>
      <c r="AG1545" s="87"/>
      <c r="AH1545" s="87"/>
      <c r="AI1545" s="87"/>
      <c r="AJ1545" s="87"/>
      <c r="AK1545" s="87"/>
      <c r="AL1545" s="87"/>
      <c r="AM1545" s="87"/>
      <c r="AN1545" s="87"/>
      <c r="AO1545" s="87"/>
      <c r="AP1545" s="87"/>
      <c r="AQ1545" s="87"/>
      <c r="AR1545" s="87"/>
      <c r="AS1545" s="87"/>
      <c r="AT1545" s="87"/>
      <c r="AU1545" s="87"/>
      <c r="AV1545" s="87"/>
      <c r="AW1545" s="87"/>
      <c r="AX1545" s="87"/>
      <c r="AY1545" s="87"/>
      <c r="AZ1545" s="87"/>
      <c r="BA1545" s="87"/>
      <c r="BB1545" s="87"/>
      <c r="BC1545" s="87"/>
      <c r="BD1545" s="87"/>
      <c r="BE1545" s="87"/>
      <c r="BF1545" s="87"/>
      <c r="BG1545" s="87"/>
      <c r="BH1545" s="87"/>
    </row>
    <row r="1546" spans="1:60">
      <c r="A1546" s="87"/>
      <c r="D1546" s="371"/>
      <c r="E1546" s="87"/>
      <c r="F1546" s="87"/>
      <c r="G1546" s="87"/>
      <c r="H1546" s="87"/>
      <c r="I1546" s="87"/>
      <c r="J1546" s="87"/>
      <c r="K1546" s="87"/>
      <c r="L1546" s="87"/>
      <c r="M1546" s="87"/>
      <c r="N1546" s="87"/>
      <c r="O1546" s="87"/>
      <c r="P1546" s="87"/>
      <c r="Q1546" s="87"/>
      <c r="R1546" s="87"/>
      <c r="S1546" s="87"/>
      <c r="T1546" s="87"/>
      <c r="U1546" s="87"/>
      <c r="V1546" s="87"/>
      <c r="W1546" s="87"/>
      <c r="X1546" s="87"/>
      <c r="Y1546" s="87"/>
      <c r="Z1546" s="87"/>
      <c r="AA1546" s="87"/>
      <c r="AB1546" s="87"/>
      <c r="AC1546" s="87"/>
      <c r="AD1546" s="87"/>
      <c r="AE1546" s="87"/>
      <c r="AF1546" s="87"/>
      <c r="AG1546" s="87"/>
      <c r="AH1546" s="87"/>
      <c r="AI1546" s="87"/>
      <c r="AJ1546" s="87"/>
      <c r="AK1546" s="87"/>
      <c r="AL1546" s="87"/>
      <c r="AM1546" s="87"/>
      <c r="AN1546" s="87"/>
      <c r="AO1546" s="87"/>
      <c r="AP1546" s="87"/>
      <c r="AQ1546" s="87"/>
      <c r="AR1546" s="87"/>
      <c r="AS1546" s="87"/>
      <c r="AT1546" s="87"/>
      <c r="AU1546" s="87"/>
      <c r="AV1546" s="87"/>
      <c r="AW1546" s="87"/>
      <c r="AX1546" s="87"/>
      <c r="AY1546" s="87"/>
      <c r="AZ1546" s="87"/>
      <c r="BA1546" s="87"/>
      <c r="BB1546" s="87"/>
      <c r="BC1546" s="87"/>
      <c r="BD1546" s="87"/>
      <c r="BE1546" s="87"/>
      <c r="BF1546" s="87"/>
      <c r="BG1546" s="87"/>
      <c r="BH1546" s="87"/>
    </row>
    <row r="1547" spans="1:60">
      <c r="A1547" s="87"/>
      <c r="D1547" s="371"/>
      <c r="E1547" s="87"/>
      <c r="F1547" s="87"/>
      <c r="G1547" s="87"/>
      <c r="H1547" s="87"/>
      <c r="I1547" s="87"/>
      <c r="J1547" s="87"/>
      <c r="K1547" s="87"/>
      <c r="L1547" s="87"/>
      <c r="M1547" s="87"/>
      <c r="N1547" s="87"/>
      <c r="O1547" s="87"/>
      <c r="P1547" s="87"/>
      <c r="Q1547" s="87"/>
      <c r="R1547" s="87"/>
      <c r="S1547" s="87"/>
      <c r="T1547" s="87"/>
      <c r="U1547" s="87"/>
      <c r="V1547" s="87"/>
      <c r="W1547" s="87"/>
      <c r="X1547" s="87"/>
      <c r="Y1547" s="87"/>
      <c r="Z1547" s="87"/>
      <c r="AA1547" s="87"/>
      <c r="AB1547" s="87"/>
      <c r="AC1547" s="87"/>
      <c r="AD1547" s="87"/>
      <c r="AE1547" s="87"/>
      <c r="AF1547" s="87"/>
      <c r="AG1547" s="87"/>
      <c r="AH1547" s="87"/>
      <c r="AI1547" s="87"/>
      <c r="AJ1547" s="87"/>
      <c r="AK1547" s="87"/>
      <c r="AL1547" s="87"/>
      <c r="AM1547" s="87"/>
      <c r="AN1547" s="87"/>
      <c r="AO1547" s="87"/>
      <c r="AP1547" s="87"/>
      <c r="AQ1547" s="87"/>
      <c r="AR1547" s="87"/>
      <c r="AS1547" s="87"/>
      <c r="AT1547" s="87"/>
      <c r="AU1547" s="87"/>
      <c r="AV1547" s="87"/>
      <c r="AW1547" s="87"/>
      <c r="AX1547" s="87"/>
      <c r="AY1547" s="87"/>
      <c r="AZ1547" s="87"/>
      <c r="BA1547" s="87"/>
      <c r="BB1547" s="87"/>
      <c r="BC1547" s="87"/>
      <c r="BD1547" s="87"/>
      <c r="BE1547" s="87"/>
      <c r="BF1547" s="87"/>
      <c r="BG1547" s="87"/>
      <c r="BH1547" s="87"/>
    </row>
    <row r="1548" spans="1:60">
      <c r="A1548" s="87"/>
      <c r="D1548" s="371"/>
      <c r="E1548" s="87"/>
      <c r="F1548" s="87"/>
      <c r="G1548" s="87"/>
      <c r="H1548" s="87"/>
      <c r="I1548" s="87"/>
      <c r="J1548" s="87"/>
      <c r="K1548" s="87"/>
      <c r="L1548" s="87"/>
      <c r="M1548" s="87"/>
      <c r="N1548" s="87"/>
      <c r="O1548" s="87"/>
      <c r="P1548" s="87"/>
      <c r="Q1548" s="87"/>
      <c r="R1548" s="87"/>
      <c r="S1548" s="87"/>
      <c r="T1548" s="87"/>
      <c r="U1548" s="87"/>
      <c r="V1548" s="87"/>
      <c r="W1548" s="87"/>
      <c r="X1548" s="87"/>
      <c r="Y1548" s="87"/>
      <c r="Z1548" s="87"/>
      <c r="AA1548" s="87"/>
      <c r="AB1548" s="87"/>
      <c r="AC1548" s="87"/>
      <c r="AD1548" s="87"/>
      <c r="AE1548" s="87"/>
      <c r="AF1548" s="87"/>
      <c r="AG1548" s="87"/>
      <c r="AH1548" s="87"/>
      <c r="AI1548" s="87"/>
      <c r="AJ1548" s="87"/>
      <c r="AK1548" s="87"/>
      <c r="AL1548" s="87"/>
      <c r="AM1548" s="87"/>
      <c r="AN1548" s="87"/>
      <c r="AO1548" s="87"/>
      <c r="AP1548" s="87"/>
      <c r="AQ1548" s="87"/>
      <c r="AR1548" s="87"/>
      <c r="AS1548" s="87"/>
      <c r="AT1548" s="87"/>
      <c r="AU1548" s="87"/>
      <c r="AV1548" s="87"/>
      <c r="AW1548" s="87"/>
      <c r="AX1548" s="87"/>
      <c r="AY1548" s="87"/>
      <c r="AZ1548" s="87"/>
      <c r="BA1548" s="87"/>
      <c r="BB1548" s="87"/>
      <c r="BC1548" s="87"/>
      <c r="BD1548" s="87"/>
      <c r="BE1548" s="87"/>
      <c r="BF1548" s="87"/>
      <c r="BG1548" s="87"/>
      <c r="BH1548" s="87"/>
    </row>
    <row r="1549" spans="1:60">
      <c r="A1549" s="87"/>
      <c r="D1549" s="371"/>
      <c r="E1549" s="87"/>
      <c r="F1549" s="87"/>
      <c r="G1549" s="87"/>
      <c r="H1549" s="87"/>
      <c r="I1549" s="87"/>
      <c r="J1549" s="87"/>
      <c r="K1549" s="87"/>
      <c r="L1549" s="87"/>
      <c r="M1549" s="87"/>
      <c r="N1549" s="87"/>
      <c r="O1549" s="87"/>
      <c r="P1549" s="87"/>
      <c r="Q1549" s="87"/>
      <c r="R1549" s="87"/>
      <c r="S1549" s="87"/>
      <c r="T1549" s="87"/>
      <c r="U1549" s="87"/>
      <c r="V1549" s="87"/>
      <c r="W1549" s="87"/>
      <c r="X1549" s="87"/>
      <c r="Y1549" s="87"/>
      <c r="Z1549" s="87"/>
      <c r="AA1549" s="87"/>
      <c r="AB1549" s="87"/>
      <c r="AC1549" s="87"/>
      <c r="AD1549" s="87"/>
      <c r="AE1549" s="87"/>
      <c r="AF1549" s="87"/>
      <c r="AG1549" s="87"/>
      <c r="AH1549" s="87"/>
      <c r="AI1549" s="87"/>
      <c r="AJ1549" s="87"/>
      <c r="AK1549" s="87"/>
      <c r="AL1549" s="87"/>
      <c r="AM1549" s="87"/>
      <c r="AN1549" s="87"/>
      <c r="AO1549" s="87"/>
      <c r="AP1549" s="87"/>
      <c r="AQ1549" s="87"/>
      <c r="AR1549" s="87"/>
      <c r="AS1549" s="87"/>
      <c r="AT1549" s="87"/>
      <c r="AU1549" s="87"/>
      <c r="AV1549" s="87"/>
      <c r="AW1549" s="87"/>
      <c r="AX1549" s="87"/>
      <c r="AY1549" s="87"/>
      <c r="AZ1549" s="87"/>
      <c r="BA1549" s="87"/>
      <c r="BB1549" s="87"/>
      <c r="BC1549" s="87"/>
      <c r="BD1549" s="87"/>
      <c r="BE1549" s="87"/>
      <c r="BF1549" s="87"/>
      <c r="BG1549" s="87"/>
      <c r="BH1549" s="87"/>
    </row>
    <row r="1550" spans="1:60">
      <c r="A1550" s="87"/>
      <c r="D1550" s="371"/>
      <c r="E1550" s="87"/>
      <c r="F1550" s="87"/>
      <c r="G1550" s="87"/>
      <c r="H1550" s="87"/>
      <c r="I1550" s="87"/>
      <c r="J1550" s="87"/>
      <c r="K1550" s="87"/>
      <c r="L1550" s="87"/>
      <c r="M1550" s="87"/>
      <c r="N1550" s="87"/>
      <c r="O1550" s="87"/>
      <c r="P1550" s="87"/>
      <c r="Q1550" s="87"/>
      <c r="R1550" s="87"/>
      <c r="S1550" s="87"/>
      <c r="T1550" s="87"/>
      <c r="U1550" s="87"/>
      <c r="V1550" s="87"/>
      <c r="W1550" s="87"/>
      <c r="X1550" s="87"/>
      <c r="Y1550" s="87"/>
      <c r="Z1550" s="87"/>
      <c r="AA1550" s="87"/>
      <c r="AB1550" s="87"/>
      <c r="AC1550" s="87"/>
      <c r="AD1550" s="87"/>
      <c r="AE1550" s="87"/>
      <c r="AF1550" s="87"/>
      <c r="AG1550" s="87"/>
      <c r="AH1550" s="87"/>
      <c r="AI1550" s="87"/>
      <c r="AJ1550" s="87"/>
      <c r="AK1550" s="87"/>
      <c r="AL1550" s="87"/>
      <c r="AM1550" s="87"/>
      <c r="AN1550" s="87"/>
      <c r="AO1550" s="87"/>
      <c r="AP1550" s="87"/>
      <c r="AQ1550" s="87"/>
      <c r="AR1550" s="87"/>
      <c r="AS1550" s="87"/>
      <c r="AT1550" s="87"/>
      <c r="AU1550" s="87"/>
      <c r="AV1550" s="87"/>
      <c r="AW1550" s="87"/>
      <c r="AX1550" s="87"/>
      <c r="AY1550" s="87"/>
      <c r="AZ1550" s="87"/>
      <c r="BA1550" s="87"/>
      <c r="BB1550" s="87"/>
      <c r="BC1550" s="87"/>
      <c r="BD1550" s="87"/>
      <c r="BE1550" s="87"/>
      <c r="BF1550" s="87"/>
      <c r="BG1550" s="87"/>
      <c r="BH1550" s="87"/>
    </row>
    <row r="1551" spans="1:60">
      <c r="A1551" s="87"/>
      <c r="D1551" s="371"/>
      <c r="E1551" s="87"/>
      <c r="F1551" s="87"/>
      <c r="G1551" s="87"/>
      <c r="H1551" s="87"/>
      <c r="I1551" s="87"/>
      <c r="J1551" s="87"/>
      <c r="K1551" s="87"/>
      <c r="L1551" s="87"/>
      <c r="M1551" s="87"/>
      <c r="N1551" s="87"/>
      <c r="O1551" s="87"/>
      <c r="P1551" s="87"/>
      <c r="Q1551" s="87"/>
      <c r="R1551" s="87"/>
      <c r="S1551" s="87"/>
      <c r="T1551" s="87"/>
      <c r="U1551" s="87"/>
      <c r="V1551" s="87"/>
      <c r="W1551" s="87"/>
      <c r="X1551" s="87"/>
      <c r="Y1551" s="87"/>
      <c r="Z1551" s="87"/>
      <c r="AA1551" s="87"/>
      <c r="AB1551" s="87"/>
      <c r="AC1551" s="87"/>
      <c r="AD1551" s="87"/>
      <c r="AE1551" s="87"/>
      <c r="AF1551" s="87"/>
      <c r="AG1551" s="87"/>
      <c r="AH1551" s="87"/>
      <c r="AI1551" s="87"/>
      <c r="AJ1551" s="87"/>
      <c r="AK1551" s="87"/>
      <c r="AL1551" s="87"/>
      <c r="AM1551" s="87"/>
      <c r="AN1551" s="87"/>
      <c r="AO1551" s="87"/>
      <c r="AP1551" s="87"/>
      <c r="AQ1551" s="87"/>
      <c r="AR1551" s="87"/>
      <c r="AS1551" s="87"/>
      <c r="AT1551" s="87"/>
      <c r="AU1551" s="87"/>
      <c r="AV1551" s="87"/>
      <c r="AW1551" s="87"/>
      <c r="AX1551" s="87"/>
      <c r="AY1551" s="87"/>
      <c r="AZ1551" s="87"/>
      <c r="BA1551" s="87"/>
      <c r="BB1551" s="87"/>
      <c r="BC1551" s="87"/>
      <c r="BD1551" s="87"/>
      <c r="BE1551" s="87"/>
      <c r="BF1551" s="87"/>
      <c r="BG1551" s="87"/>
      <c r="BH1551" s="87"/>
    </row>
    <row r="1552" spans="1:60">
      <c r="A1552" s="87"/>
      <c r="D1552" s="371"/>
      <c r="E1552" s="87"/>
      <c r="F1552" s="87"/>
      <c r="G1552" s="87"/>
      <c r="H1552" s="87"/>
      <c r="I1552" s="87"/>
      <c r="J1552" s="87"/>
      <c r="K1552" s="87"/>
      <c r="L1552" s="87"/>
      <c r="M1552" s="87"/>
      <c r="N1552" s="87"/>
      <c r="O1552" s="87"/>
      <c r="P1552" s="87"/>
      <c r="Q1552" s="87"/>
      <c r="R1552" s="87"/>
      <c r="S1552" s="87"/>
      <c r="T1552" s="87"/>
      <c r="U1552" s="87"/>
      <c r="V1552" s="87"/>
      <c r="W1552" s="87"/>
      <c r="X1552" s="87"/>
      <c r="Y1552" s="87"/>
      <c r="Z1552" s="87"/>
      <c r="AA1552" s="87"/>
      <c r="AB1552" s="87"/>
      <c r="AC1552" s="87"/>
      <c r="AD1552" s="87"/>
      <c r="AE1552" s="87"/>
      <c r="AF1552" s="87"/>
      <c r="AG1552" s="87"/>
      <c r="AH1552" s="87"/>
      <c r="AI1552" s="87"/>
      <c r="AJ1552" s="87"/>
      <c r="AK1552" s="87"/>
      <c r="AL1552" s="87"/>
      <c r="AM1552" s="87"/>
      <c r="AN1552" s="87"/>
      <c r="AO1552" s="87"/>
      <c r="AP1552" s="87"/>
      <c r="AQ1552" s="87"/>
      <c r="AR1552" s="87"/>
      <c r="AS1552" s="87"/>
      <c r="AT1552" s="87"/>
      <c r="AU1552" s="87"/>
      <c r="AV1552" s="87"/>
      <c r="AW1552" s="87"/>
      <c r="AX1552" s="87"/>
      <c r="AY1552" s="87"/>
      <c r="AZ1552" s="87"/>
      <c r="BA1552" s="87"/>
      <c r="BB1552" s="87"/>
      <c r="BC1552" s="87"/>
      <c r="BD1552" s="87"/>
      <c r="BE1552" s="87"/>
      <c r="BF1552" s="87"/>
      <c r="BG1552" s="87"/>
      <c r="BH1552" s="87"/>
    </row>
    <row r="1553" spans="1:60">
      <c r="A1553" s="87"/>
      <c r="D1553" s="371"/>
      <c r="E1553" s="87"/>
      <c r="F1553" s="87"/>
      <c r="G1553" s="87"/>
      <c r="H1553" s="87"/>
      <c r="I1553" s="87"/>
      <c r="J1553" s="87"/>
      <c r="K1553" s="87"/>
      <c r="L1553" s="87"/>
      <c r="M1553" s="87"/>
      <c r="N1553" s="87"/>
      <c r="O1553" s="87"/>
      <c r="P1553" s="87"/>
      <c r="Q1553" s="87"/>
      <c r="R1553" s="87"/>
      <c r="S1553" s="87"/>
      <c r="T1553" s="87"/>
      <c r="U1553" s="87"/>
      <c r="V1553" s="87"/>
      <c r="W1553" s="87"/>
      <c r="X1553" s="87"/>
      <c r="Y1553" s="87"/>
      <c r="Z1553" s="87"/>
      <c r="AA1553" s="87"/>
      <c r="AB1553" s="87"/>
      <c r="AC1553" s="87"/>
      <c r="AD1553" s="87"/>
      <c r="AE1553" s="87"/>
      <c r="AF1553" s="87"/>
      <c r="AG1553" s="87"/>
      <c r="AH1553" s="87"/>
      <c r="AI1553" s="87"/>
      <c r="AJ1553" s="87"/>
      <c r="AK1553" s="87"/>
      <c r="AL1553" s="87"/>
      <c r="AM1553" s="87"/>
      <c r="AN1553" s="87"/>
      <c r="AO1553" s="87"/>
      <c r="AP1553" s="87"/>
      <c r="AQ1553" s="87"/>
      <c r="AR1553" s="87"/>
      <c r="AS1553" s="87"/>
      <c r="AT1553" s="87"/>
      <c r="AU1553" s="87"/>
      <c r="AV1553" s="87"/>
      <c r="AW1553" s="87"/>
      <c r="AX1553" s="87"/>
      <c r="AY1553" s="87"/>
      <c r="AZ1553" s="87"/>
      <c r="BA1553" s="87"/>
      <c r="BB1553" s="87"/>
      <c r="BC1553" s="87"/>
      <c r="BD1553" s="87"/>
      <c r="BE1553" s="87"/>
      <c r="BF1553" s="87"/>
      <c r="BG1553" s="87"/>
      <c r="BH1553" s="87"/>
    </row>
    <row r="1554" spans="1:60">
      <c r="A1554" s="87"/>
      <c r="D1554" s="371"/>
      <c r="E1554" s="87"/>
      <c r="F1554" s="87"/>
      <c r="G1554" s="87"/>
      <c r="H1554" s="87"/>
      <c r="I1554" s="87"/>
      <c r="J1554" s="87"/>
      <c r="K1554" s="87"/>
      <c r="L1554" s="87"/>
      <c r="M1554" s="87"/>
      <c r="N1554" s="87"/>
      <c r="O1554" s="87"/>
      <c r="P1554" s="87"/>
      <c r="Q1554" s="87"/>
      <c r="R1554" s="87"/>
      <c r="S1554" s="87"/>
      <c r="T1554" s="87"/>
      <c r="U1554" s="87"/>
      <c r="V1554" s="87"/>
      <c r="W1554" s="87"/>
      <c r="X1554" s="87"/>
      <c r="Y1554" s="87"/>
      <c r="Z1554" s="87"/>
      <c r="AA1554" s="87"/>
      <c r="AB1554" s="87"/>
      <c r="AC1554" s="87"/>
      <c r="AD1554" s="87"/>
      <c r="AE1554" s="87"/>
      <c r="AF1554" s="87"/>
      <c r="AG1554" s="87"/>
      <c r="AH1554" s="87"/>
      <c r="AI1554" s="87"/>
      <c r="AJ1554" s="87"/>
      <c r="AK1554" s="87"/>
      <c r="AL1554" s="87"/>
      <c r="AM1554" s="87"/>
      <c r="AN1554" s="87"/>
      <c r="AO1554" s="87"/>
      <c r="AP1554" s="87"/>
      <c r="AQ1554" s="87"/>
      <c r="AR1554" s="87"/>
      <c r="AS1554" s="87"/>
      <c r="AT1554" s="87"/>
      <c r="AU1554" s="87"/>
      <c r="AV1554" s="87"/>
      <c r="AW1554" s="87"/>
      <c r="AX1554" s="87"/>
      <c r="AY1554" s="87"/>
      <c r="AZ1554" s="87"/>
      <c r="BA1554" s="87"/>
      <c r="BB1554" s="87"/>
      <c r="BC1554" s="87"/>
      <c r="BD1554" s="87"/>
      <c r="BE1554" s="87"/>
      <c r="BF1554" s="87"/>
      <c r="BG1554" s="87"/>
      <c r="BH1554" s="87"/>
    </row>
    <row r="1555" spans="1:60">
      <c r="A1555" s="87"/>
      <c r="D1555" s="371"/>
      <c r="E1555" s="87"/>
      <c r="F1555" s="87"/>
      <c r="G1555" s="87"/>
      <c r="H1555" s="87"/>
      <c r="I1555" s="87"/>
      <c r="J1555" s="87"/>
      <c r="K1555" s="87"/>
      <c r="L1555" s="87"/>
      <c r="M1555" s="87"/>
      <c r="N1555" s="87"/>
      <c r="O1555" s="87"/>
      <c r="P1555" s="87"/>
      <c r="Q1555" s="87"/>
      <c r="R1555" s="87"/>
      <c r="S1555" s="87"/>
      <c r="T1555" s="87"/>
      <c r="U1555" s="87"/>
      <c r="V1555" s="87"/>
      <c r="W1555" s="87"/>
      <c r="X1555" s="87"/>
      <c r="Y1555" s="87"/>
      <c r="Z1555" s="87"/>
      <c r="AA1555" s="87"/>
      <c r="AB1555" s="87"/>
      <c r="AC1555" s="87"/>
      <c r="AD1555" s="87"/>
      <c r="AE1555" s="87"/>
      <c r="AF1555" s="87"/>
      <c r="AG1555" s="87"/>
      <c r="AH1555" s="87"/>
      <c r="AI1555" s="87"/>
      <c r="AJ1555" s="87"/>
      <c r="AK1555" s="87"/>
      <c r="AL1555" s="87"/>
      <c r="AM1555" s="87"/>
      <c r="AN1555" s="87"/>
      <c r="AO1555" s="87"/>
      <c r="AP1555" s="87"/>
      <c r="AQ1555" s="87"/>
      <c r="AR1555" s="87"/>
      <c r="AS1555" s="87"/>
      <c r="AT1555" s="87"/>
      <c r="AU1555" s="87"/>
      <c r="AV1555" s="87"/>
      <c r="AW1555" s="87"/>
      <c r="AX1555" s="87"/>
      <c r="AY1555" s="87"/>
      <c r="AZ1555" s="87"/>
      <c r="BA1555" s="87"/>
      <c r="BB1555" s="87"/>
      <c r="BC1555" s="87"/>
      <c r="BD1555" s="87"/>
      <c r="BE1555" s="87"/>
      <c r="BF1555" s="87"/>
      <c r="BG1555" s="87"/>
      <c r="BH1555" s="87"/>
    </row>
    <row r="1556" spans="1:60">
      <c r="A1556" s="87"/>
      <c r="D1556" s="371"/>
      <c r="E1556" s="87"/>
      <c r="F1556" s="87"/>
      <c r="G1556" s="87"/>
      <c r="H1556" s="87"/>
      <c r="I1556" s="87"/>
      <c r="J1556" s="87"/>
      <c r="K1556" s="87"/>
      <c r="L1556" s="87"/>
      <c r="M1556" s="87"/>
      <c r="N1556" s="87"/>
      <c r="O1556" s="87"/>
      <c r="P1556" s="87"/>
      <c r="Q1556" s="87"/>
      <c r="R1556" s="87"/>
      <c r="S1556" s="87"/>
      <c r="T1556" s="87"/>
      <c r="U1556" s="87"/>
      <c r="V1556" s="87"/>
      <c r="W1556" s="87"/>
      <c r="X1556" s="87"/>
      <c r="Y1556" s="87"/>
      <c r="Z1556" s="87"/>
      <c r="AA1556" s="87"/>
      <c r="AB1556" s="87"/>
      <c r="AC1556" s="87"/>
      <c r="AD1556" s="87"/>
      <c r="AE1556" s="87"/>
      <c r="AF1556" s="87"/>
      <c r="AG1556" s="87"/>
      <c r="AH1556" s="87"/>
      <c r="AI1556" s="87"/>
      <c r="AJ1556" s="87"/>
      <c r="AK1556" s="87"/>
      <c r="AL1556" s="87"/>
      <c r="AM1556" s="87"/>
      <c r="AN1556" s="87"/>
      <c r="AO1556" s="87"/>
      <c r="AP1556" s="87"/>
      <c r="AQ1556" s="87"/>
      <c r="AR1556" s="87"/>
      <c r="AS1556" s="87"/>
      <c r="AT1556" s="87"/>
      <c r="AU1556" s="87"/>
      <c r="AV1556" s="87"/>
      <c r="AW1556" s="87"/>
      <c r="AX1556" s="87"/>
      <c r="AY1556" s="87"/>
      <c r="AZ1556" s="87"/>
      <c r="BA1556" s="87"/>
      <c r="BB1556" s="87"/>
      <c r="BC1556" s="87"/>
      <c r="BD1556" s="87"/>
      <c r="BE1556" s="87"/>
      <c r="BF1556" s="87"/>
      <c r="BG1556" s="87"/>
      <c r="BH1556" s="87"/>
    </row>
    <row r="1557" spans="1:60">
      <c r="A1557" s="87"/>
      <c r="D1557" s="371"/>
      <c r="E1557" s="87"/>
      <c r="F1557" s="87"/>
      <c r="G1557" s="87"/>
      <c r="H1557" s="87"/>
      <c r="I1557" s="87"/>
      <c r="J1557" s="87"/>
      <c r="K1557" s="87"/>
      <c r="L1557" s="87"/>
      <c r="M1557" s="87"/>
      <c r="N1557" s="87"/>
      <c r="O1557" s="87"/>
      <c r="P1557" s="87"/>
      <c r="Q1557" s="87"/>
      <c r="R1557" s="87"/>
      <c r="S1557" s="87"/>
      <c r="T1557" s="87"/>
      <c r="U1557" s="87"/>
      <c r="V1557" s="87"/>
      <c r="W1557" s="87"/>
      <c r="X1557" s="87"/>
      <c r="Y1557" s="87"/>
      <c r="Z1557" s="87"/>
      <c r="AA1557" s="87"/>
      <c r="AB1557" s="87"/>
      <c r="AC1557" s="87"/>
      <c r="AD1557" s="87"/>
      <c r="AE1557" s="87"/>
      <c r="AF1557" s="87"/>
      <c r="AG1557" s="87"/>
      <c r="AH1557" s="87"/>
      <c r="AI1557" s="87"/>
      <c r="AJ1557" s="87"/>
      <c r="AK1557" s="87"/>
      <c r="AL1557" s="87"/>
      <c r="AM1557" s="87"/>
      <c r="AN1557" s="87"/>
      <c r="AO1557" s="87"/>
      <c r="AP1557" s="87"/>
      <c r="AQ1557" s="87"/>
      <c r="AR1557" s="87"/>
      <c r="AS1557" s="87"/>
      <c r="AT1557" s="87"/>
      <c r="AU1557" s="87"/>
      <c r="AV1557" s="87"/>
      <c r="AW1557" s="87"/>
      <c r="AX1557" s="87"/>
      <c r="AY1557" s="87"/>
      <c r="AZ1557" s="87"/>
      <c r="BA1557" s="87"/>
      <c r="BB1557" s="87"/>
      <c r="BC1557" s="87"/>
      <c r="BD1557" s="87"/>
      <c r="BE1557" s="87"/>
      <c r="BF1557" s="87"/>
      <c r="BG1557" s="87"/>
      <c r="BH1557" s="87"/>
    </row>
    <row r="1558" spans="1:60">
      <c r="A1558" s="87"/>
      <c r="D1558" s="371"/>
      <c r="E1558" s="87"/>
      <c r="F1558" s="87"/>
      <c r="G1558" s="87"/>
      <c r="H1558" s="87"/>
      <c r="I1558" s="87"/>
      <c r="J1558" s="87"/>
      <c r="K1558" s="87"/>
      <c r="L1558" s="87"/>
      <c r="M1558" s="87"/>
      <c r="N1558" s="87"/>
      <c r="O1558" s="87"/>
      <c r="P1558" s="87"/>
      <c r="Q1558" s="87"/>
      <c r="R1558" s="87"/>
      <c r="S1558" s="87"/>
      <c r="T1558" s="87"/>
      <c r="U1558" s="87"/>
      <c r="V1558" s="87"/>
      <c r="W1558" s="87"/>
      <c r="X1558" s="87"/>
      <c r="Y1558" s="87"/>
      <c r="Z1558" s="87"/>
      <c r="AA1558" s="87"/>
      <c r="AB1558" s="87"/>
      <c r="AC1558" s="87"/>
      <c r="AD1558" s="87"/>
      <c r="AE1558" s="87"/>
      <c r="AF1558" s="87"/>
      <c r="AG1558" s="87"/>
      <c r="AH1558" s="87"/>
      <c r="AI1558" s="87"/>
      <c r="AJ1558" s="87"/>
      <c r="AK1558" s="87"/>
      <c r="AL1558" s="87"/>
      <c r="AM1558" s="87"/>
      <c r="AN1558" s="87"/>
      <c r="AO1558" s="87"/>
      <c r="AP1558" s="87"/>
      <c r="AQ1558" s="87"/>
      <c r="AR1558" s="87"/>
      <c r="AS1558" s="87"/>
      <c r="AT1558" s="87"/>
      <c r="AU1558" s="87"/>
      <c r="AV1558" s="87"/>
      <c r="AW1558" s="87"/>
      <c r="AX1558" s="87"/>
      <c r="AY1558" s="87"/>
      <c r="AZ1558" s="87"/>
      <c r="BA1558" s="87"/>
      <c r="BB1558" s="87"/>
      <c r="BC1558" s="87"/>
      <c r="BD1558" s="87"/>
      <c r="BE1558" s="87"/>
      <c r="BF1558" s="87"/>
      <c r="BG1558" s="87"/>
      <c r="BH1558" s="87"/>
    </row>
    <row r="1559" spans="1:60">
      <c r="A1559" s="87"/>
      <c r="D1559" s="371"/>
      <c r="E1559" s="87"/>
      <c r="F1559" s="87"/>
      <c r="G1559" s="87"/>
      <c r="H1559" s="87"/>
      <c r="I1559" s="87"/>
      <c r="J1559" s="87"/>
      <c r="K1559" s="87"/>
      <c r="L1559" s="87"/>
      <c r="M1559" s="87"/>
      <c r="N1559" s="87"/>
      <c r="O1559" s="87"/>
      <c r="P1559" s="87"/>
      <c r="Q1559" s="87"/>
      <c r="R1559" s="87"/>
      <c r="S1559" s="87"/>
      <c r="T1559" s="87"/>
      <c r="U1559" s="87"/>
      <c r="V1559" s="87"/>
      <c r="W1559" s="87"/>
      <c r="X1559" s="87"/>
      <c r="Y1559" s="87"/>
      <c r="Z1559" s="87"/>
      <c r="AA1559" s="87"/>
      <c r="AB1559" s="87"/>
      <c r="AC1559" s="87"/>
      <c r="AD1559" s="87"/>
      <c r="AE1559" s="87"/>
      <c r="AF1559" s="87"/>
      <c r="AG1559" s="87"/>
      <c r="AH1559" s="87"/>
      <c r="AI1559" s="87"/>
      <c r="AJ1559" s="87"/>
      <c r="AK1559" s="87"/>
      <c r="AL1559" s="87"/>
      <c r="AM1559" s="87"/>
      <c r="AN1559" s="87"/>
      <c r="AO1559" s="87"/>
      <c r="AP1559" s="87"/>
      <c r="AQ1559" s="87"/>
      <c r="AR1559" s="87"/>
      <c r="AS1559" s="87"/>
      <c r="AT1559" s="87"/>
      <c r="AU1559" s="87"/>
      <c r="AV1559" s="87"/>
      <c r="AW1559" s="87"/>
      <c r="AX1559" s="87"/>
      <c r="AY1559" s="87"/>
      <c r="AZ1559" s="87"/>
      <c r="BA1559" s="87"/>
      <c r="BB1559" s="87"/>
      <c r="BC1559" s="87"/>
      <c r="BD1559" s="87"/>
      <c r="BE1559" s="87"/>
      <c r="BF1559" s="87"/>
      <c r="BG1559" s="87"/>
      <c r="BH1559" s="87"/>
    </row>
    <row r="1560" spans="1:60">
      <c r="A1560" s="87"/>
      <c r="D1560" s="371"/>
      <c r="E1560" s="87"/>
      <c r="F1560" s="87"/>
      <c r="G1560" s="87"/>
      <c r="H1560" s="87"/>
      <c r="I1560" s="87"/>
      <c r="J1560" s="87"/>
      <c r="K1560" s="87"/>
      <c r="L1560" s="87"/>
      <c r="M1560" s="87"/>
      <c r="N1560" s="87"/>
      <c r="O1560" s="87"/>
      <c r="P1560" s="87"/>
      <c r="Q1560" s="87"/>
      <c r="R1560" s="87"/>
      <c r="S1560" s="87"/>
      <c r="T1560" s="87"/>
      <c r="U1560" s="87"/>
      <c r="V1560" s="87"/>
      <c r="W1560" s="87"/>
      <c r="X1560" s="87"/>
      <c r="Y1560" s="87"/>
      <c r="Z1560" s="87"/>
      <c r="AA1560" s="87"/>
      <c r="AB1560" s="87"/>
      <c r="AC1560" s="87"/>
      <c r="AD1560" s="87"/>
      <c r="AE1560" s="87"/>
      <c r="AF1560" s="87"/>
      <c r="AG1560" s="87"/>
      <c r="AH1560" s="87"/>
      <c r="AI1560" s="87"/>
      <c r="AJ1560" s="87"/>
      <c r="AK1560" s="87"/>
      <c r="AL1560" s="87"/>
      <c r="AM1560" s="87"/>
      <c r="AN1560" s="87"/>
      <c r="AO1560" s="87"/>
      <c r="AP1560" s="87"/>
      <c r="AQ1560" s="87"/>
      <c r="AR1560" s="87"/>
      <c r="AS1560" s="87"/>
      <c r="AT1560" s="87"/>
      <c r="AU1560" s="87"/>
      <c r="AV1560" s="87"/>
      <c r="AW1560" s="87"/>
      <c r="AX1560" s="87"/>
      <c r="AY1560" s="87"/>
      <c r="AZ1560" s="87"/>
      <c r="BA1560" s="87"/>
      <c r="BB1560" s="87"/>
      <c r="BC1560" s="87"/>
      <c r="BD1560" s="87"/>
      <c r="BE1560" s="87"/>
      <c r="BF1560" s="87"/>
      <c r="BG1560" s="87"/>
      <c r="BH1560" s="87"/>
    </row>
    <row r="1561" spans="1:60">
      <c r="A1561" s="87"/>
      <c r="D1561" s="371"/>
      <c r="E1561" s="87"/>
      <c r="F1561" s="87"/>
      <c r="G1561" s="87"/>
      <c r="H1561" s="87"/>
      <c r="I1561" s="87"/>
      <c r="J1561" s="87"/>
      <c r="K1561" s="87"/>
      <c r="L1561" s="87"/>
      <c r="M1561" s="87"/>
      <c r="N1561" s="87"/>
      <c r="O1561" s="87"/>
      <c r="P1561" s="87"/>
      <c r="Q1561" s="87"/>
      <c r="R1561" s="87"/>
      <c r="S1561" s="87"/>
      <c r="T1561" s="87"/>
      <c r="U1561" s="87"/>
      <c r="V1561" s="87"/>
      <c r="W1561" s="87"/>
      <c r="X1561" s="87"/>
      <c r="Y1561" s="87"/>
      <c r="Z1561" s="87"/>
      <c r="AA1561" s="87"/>
      <c r="AB1561" s="87"/>
      <c r="AC1561" s="87"/>
      <c r="AD1561" s="87"/>
      <c r="AE1561" s="87"/>
      <c r="AF1561" s="87"/>
      <c r="AG1561" s="87"/>
      <c r="AH1561" s="87"/>
      <c r="AI1561" s="87"/>
      <c r="AJ1561" s="87"/>
      <c r="AK1561" s="87"/>
      <c r="AL1561" s="87"/>
      <c r="AM1561" s="87"/>
      <c r="AN1561" s="87"/>
      <c r="AO1561" s="87"/>
      <c r="AP1561" s="87"/>
      <c r="AQ1561" s="87"/>
      <c r="AR1561" s="87"/>
      <c r="AS1561" s="87"/>
      <c r="AT1561" s="87"/>
      <c r="AU1561" s="87"/>
      <c r="AV1561" s="87"/>
      <c r="AW1561" s="87"/>
      <c r="AX1561" s="87"/>
      <c r="AY1561" s="87"/>
      <c r="AZ1561" s="87"/>
      <c r="BA1561" s="87"/>
      <c r="BB1561" s="87"/>
      <c r="BC1561" s="87"/>
      <c r="BD1561" s="87"/>
      <c r="BE1561" s="87"/>
      <c r="BF1561" s="87"/>
      <c r="BG1561" s="87"/>
      <c r="BH1561" s="87"/>
    </row>
    <row r="1562" spans="1:60">
      <c r="A1562" s="87"/>
      <c r="D1562" s="371"/>
      <c r="E1562" s="87"/>
      <c r="F1562" s="87"/>
      <c r="G1562" s="87"/>
      <c r="H1562" s="87"/>
      <c r="I1562" s="87"/>
      <c r="J1562" s="87"/>
      <c r="K1562" s="87"/>
      <c r="L1562" s="87"/>
      <c r="M1562" s="87"/>
      <c r="N1562" s="87"/>
      <c r="O1562" s="87"/>
      <c r="P1562" s="87"/>
      <c r="Q1562" s="87"/>
      <c r="R1562" s="87"/>
      <c r="S1562" s="87"/>
      <c r="T1562" s="87"/>
      <c r="U1562" s="87"/>
      <c r="V1562" s="87"/>
      <c r="W1562" s="87"/>
      <c r="X1562" s="87"/>
      <c r="Y1562" s="87"/>
      <c r="Z1562" s="87"/>
      <c r="AA1562" s="87"/>
      <c r="AB1562" s="87"/>
      <c r="AC1562" s="87"/>
      <c r="AD1562" s="87"/>
      <c r="AE1562" s="87"/>
      <c r="AF1562" s="87"/>
      <c r="AG1562" s="87"/>
      <c r="AH1562" s="87"/>
      <c r="AI1562" s="87"/>
      <c r="AJ1562" s="87"/>
      <c r="AK1562" s="87"/>
      <c r="AL1562" s="87"/>
      <c r="AM1562" s="87"/>
      <c r="AN1562" s="87"/>
      <c r="AO1562" s="87"/>
      <c r="AP1562" s="87"/>
      <c r="AQ1562" s="87"/>
      <c r="AR1562" s="87"/>
      <c r="AS1562" s="87"/>
      <c r="AT1562" s="87"/>
      <c r="AU1562" s="87"/>
      <c r="AV1562" s="87"/>
      <c r="AW1562" s="87"/>
      <c r="AX1562" s="87"/>
      <c r="AY1562" s="87"/>
      <c r="AZ1562" s="87"/>
      <c r="BA1562" s="87"/>
      <c r="BB1562" s="87"/>
      <c r="BC1562" s="87"/>
      <c r="BD1562" s="87"/>
      <c r="BE1562" s="87"/>
      <c r="BF1562" s="87"/>
      <c r="BG1562" s="87"/>
      <c r="BH1562" s="87"/>
    </row>
    <row r="1563" spans="1:60">
      <c r="A1563" s="87"/>
      <c r="D1563" s="371"/>
      <c r="E1563" s="87"/>
      <c r="F1563" s="87"/>
      <c r="G1563" s="87"/>
      <c r="H1563" s="87"/>
      <c r="I1563" s="87"/>
      <c r="J1563" s="87"/>
      <c r="K1563" s="87"/>
      <c r="L1563" s="87"/>
      <c r="M1563" s="87"/>
      <c r="N1563" s="87"/>
      <c r="O1563" s="87"/>
      <c r="P1563" s="87"/>
      <c r="Q1563" s="87"/>
      <c r="R1563" s="87"/>
      <c r="S1563" s="87"/>
      <c r="T1563" s="87"/>
      <c r="U1563" s="87"/>
      <c r="V1563" s="87"/>
      <c r="W1563" s="87"/>
      <c r="X1563" s="87"/>
      <c r="Y1563" s="87"/>
      <c r="Z1563" s="87"/>
      <c r="AA1563" s="87"/>
      <c r="AB1563" s="87"/>
      <c r="AC1563" s="87"/>
      <c r="AD1563" s="87"/>
      <c r="AE1563" s="87"/>
      <c r="AF1563" s="87"/>
      <c r="AG1563" s="87"/>
      <c r="AH1563" s="87"/>
      <c r="AI1563" s="87"/>
      <c r="AJ1563" s="87"/>
      <c r="AK1563" s="87"/>
      <c r="AL1563" s="87"/>
      <c r="AM1563" s="87"/>
      <c r="AN1563" s="87"/>
      <c r="AO1563" s="87"/>
      <c r="AP1563" s="87"/>
      <c r="AQ1563" s="87"/>
      <c r="AR1563" s="87"/>
      <c r="AS1563" s="87"/>
      <c r="AT1563" s="87"/>
      <c r="AU1563" s="87"/>
      <c r="AV1563" s="87"/>
      <c r="AW1563" s="87"/>
      <c r="AX1563" s="87"/>
      <c r="AY1563" s="87"/>
      <c r="AZ1563" s="87"/>
      <c r="BA1563" s="87"/>
      <c r="BB1563" s="87"/>
      <c r="BC1563" s="87"/>
      <c r="BD1563" s="87"/>
      <c r="BE1563" s="87"/>
      <c r="BF1563" s="87"/>
      <c r="BG1563" s="87"/>
      <c r="BH1563" s="87"/>
    </row>
    <row r="1564" spans="1:60">
      <c r="A1564" s="87"/>
      <c r="D1564" s="371"/>
      <c r="E1564" s="87"/>
      <c r="F1564" s="87"/>
      <c r="G1564" s="87"/>
      <c r="H1564" s="87"/>
      <c r="I1564" s="87"/>
      <c r="J1564" s="87"/>
      <c r="K1564" s="87"/>
      <c r="L1564" s="87"/>
      <c r="M1564" s="87"/>
      <c r="N1564" s="87"/>
      <c r="O1564" s="87"/>
      <c r="P1564" s="87"/>
      <c r="Q1564" s="87"/>
      <c r="R1564" s="87"/>
      <c r="S1564" s="87"/>
      <c r="T1564" s="87"/>
      <c r="U1564" s="87"/>
      <c r="V1564" s="87"/>
      <c r="W1564" s="87"/>
      <c r="X1564" s="87"/>
      <c r="Y1564" s="87"/>
      <c r="Z1564" s="87"/>
      <c r="AA1564" s="87"/>
      <c r="AB1564" s="87"/>
      <c r="AC1564" s="87"/>
      <c r="AD1564" s="87"/>
      <c r="AE1564" s="87"/>
      <c r="AF1564" s="87"/>
      <c r="AG1564" s="87"/>
      <c r="AH1564" s="87"/>
      <c r="AI1564" s="87"/>
      <c r="AJ1564" s="87"/>
      <c r="AK1564" s="87"/>
      <c r="AL1564" s="87"/>
      <c r="AM1564" s="87"/>
      <c r="AN1564" s="87"/>
      <c r="AO1564" s="87"/>
      <c r="AP1564" s="87"/>
      <c r="AQ1564" s="87"/>
      <c r="AR1564" s="87"/>
      <c r="AS1564" s="87"/>
      <c r="AT1564" s="87"/>
      <c r="AU1564" s="87"/>
      <c r="AV1564" s="87"/>
      <c r="AW1564" s="87"/>
      <c r="AX1564" s="87"/>
      <c r="AY1564" s="87"/>
      <c r="AZ1564" s="87"/>
      <c r="BA1564" s="87"/>
      <c r="BB1564" s="87"/>
      <c r="BC1564" s="87"/>
      <c r="BD1564" s="87"/>
      <c r="BE1564" s="87"/>
      <c r="BF1564" s="87"/>
      <c r="BG1564" s="87"/>
      <c r="BH1564" s="87"/>
    </row>
    <row r="1565" spans="1:60">
      <c r="A1565" s="87"/>
      <c r="D1565" s="371"/>
      <c r="E1565" s="87"/>
      <c r="F1565" s="87"/>
      <c r="G1565" s="87"/>
      <c r="H1565" s="87"/>
      <c r="I1565" s="87"/>
      <c r="J1565" s="87"/>
      <c r="K1565" s="87"/>
      <c r="L1565" s="87"/>
      <c r="M1565" s="87"/>
      <c r="N1565" s="87"/>
      <c r="O1565" s="87"/>
      <c r="P1565" s="87"/>
      <c r="Q1565" s="87"/>
      <c r="R1565" s="87"/>
      <c r="S1565" s="87"/>
      <c r="T1565" s="87"/>
      <c r="U1565" s="87"/>
      <c r="V1565" s="87"/>
      <c r="W1565" s="87"/>
      <c r="X1565" s="87"/>
      <c r="Y1565" s="87"/>
      <c r="Z1565" s="87"/>
      <c r="AA1565" s="87"/>
      <c r="AB1565" s="87"/>
      <c r="AC1565" s="87"/>
      <c r="AD1565" s="87"/>
      <c r="AE1565" s="87"/>
      <c r="AF1565" s="87"/>
      <c r="AG1565" s="87"/>
      <c r="AH1565" s="87"/>
      <c r="AI1565" s="87"/>
      <c r="AJ1565" s="87"/>
      <c r="AK1565" s="87"/>
      <c r="AL1565" s="87"/>
      <c r="AM1565" s="87"/>
      <c r="AN1565" s="87"/>
      <c r="AO1565" s="87"/>
      <c r="AP1565" s="87"/>
      <c r="AQ1565" s="87"/>
      <c r="AR1565" s="87"/>
      <c r="AS1565" s="87"/>
      <c r="AT1565" s="87"/>
      <c r="AU1565" s="87"/>
      <c r="AV1565" s="87"/>
      <c r="AW1565" s="87"/>
      <c r="AX1565" s="87"/>
      <c r="AY1565" s="87"/>
      <c r="AZ1565" s="87"/>
      <c r="BA1565" s="87"/>
      <c r="BB1565" s="87"/>
      <c r="BC1565" s="87"/>
      <c r="BD1565" s="87"/>
      <c r="BE1565" s="87"/>
      <c r="BF1565" s="87"/>
      <c r="BG1565" s="87"/>
      <c r="BH1565" s="87"/>
    </row>
    <row r="1566" spans="1:60">
      <c r="A1566" s="87"/>
      <c r="D1566" s="371"/>
      <c r="E1566" s="87"/>
      <c r="F1566" s="87"/>
      <c r="G1566" s="87"/>
      <c r="H1566" s="87"/>
      <c r="I1566" s="87"/>
      <c r="J1566" s="87"/>
      <c r="K1566" s="87"/>
      <c r="L1566" s="87"/>
      <c r="M1566" s="87"/>
      <c r="N1566" s="87"/>
      <c r="O1566" s="87"/>
      <c r="P1566" s="87"/>
      <c r="Q1566" s="87"/>
      <c r="R1566" s="87"/>
      <c r="S1566" s="87"/>
      <c r="T1566" s="87"/>
      <c r="U1566" s="87"/>
      <c r="V1566" s="87"/>
      <c r="W1566" s="87"/>
      <c r="X1566" s="87"/>
      <c r="Y1566" s="87"/>
      <c r="Z1566" s="87"/>
      <c r="AA1566" s="87"/>
      <c r="AB1566" s="87"/>
      <c r="AC1566" s="87"/>
      <c r="AD1566" s="87"/>
      <c r="AE1566" s="87"/>
      <c r="AF1566" s="87"/>
      <c r="AG1566" s="87"/>
      <c r="AH1566" s="87"/>
      <c r="AI1566" s="87"/>
      <c r="AJ1566" s="87"/>
      <c r="AK1566" s="87"/>
      <c r="AL1566" s="87"/>
      <c r="AM1566" s="87"/>
      <c r="AN1566" s="87"/>
      <c r="AO1566" s="87"/>
      <c r="AP1566" s="87"/>
      <c r="AQ1566" s="87"/>
      <c r="AR1566" s="87"/>
      <c r="AS1566" s="87"/>
      <c r="AT1566" s="87"/>
      <c r="AU1566" s="87"/>
      <c r="AV1566" s="87"/>
      <c r="AW1566" s="87"/>
      <c r="AX1566" s="87"/>
      <c r="AY1566" s="87"/>
      <c r="AZ1566" s="87"/>
      <c r="BA1566" s="87"/>
      <c r="BB1566" s="87"/>
      <c r="BC1566" s="87"/>
      <c r="BD1566" s="87"/>
      <c r="BE1566" s="87"/>
      <c r="BF1566" s="87"/>
      <c r="BG1566" s="87"/>
      <c r="BH1566" s="87"/>
    </row>
    <row r="1567" spans="1:60">
      <c r="A1567" s="87"/>
      <c r="D1567" s="371"/>
      <c r="E1567" s="87"/>
      <c r="F1567" s="87"/>
      <c r="G1567" s="87"/>
      <c r="H1567" s="87"/>
      <c r="I1567" s="87"/>
      <c r="J1567" s="87"/>
      <c r="K1567" s="87"/>
      <c r="L1567" s="87"/>
      <c r="M1567" s="87"/>
      <c r="N1567" s="87"/>
      <c r="O1567" s="87"/>
      <c r="P1567" s="87"/>
      <c r="Q1567" s="87"/>
      <c r="R1567" s="87"/>
      <c r="S1567" s="87"/>
      <c r="T1567" s="87"/>
      <c r="U1567" s="87"/>
      <c r="V1567" s="87"/>
      <c r="W1567" s="87"/>
      <c r="X1567" s="87"/>
      <c r="Y1567" s="87"/>
      <c r="Z1567" s="87"/>
      <c r="AA1567" s="87"/>
      <c r="AB1567" s="87"/>
      <c r="AC1567" s="87"/>
      <c r="AD1567" s="87"/>
      <c r="AE1567" s="87"/>
      <c r="AF1567" s="87"/>
      <c r="AG1567" s="87"/>
      <c r="AH1567" s="87"/>
      <c r="AI1567" s="87"/>
      <c r="AJ1567" s="87"/>
      <c r="AK1567" s="87"/>
      <c r="AL1567" s="87"/>
      <c r="AM1567" s="87"/>
      <c r="AN1567" s="87"/>
      <c r="AO1567" s="87"/>
      <c r="AP1567" s="87"/>
      <c r="AQ1567" s="87"/>
      <c r="AR1567" s="87"/>
      <c r="AS1567" s="87"/>
      <c r="AT1567" s="87"/>
      <c r="AU1567" s="87"/>
      <c r="AV1567" s="87"/>
      <c r="AW1567" s="87"/>
      <c r="AX1567" s="87"/>
      <c r="AY1567" s="87"/>
      <c r="AZ1567" s="87"/>
      <c r="BA1567" s="87"/>
      <c r="BB1567" s="87"/>
      <c r="BC1567" s="87"/>
      <c r="BD1567" s="87"/>
      <c r="BE1567" s="87"/>
      <c r="BF1567" s="87"/>
      <c r="BG1567" s="87"/>
      <c r="BH1567" s="87"/>
    </row>
    <row r="1568" spans="1:60">
      <c r="A1568" s="87"/>
      <c r="D1568" s="371"/>
      <c r="E1568" s="87"/>
      <c r="F1568" s="87"/>
      <c r="G1568" s="87"/>
      <c r="H1568" s="87"/>
      <c r="I1568" s="87"/>
      <c r="J1568" s="87"/>
      <c r="K1568" s="87"/>
      <c r="L1568" s="87"/>
      <c r="M1568" s="87"/>
      <c r="N1568" s="87"/>
      <c r="O1568" s="87"/>
      <c r="P1568" s="87"/>
      <c r="Q1568" s="87"/>
      <c r="R1568" s="87"/>
      <c r="S1568" s="87"/>
      <c r="T1568" s="87"/>
      <c r="U1568" s="87"/>
      <c r="V1568" s="87"/>
      <c r="W1568" s="87"/>
      <c r="X1568" s="87"/>
      <c r="Y1568" s="87"/>
      <c r="Z1568" s="87"/>
      <c r="AA1568" s="87"/>
      <c r="AB1568" s="87"/>
      <c r="AC1568" s="87"/>
      <c r="AD1568" s="87"/>
      <c r="AE1568" s="87"/>
      <c r="AF1568" s="87"/>
      <c r="AG1568" s="87"/>
      <c r="AH1568" s="87"/>
      <c r="AI1568" s="87"/>
      <c r="AJ1568" s="87"/>
      <c r="AK1568" s="87"/>
      <c r="AL1568" s="87"/>
      <c r="AM1568" s="87"/>
      <c r="AN1568" s="87"/>
      <c r="AO1568" s="87"/>
      <c r="AP1568" s="87"/>
      <c r="AQ1568" s="87"/>
      <c r="AR1568" s="87"/>
      <c r="AS1568" s="87"/>
      <c r="AT1568" s="87"/>
      <c r="AU1568" s="87"/>
      <c r="AV1568" s="87"/>
      <c r="AW1568" s="87"/>
      <c r="AX1568" s="87"/>
      <c r="AY1568" s="87"/>
      <c r="AZ1568" s="87"/>
      <c r="BA1568" s="87"/>
      <c r="BB1568" s="87"/>
      <c r="BC1568" s="87"/>
      <c r="BD1568" s="87"/>
      <c r="BE1568" s="87"/>
      <c r="BF1568" s="87"/>
      <c r="BG1568" s="87"/>
      <c r="BH1568" s="87"/>
    </row>
    <row r="1569" spans="1:60">
      <c r="A1569" s="87"/>
      <c r="D1569" s="371"/>
      <c r="E1569" s="87"/>
      <c r="F1569" s="87"/>
      <c r="G1569" s="87"/>
      <c r="H1569" s="87"/>
      <c r="I1569" s="87"/>
      <c r="J1569" s="87"/>
      <c r="K1569" s="87"/>
      <c r="L1569" s="87"/>
      <c r="M1569" s="87"/>
      <c r="N1569" s="87"/>
      <c r="O1569" s="87"/>
      <c r="P1569" s="87"/>
      <c r="Q1569" s="87"/>
      <c r="R1569" s="87"/>
      <c r="S1569" s="87"/>
      <c r="T1569" s="87"/>
      <c r="U1569" s="87"/>
      <c r="V1569" s="87"/>
      <c r="W1569" s="87"/>
      <c r="X1569" s="87"/>
      <c r="Y1569" s="87"/>
      <c r="Z1569" s="87"/>
      <c r="AA1569" s="87"/>
      <c r="AB1569" s="87"/>
      <c r="AC1569" s="87"/>
      <c r="AD1569" s="87"/>
      <c r="AE1569" s="87"/>
      <c r="AF1569" s="87"/>
      <c r="AG1569" s="87"/>
      <c r="AH1569" s="87"/>
      <c r="AI1569" s="87"/>
      <c r="AJ1569" s="87"/>
      <c r="AK1569" s="87"/>
      <c r="AL1569" s="87"/>
      <c r="AM1569" s="87"/>
      <c r="AN1569" s="87"/>
      <c r="AO1569" s="87"/>
      <c r="AP1569" s="87"/>
      <c r="AQ1569" s="87"/>
      <c r="AR1569" s="87"/>
      <c r="AS1569" s="87"/>
      <c r="AT1569" s="87"/>
      <c r="AU1569" s="87"/>
      <c r="AV1569" s="87"/>
      <c r="AW1569" s="87"/>
      <c r="AX1569" s="87"/>
      <c r="AY1569" s="87"/>
      <c r="AZ1569" s="87"/>
      <c r="BA1569" s="87"/>
      <c r="BB1569" s="87"/>
      <c r="BC1569" s="87"/>
      <c r="BD1569" s="87"/>
      <c r="BE1569" s="87"/>
      <c r="BF1569" s="87"/>
      <c r="BG1569" s="87"/>
      <c r="BH1569" s="87"/>
    </row>
    <row r="1570" spans="1:60">
      <c r="A1570" s="87"/>
      <c r="D1570" s="371"/>
      <c r="E1570" s="87"/>
      <c r="F1570" s="87"/>
      <c r="G1570" s="87"/>
      <c r="H1570" s="87"/>
      <c r="I1570" s="87"/>
      <c r="J1570" s="87"/>
      <c r="K1570" s="87"/>
      <c r="L1570" s="87"/>
      <c r="M1570" s="87"/>
      <c r="N1570" s="87"/>
      <c r="O1570" s="87"/>
      <c r="P1570" s="87"/>
      <c r="Q1570" s="87"/>
      <c r="R1570" s="87"/>
      <c r="S1570" s="87"/>
      <c r="T1570" s="87"/>
      <c r="U1570" s="87"/>
      <c r="V1570" s="87"/>
      <c r="W1570" s="87"/>
      <c r="X1570" s="87"/>
      <c r="Y1570" s="87"/>
      <c r="Z1570" s="87"/>
      <c r="AA1570" s="87"/>
      <c r="AB1570" s="87"/>
      <c r="AC1570" s="87"/>
      <c r="AD1570" s="87"/>
      <c r="AE1570" s="87"/>
      <c r="AF1570" s="87"/>
      <c r="AG1570" s="87"/>
      <c r="AH1570" s="87"/>
      <c r="AI1570" s="87"/>
      <c r="AJ1570" s="87"/>
      <c r="AK1570" s="87"/>
      <c r="AL1570" s="87"/>
      <c r="AM1570" s="87"/>
      <c r="AN1570" s="87"/>
      <c r="AO1570" s="87"/>
      <c r="AP1570" s="87"/>
      <c r="AQ1570" s="87"/>
      <c r="AR1570" s="87"/>
      <c r="AS1570" s="87"/>
      <c r="AT1570" s="87"/>
      <c r="AU1570" s="87"/>
      <c r="AV1570" s="87"/>
      <c r="AW1570" s="87"/>
      <c r="AX1570" s="87"/>
      <c r="AY1570" s="87"/>
      <c r="AZ1570" s="87"/>
      <c r="BA1570" s="87"/>
      <c r="BB1570" s="87"/>
      <c r="BC1570" s="87"/>
      <c r="BD1570" s="87"/>
      <c r="BE1570" s="87"/>
      <c r="BF1570" s="87"/>
      <c r="BG1570" s="87"/>
      <c r="BH1570" s="87"/>
    </row>
    <row r="1571" spans="1:60">
      <c r="A1571" s="87"/>
      <c r="D1571" s="371"/>
      <c r="E1571" s="87"/>
      <c r="F1571" s="87"/>
      <c r="G1571" s="87"/>
      <c r="H1571" s="87"/>
      <c r="I1571" s="87"/>
      <c r="J1571" s="87"/>
      <c r="K1571" s="87"/>
      <c r="L1571" s="87"/>
      <c r="M1571" s="87"/>
      <c r="N1571" s="87"/>
      <c r="O1571" s="87"/>
      <c r="P1571" s="87"/>
      <c r="Q1571" s="87"/>
      <c r="R1571" s="87"/>
      <c r="S1571" s="87"/>
      <c r="T1571" s="87"/>
      <c r="U1571" s="87"/>
      <c r="V1571" s="87"/>
      <c r="W1571" s="87"/>
      <c r="X1571" s="87"/>
      <c r="Y1571" s="87"/>
      <c r="Z1571" s="87"/>
      <c r="AA1571" s="87"/>
      <c r="AB1571" s="87"/>
      <c r="AC1571" s="87"/>
      <c r="AD1571" s="87"/>
      <c r="AE1571" s="87"/>
      <c r="AF1571" s="87"/>
      <c r="AG1571" s="87"/>
      <c r="AH1571" s="87"/>
      <c r="AI1571" s="87"/>
      <c r="AJ1571" s="87"/>
      <c r="AK1571" s="87"/>
      <c r="AL1571" s="87"/>
      <c r="AM1571" s="87"/>
      <c r="AN1571" s="87"/>
      <c r="AO1571" s="87"/>
      <c r="AP1571" s="87"/>
      <c r="AQ1571" s="87"/>
      <c r="AR1571" s="87"/>
      <c r="AS1571" s="87"/>
      <c r="AT1571" s="87"/>
      <c r="AU1571" s="87"/>
      <c r="AV1571" s="87"/>
      <c r="AW1571" s="87"/>
      <c r="AX1571" s="87"/>
      <c r="AY1571" s="87"/>
      <c r="AZ1571" s="87"/>
      <c r="BA1571" s="87"/>
      <c r="BB1571" s="87"/>
      <c r="BC1571" s="87"/>
      <c r="BD1571" s="87"/>
      <c r="BE1571" s="87"/>
      <c r="BF1571" s="87"/>
      <c r="BG1571" s="87"/>
      <c r="BH1571" s="87"/>
    </row>
    <row r="1572" spans="1:60">
      <c r="A1572" s="87"/>
      <c r="D1572" s="371"/>
      <c r="E1572" s="87"/>
      <c r="F1572" s="87"/>
      <c r="G1572" s="87"/>
      <c r="H1572" s="87"/>
      <c r="I1572" s="87"/>
      <c r="J1572" s="87"/>
      <c r="K1572" s="87"/>
      <c r="L1572" s="87"/>
      <c r="M1572" s="87"/>
      <c r="N1572" s="87"/>
      <c r="O1572" s="87"/>
      <c r="P1572" s="87"/>
      <c r="Q1572" s="87"/>
      <c r="R1572" s="87"/>
      <c r="S1572" s="87"/>
      <c r="T1572" s="87"/>
      <c r="U1572" s="87"/>
      <c r="V1572" s="87"/>
      <c r="W1572" s="87"/>
      <c r="X1572" s="87"/>
      <c r="Y1572" s="87"/>
      <c r="Z1572" s="87"/>
      <c r="AA1572" s="87"/>
      <c r="AB1572" s="87"/>
      <c r="AC1572" s="87"/>
      <c r="AD1572" s="87"/>
      <c r="AE1572" s="87"/>
      <c r="AF1572" s="87"/>
      <c r="AG1572" s="87"/>
      <c r="AH1572" s="87"/>
      <c r="AI1572" s="87"/>
      <c r="AJ1572" s="87"/>
      <c r="AK1572" s="87"/>
      <c r="AL1572" s="87"/>
      <c r="AM1572" s="87"/>
      <c r="AN1572" s="87"/>
      <c r="AO1572" s="87"/>
      <c r="AP1572" s="87"/>
      <c r="AQ1572" s="87"/>
      <c r="AR1572" s="87"/>
      <c r="AS1572" s="87"/>
      <c r="AT1572" s="87"/>
      <c r="AU1572" s="87"/>
      <c r="AV1572" s="87"/>
      <c r="AW1572" s="87"/>
      <c r="AX1572" s="87"/>
      <c r="AY1572" s="87"/>
      <c r="AZ1572" s="87"/>
      <c r="BA1572" s="87"/>
      <c r="BB1572" s="87"/>
      <c r="BC1572" s="87"/>
      <c r="BD1572" s="87"/>
      <c r="BE1572" s="87"/>
      <c r="BF1572" s="87"/>
      <c r="BG1572" s="87"/>
      <c r="BH1572" s="87"/>
    </row>
    <row r="1573" spans="1:60">
      <c r="A1573" s="87"/>
      <c r="D1573" s="371"/>
      <c r="E1573" s="87"/>
      <c r="F1573" s="87"/>
      <c r="G1573" s="87"/>
      <c r="H1573" s="87"/>
      <c r="I1573" s="87"/>
      <c r="J1573" s="87"/>
      <c r="K1573" s="87"/>
      <c r="L1573" s="87"/>
      <c r="M1573" s="87"/>
      <c r="N1573" s="87"/>
      <c r="O1573" s="87"/>
      <c r="P1573" s="87"/>
      <c r="Q1573" s="87"/>
      <c r="R1573" s="87"/>
      <c r="S1573" s="87"/>
      <c r="T1573" s="87"/>
      <c r="U1573" s="87"/>
      <c r="V1573" s="87"/>
      <c r="W1573" s="87"/>
      <c r="X1573" s="87"/>
      <c r="Y1573" s="87"/>
      <c r="Z1573" s="87"/>
      <c r="AA1573" s="87"/>
      <c r="AB1573" s="87"/>
      <c r="AC1573" s="87"/>
      <c r="AD1573" s="87"/>
      <c r="AE1573" s="87"/>
      <c r="AF1573" s="87"/>
      <c r="AG1573" s="87"/>
      <c r="AH1573" s="87"/>
      <c r="AI1573" s="87"/>
      <c r="AJ1573" s="87"/>
      <c r="AK1573" s="87"/>
      <c r="AL1573" s="87"/>
      <c r="AM1573" s="87"/>
      <c r="AN1573" s="87"/>
      <c r="AO1573" s="87"/>
      <c r="AP1573" s="87"/>
      <c r="AQ1573" s="87"/>
      <c r="AR1573" s="87"/>
      <c r="AS1573" s="87"/>
      <c r="AT1573" s="87"/>
      <c r="AU1573" s="87"/>
      <c r="AV1573" s="87"/>
      <c r="AW1573" s="87"/>
      <c r="AX1573" s="87"/>
      <c r="AY1573" s="87"/>
      <c r="AZ1573" s="87"/>
      <c r="BA1573" s="87"/>
      <c r="BB1573" s="87"/>
      <c r="BC1573" s="87"/>
      <c r="BD1573" s="87"/>
      <c r="BE1573" s="87"/>
      <c r="BF1573" s="87"/>
      <c r="BG1573" s="87"/>
      <c r="BH1573" s="87"/>
    </row>
    <row r="1574" spans="1:60">
      <c r="A1574" s="87"/>
      <c r="D1574" s="371"/>
      <c r="E1574" s="87"/>
      <c r="F1574" s="87"/>
      <c r="G1574" s="87"/>
      <c r="H1574" s="87"/>
      <c r="I1574" s="87"/>
      <c r="J1574" s="87"/>
      <c r="K1574" s="87"/>
      <c r="L1574" s="87"/>
      <c r="M1574" s="87"/>
      <c r="N1574" s="87"/>
      <c r="O1574" s="87"/>
      <c r="P1574" s="87"/>
      <c r="Q1574" s="87"/>
      <c r="R1574" s="87"/>
      <c r="S1574" s="87"/>
      <c r="T1574" s="87"/>
      <c r="U1574" s="87"/>
      <c r="V1574" s="87"/>
      <c r="W1574" s="87"/>
      <c r="X1574" s="87"/>
      <c r="Y1574" s="87"/>
      <c r="Z1574" s="87"/>
      <c r="AA1574" s="87"/>
      <c r="AB1574" s="87"/>
      <c r="AC1574" s="87"/>
      <c r="AD1574" s="87"/>
      <c r="AE1574" s="87"/>
      <c r="AF1574" s="87"/>
      <c r="AG1574" s="87"/>
      <c r="AH1574" s="87"/>
      <c r="AI1574" s="87"/>
      <c r="AJ1574" s="87"/>
      <c r="AK1574" s="87"/>
      <c r="AL1574" s="87"/>
      <c r="AM1574" s="87"/>
      <c r="AN1574" s="87"/>
      <c r="AO1574" s="87"/>
      <c r="AP1574" s="87"/>
      <c r="AQ1574" s="87"/>
      <c r="AR1574" s="87"/>
      <c r="AS1574" s="87"/>
      <c r="AT1574" s="87"/>
      <c r="AU1574" s="87"/>
      <c r="AV1574" s="87"/>
      <c r="AW1574" s="87"/>
      <c r="AX1574" s="87"/>
      <c r="AY1574" s="87"/>
      <c r="AZ1574" s="87"/>
      <c r="BA1574" s="87"/>
      <c r="BB1574" s="87"/>
      <c r="BC1574" s="87"/>
      <c r="BD1574" s="87"/>
      <c r="BE1574" s="87"/>
      <c r="BF1574" s="87"/>
      <c r="BG1574" s="87"/>
      <c r="BH1574" s="87"/>
    </row>
    <row r="1575" spans="1:60">
      <c r="A1575" s="87"/>
      <c r="D1575" s="371"/>
      <c r="E1575" s="87"/>
      <c r="F1575" s="87"/>
      <c r="G1575" s="87"/>
      <c r="H1575" s="87"/>
      <c r="I1575" s="87"/>
      <c r="J1575" s="87"/>
      <c r="K1575" s="87"/>
      <c r="L1575" s="87"/>
      <c r="M1575" s="87"/>
      <c r="N1575" s="87"/>
      <c r="O1575" s="87"/>
      <c r="P1575" s="87"/>
      <c r="Q1575" s="87"/>
      <c r="R1575" s="87"/>
      <c r="S1575" s="87"/>
      <c r="T1575" s="87"/>
      <c r="U1575" s="87"/>
      <c r="V1575" s="87"/>
      <c r="W1575" s="87"/>
      <c r="X1575" s="87"/>
      <c r="Y1575" s="87"/>
      <c r="Z1575" s="87"/>
      <c r="AA1575" s="87"/>
      <c r="AB1575" s="87"/>
      <c r="AC1575" s="87"/>
      <c r="AD1575" s="87"/>
      <c r="AE1575" s="87"/>
      <c r="AF1575" s="87"/>
      <c r="AG1575" s="87"/>
      <c r="AH1575" s="87"/>
      <c r="AI1575" s="87"/>
      <c r="AJ1575" s="87"/>
      <c r="AK1575" s="87"/>
      <c r="AL1575" s="87"/>
      <c r="AM1575" s="87"/>
      <c r="AN1575" s="87"/>
      <c r="AO1575" s="87"/>
      <c r="AP1575" s="87"/>
      <c r="AQ1575" s="87"/>
      <c r="AR1575" s="87"/>
      <c r="AS1575" s="87"/>
      <c r="AT1575" s="87"/>
      <c r="AU1575" s="87"/>
      <c r="AV1575" s="87"/>
      <c r="AW1575" s="87"/>
      <c r="AX1575" s="87"/>
      <c r="AY1575" s="87"/>
      <c r="AZ1575" s="87"/>
      <c r="BA1575" s="87"/>
      <c r="BB1575" s="87"/>
      <c r="BC1575" s="87"/>
      <c r="BD1575" s="87"/>
      <c r="BE1575" s="87"/>
      <c r="BF1575" s="87"/>
      <c r="BG1575" s="87"/>
      <c r="BH1575" s="87"/>
    </row>
    <row r="1576" spans="1:60">
      <c r="A1576" s="87"/>
      <c r="D1576" s="371"/>
      <c r="E1576" s="87"/>
      <c r="F1576" s="87"/>
      <c r="G1576" s="87"/>
      <c r="H1576" s="87"/>
      <c r="I1576" s="87"/>
      <c r="J1576" s="87"/>
      <c r="K1576" s="87"/>
      <c r="L1576" s="87"/>
      <c r="M1576" s="87"/>
      <c r="N1576" s="87"/>
      <c r="O1576" s="87"/>
      <c r="P1576" s="87"/>
      <c r="Q1576" s="87"/>
      <c r="R1576" s="87"/>
      <c r="S1576" s="87"/>
      <c r="T1576" s="87"/>
      <c r="U1576" s="87"/>
      <c r="V1576" s="87"/>
      <c r="W1576" s="87"/>
      <c r="X1576" s="87"/>
      <c r="Y1576" s="87"/>
      <c r="Z1576" s="87"/>
      <c r="AA1576" s="87"/>
      <c r="AB1576" s="87"/>
      <c r="AC1576" s="87"/>
      <c r="AD1576" s="87"/>
      <c r="AE1576" s="87"/>
      <c r="AF1576" s="87"/>
      <c r="AG1576" s="87"/>
      <c r="AH1576" s="87"/>
      <c r="AI1576" s="87"/>
      <c r="AJ1576" s="87"/>
      <c r="AK1576" s="87"/>
      <c r="AL1576" s="87"/>
      <c r="AM1576" s="87"/>
      <c r="AN1576" s="87"/>
      <c r="AO1576" s="87"/>
      <c r="AP1576" s="87"/>
      <c r="AQ1576" s="87"/>
      <c r="AR1576" s="87"/>
      <c r="AS1576" s="87"/>
      <c r="AT1576" s="87"/>
      <c r="AU1576" s="87"/>
      <c r="AV1576" s="87"/>
      <c r="AW1576" s="87"/>
      <c r="AX1576" s="87"/>
      <c r="AY1576" s="87"/>
      <c r="AZ1576" s="87"/>
      <c r="BA1576" s="87"/>
      <c r="BB1576" s="87"/>
      <c r="BC1576" s="87"/>
      <c r="BD1576" s="87"/>
      <c r="BE1576" s="87"/>
      <c r="BF1576" s="87"/>
      <c r="BG1576" s="87"/>
      <c r="BH1576" s="87"/>
    </row>
    <row r="1577" spans="1:60">
      <c r="A1577" s="87"/>
      <c r="D1577" s="371"/>
      <c r="E1577" s="87"/>
      <c r="F1577" s="87"/>
      <c r="G1577" s="87"/>
      <c r="H1577" s="87"/>
      <c r="I1577" s="87"/>
      <c r="J1577" s="87"/>
      <c r="K1577" s="87"/>
      <c r="L1577" s="87"/>
      <c r="M1577" s="87"/>
      <c r="N1577" s="87"/>
      <c r="O1577" s="87"/>
      <c r="P1577" s="87"/>
      <c r="Q1577" s="87"/>
      <c r="R1577" s="87"/>
      <c r="S1577" s="87"/>
      <c r="T1577" s="87"/>
      <c r="U1577" s="87"/>
      <c r="V1577" s="87"/>
      <c r="W1577" s="87"/>
      <c r="X1577" s="87"/>
      <c r="Y1577" s="87"/>
      <c r="Z1577" s="87"/>
      <c r="AA1577" s="87"/>
      <c r="AB1577" s="87"/>
      <c r="AC1577" s="87"/>
      <c r="AD1577" s="87"/>
      <c r="AE1577" s="87"/>
      <c r="AF1577" s="87"/>
      <c r="AG1577" s="87"/>
      <c r="AH1577" s="87"/>
      <c r="AI1577" s="87"/>
      <c r="AJ1577" s="87"/>
      <c r="AK1577" s="87"/>
      <c r="AL1577" s="87"/>
      <c r="AM1577" s="87"/>
      <c r="AN1577" s="87"/>
      <c r="AO1577" s="87"/>
      <c r="AP1577" s="87"/>
      <c r="AQ1577" s="87"/>
      <c r="AR1577" s="87"/>
      <c r="AS1577" s="87"/>
      <c r="AT1577" s="87"/>
      <c r="AU1577" s="87"/>
      <c r="AV1577" s="87"/>
      <c r="AW1577" s="87"/>
      <c r="AX1577" s="87"/>
      <c r="AY1577" s="87"/>
      <c r="AZ1577" s="87"/>
      <c r="BA1577" s="87"/>
      <c r="BB1577" s="87"/>
      <c r="BC1577" s="87"/>
      <c r="BD1577" s="87"/>
      <c r="BE1577" s="87"/>
      <c r="BF1577" s="87"/>
      <c r="BG1577" s="87"/>
      <c r="BH1577" s="87"/>
    </row>
    <row r="1578" spans="1:60">
      <c r="A1578" s="87"/>
      <c r="D1578" s="371"/>
      <c r="E1578" s="87"/>
      <c r="F1578" s="87"/>
      <c r="G1578" s="87"/>
      <c r="H1578" s="87"/>
      <c r="I1578" s="87"/>
      <c r="J1578" s="87"/>
      <c r="K1578" s="87"/>
      <c r="L1578" s="87"/>
      <c r="M1578" s="87"/>
      <c r="N1578" s="87"/>
      <c r="O1578" s="87"/>
      <c r="P1578" s="87"/>
      <c r="Q1578" s="87"/>
      <c r="R1578" s="87"/>
      <c r="S1578" s="87"/>
      <c r="T1578" s="87"/>
      <c r="U1578" s="87"/>
      <c r="V1578" s="87"/>
      <c r="W1578" s="87"/>
      <c r="X1578" s="87"/>
      <c r="Y1578" s="87"/>
      <c r="Z1578" s="87"/>
      <c r="AA1578" s="87"/>
      <c r="AB1578" s="87"/>
      <c r="AC1578" s="87"/>
      <c r="AD1578" s="87"/>
      <c r="AE1578" s="87"/>
      <c r="AF1578" s="87"/>
      <c r="AG1578" s="87"/>
      <c r="AH1578" s="87"/>
      <c r="AI1578" s="87"/>
      <c r="AJ1578" s="87"/>
      <c r="AK1578" s="87"/>
      <c r="AL1578" s="87"/>
      <c r="AM1578" s="87"/>
      <c r="AN1578" s="87"/>
      <c r="AO1578" s="87"/>
      <c r="AP1578" s="87"/>
      <c r="AQ1578" s="87"/>
      <c r="AR1578" s="87"/>
      <c r="AS1578" s="87"/>
      <c r="AT1578" s="87"/>
      <c r="AU1578" s="87"/>
      <c r="AV1578" s="87"/>
      <c r="AW1578" s="87"/>
      <c r="AX1578" s="87"/>
      <c r="AY1578" s="87"/>
      <c r="AZ1578" s="87"/>
      <c r="BA1578" s="87"/>
      <c r="BB1578" s="87"/>
      <c r="BC1578" s="87"/>
      <c r="BD1578" s="87"/>
      <c r="BE1578" s="87"/>
      <c r="BF1578" s="87"/>
      <c r="BG1578" s="87"/>
      <c r="BH1578" s="87"/>
    </row>
    <row r="1579" spans="1:60">
      <c r="A1579" s="87"/>
      <c r="D1579" s="371"/>
      <c r="E1579" s="87"/>
      <c r="F1579" s="87"/>
      <c r="G1579" s="87"/>
      <c r="H1579" s="87"/>
      <c r="I1579" s="87"/>
      <c r="J1579" s="87"/>
      <c r="K1579" s="87"/>
      <c r="L1579" s="87"/>
      <c r="M1579" s="87"/>
      <c r="N1579" s="87"/>
      <c r="O1579" s="87"/>
      <c r="P1579" s="87"/>
      <c r="Q1579" s="87"/>
      <c r="R1579" s="87"/>
      <c r="S1579" s="87"/>
      <c r="T1579" s="87"/>
      <c r="U1579" s="87"/>
      <c r="V1579" s="87"/>
      <c r="W1579" s="87"/>
      <c r="X1579" s="87"/>
      <c r="Y1579" s="87"/>
      <c r="Z1579" s="87"/>
      <c r="AA1579" s="87"/>
      <c r="AB1579" s="87"/>
      <c r="AC1579" s="87"/>
      <c r="AD1579" s="87"/>
      <c r="AE1579" s="87"/>
      <c r="AF1579" s="87"/>
      <c r="AG1579" s="87"/>
      <c r="AH1579" s="87"/>
      <c r="AI1579" s="87"/>
      <c r="AJ1579" s="87"/>
      <c r="AK1579" s="87"/>
      <c r="AL1579" s="87"/>
      <c r="AM1579" s="87"/>
      <c r="AN1579" s="87"/>
      <c r="AO1579" s="87"/>
      <c r="AP1579" s="87"/>
      <c r="AQ1579" s="87"/>
      <c r="AR1579" s="87"/>
      <c r="AS1579" s="87"/>
      <c r="AT1579" s="87"/>
      <c r="AU1579" s="87"/>
      <c r="AV1579" s="87"/>
      <c r="AW1579" s="87"/>
      <c r="AX1579" s="87"/>
      <c r="AY1579" s="87"/>
      <c r="AZ1579" s="87"/>
      <c r="BA1579" s="87"/>
      <c r="BB1579" s="87"/>
      <c r="BC1579" s="87"/>
      <c r="BD1579" s="87"/>
      <c r="BE1579" s="87"/>
      <c r="BF1579" s="87"/>
      <c r="BG1579" s="87"/>
      <c r="BH1579" s="87"/>
    </row>
    <row r="1580" spans="1:60">
      <c r="A1580" s="87"/>
      <c r="D1580" s="371"/>
      <c r="E1580" s="87"/>
      <c r="F1580" s="87"/>
      <c r="G1580" s="87"/>
      <c r="H1580" s="87"/>
      <c r="I1580" s="87"/>
      <c r="J1580" s="87"/>
      <c r="K1580" s="87"/>
      <c r="L1580" s="87"/>
      <c r="M1580" s="87"/>
      <c r="N1580" s="87"/>
      <c r="O1580" s="87"/>
      <c r="P1580" s="87"/>
      <c r="Q1580" s="87"/>
      <c r="R1580" s="87"/>
      <c r="S1580" s="87"/>
      <c r="T1580" s="87"/>
      <c r="U1580" s="87"/>
      <c r="V1580" s="87"/>
      <c r="W1580" s="87"/>
      <c r="X1580" s="87"/>
      <c r="Y1580" s="87"/>
      <c r="Z1580" s="87"/>
      <c r="AA1580" s="87"/>
      <c r="AB1580" s="87"/>
      <c r="AC1580" s="87"/>
      <c r="AD1580" s="87"/>
      <c r="AE1580" s="87"/>
      <c r="AF1580" s="87"/>
      <c r="AG1580" s="87"/>
      <c r="AH1580" s="87"/>
      <c r="AI1580" s="87"/>
      <c r="AJ1580" s="87"/>
      <c r="AK1580" s="87"/>
      <c r="AL1580" s="87"/>
      <c r="AM1580" s="87"/>
      <c r="AN1580" s="87"/>
      <c r="AO1580" s="87"/>
      <c r="AP1580" s="87"/>
      <c r="AQ1580" s="87"/>
      <c r="AR1580" s="87"/>
      <c r="AS1580" s="87"/>
      <c r="AT1580" s="87"/>
      <c r="AU1580" s="87"/>
      <c r="AV1580" s="87"/>
      <c r="AW1580" s="87"/>
      <c r="AX1580" s="87"/>
      <c r="AY1580" s="87"/>
      <c r="AZ1580" s="87"/>
      <c r="BA1580" s="87"/>
      <c r="BB1580" s="87"/>
      <c r="BC1580" s="87"/>
      <c r="BD1580" s="87"/>
      <c r="BE1580" s="87"/>
      <c r="BF1580" s="87"/>
      <c r="BG1580" s="87"/>
      <c r="BH1580" s="87"/>
    </row>
    <row r="1581" spans="1:60">
      <c r="A1581" s="87"/>
      <c r="D1581" s="371"/>
      <c r="E1581" s="87"/>
      <c r="F1581" s="87"/>
      <c r="G1581" s="87"/>
      <c r="H1581" s="87"/>
      <c r="I1581" s="87"/>
      <c r="J1581" s="87"/>
      <c r="K1581" s="87"/>
      <c r="L1581" s="87"/>
      <c r="M1581" s="87"/>
      <c r="N1581" s="87"/>
      <c r="O1581" s="87"/>
      <c r="P1581" s="87"/>
      <c r="Q1581" s="87"/>
      <c r="R1581" s="87"/>
      <c r="S1581" s="87"/>
      <c r="T1581" s="87"/>
      <c r="U1581" s="87"/>
      <c r="V1581" s="87"/>
      <c r="W1581" s="87"/>
      <c r="X1581" s="87"/>
      <c r="Y1581" s="87"/>
      <c r="Z1581" s="87"/>
      <c r="AA1581" s="87"/>
      <c r="AB1581" s="87"/>
      <c r="AC1581" s="87"/>
      <c r="AD1581" s="87"/>
      <c r="AE1581" s="87"/>
      <c r="AF1581" s="87"/>
      <c r="AG1581" s="87"/>
      <c r="AH1581" s="87"/>
      <c r="AI1581" s="87"/>
      <c r="AJ1581" s="87"/>
      <c r="AK1581" s="87"/>
      <c r="AL1581" s="87"/>
      <c r="AM1581" s="87"/>
      <c r="AN1581" s="87"/>
      <c r="AO1581" s="87"/>
      <c r="AP1581" s="87"/>
      <c r="AQ1581" s="87"/>
      <c r="AR1581" s="87"/>
      <c r="AS1581" s="87"/>
      <c r="AT1581" s="87"/>
      <c r="AU1581" s="87"/>
      <c r="AV1581" s="87"/>
      <c r="AW1581" s="87"/>
      <c r="AX1581" s="87"/>
      <c r="AY1581" s="87"/>
      <c r="AZ1581" s="87"/>
      <c r="BA1581" s="87"/>
      <c r="BB1581" s="87"/>
      <c r="BC1581" s="87"/>
      <c r="BD1581" s="87"/>
      <c r="BE1581" s="87"/>
      <c r="BF1581" s="87"/>
      <c r="BG1581" s="87"/>
      <c r="BH1581" s="87"/>
    </row>
    <row r="1582" spans="1:60">
      <c r="A1582" s="87"/>
      <c r="D1582" s="371"/>
      <c r="E1582" s="87"/>
      <c r="F1582" s="87"/>
      <c r="G1582" s="87"/>
      <c r="H1582" s="87"/>
      <c r="I1582" s="87"/>
      <c r="J1582" s="87"/>
      <c r="K1582" s="87"/>
      <c r="L1582" s="87"/>
      <c r="M1582" s="87"/>
      <c r="N1582" s="87"/>
      <c r="O1582" s="87"/>
      <c r="P1582" s="87"/>
      <c r="Q1582" s="87"/>
      <c r="R1582" s="87"/>
      <c r="S1582" s="87"/>
      <c r="T1582" s="87"/>
      <c r="U1582" s="87"/>
      <c r="V1582" s="87"/>
      <c r="W1582" s="87"/>
      <c r="X1582" s="87"/>
      <c r="Y1582" s="87"/>
      <c r="Z1582" s="87"/>
      <c r="AA1582" s="87"/>
      <c r="AB1582" s="87"/>
      <c r="AC1582" s="87"/>
      <c r="AD1582" s="87"/>
      <c r="AE1582" s="87"/>
      <c r="AF1582" s="87"/>
      <c r="AG1582" s="87"/>
      <c r="AH1582" s="87"/>
      <c r="AI1582" s="87"/>
      <c r="AJ1582" s="87"/>
      <c r="AK1582" s="87"/>
      <c r="AL1582" s="87"/>
      <c r="AM1582" s="87"/>
      <c r="AN1582" s="87"/>
      <c r="AO1582" s="87"/>
      <c r="AP1582" s="87"/>
      <c r="AQ1582" s="87"/>
      <c r="AR1582" s="87"/>
      <c r="AS1582" s="87"/>
      <c r="AT1582" s="87"/>
      <c r="AU1582" s="87"/>
      <c r="AV1582" s="87"/>
      <c r="AW1582" s="87"/>
      <c r="AX1582" s="87"/>
      <c r="AY1582" s="87"/>
      <c r="AZ1582" s="87"/>
      <c r="BA1582" s="87"/>
      <c r="BB1582" s="87"/>
      <c r="BC1582" s="87"/>
      <c r="BD1582" s="87"/>
      <c r="BE1582" s="87"/>
      <c r="BF1582" s="87"/>
      <c r="BG1582" s="87"/>
      <c r="BH1582" s="87"/>
    </row>
    <row r="1583" spans="1:60">
      <c r="A1583" s="87"/>
      <c r="D1583" s="371"/>
      <c r="E1583" s="87"/>
      <c r="F1583" s="87"/>
      <c r="G1583" s="87"/>
      <c r="H1583" s="87"/>
      <c r="I1583" s="87"/>
      <c r="J1583" s="87"/>
      <c r="K1583" s="87"/>
      <c r="L1583" s="87"/>
      <c r="M1583" s="87"/>
      <c r="N1583" s="87"/>
      <c r="O1583" s="87"/>
      <c r="P1583" s="87"/>
      <c r="Q1583" s="87"/>
      <c r="R1583" s="87"/>
      <c r="S1583" s="87"/>
      <c r="T1583" s="87"/>
      <c r="U1583" s="87"/>
      <c r="V1583" s="87"/>
      <c r="W1583" s="87"/>
      <c r="X1583" s="87"/>
      <c r="Y1583" s="87"/>
      <c r="Z1583" s="87"/>
      <c r="AA1583" s="87"/>
      <c r="AB1583" s="87"/>
      <c r="AC1583" s="87"/>
      <c r="AD1583" s="87"/>
      <c r="AE1583" s="87"/>
      <c r="AF1583" s="87"/>
      <c r="AG1583" s="87"/>
      <c r="AH1583" s="87"/>
      <c r="AI1583" s="87"/>
      <c r="AJ1583" s="87"/>
      <c r="AK1583" s="87"/>
      <c r="AL1583" s="87"/>
      <c r="AM1583" s="87"/>
      <c r="AN1583" s="87"/>
      <c r="AO1583" s="87"/>
      <c r="AP1583" s="87"/>
      <c r="AQ1583" s="87"/>
      <c r="AR1583" s="87"/>
      <c r="AS1583" s="87"/>
      <c r="AT1583" s="87"/>
      <c r="AU1583" s="87"/>
      <c r="AV1583" s="87"/>
      <c r="AW1583" s="87"/>
      <c r="AX1583" s="87"/>
      <c r="AY1583" s="87"/>
      <c r="AZ1583" s="87"/>
      <c r="BA1583" s="87"/>
      <c r="BB1583" s="87"/>
      <c r="BC1583" s="87"/>
      <c r="BD1583" s="87"/>
      <c r="BE1583" s="87"/>
      <c r="BF1583" s="87"/>
      <c r="BG1583" s="87"/>
      <c r="BH1583" s="87"/>
    </row>
    <row r="1584" spans="1:60">
      <c r="A1584" s="87"/>
      <c r="D1584" s="371"/>
      <c r="E1584" s="87"/>
      <c r="F1584" s="87"/>
      <c r="G1584" s="87"/>
      <c r="H1584" s="87"/>
      <c r="I1584" s="87"/>
      <c r="J1584" s="87"/>
      <c r="K1584" s="87"/>
      <c r="L1584" s="87"/>
      <c r="M1584" s="87"/>
      <c r="N1584" s="87"/>
      <c r="O1584" s="87"/>
      <c r="P1584" s="87"/>
      <c r="Q1584" s="87"/>
      <c r="R1584" s="87"/>
      <c r="S1584" s="87"/>
      <c r="T1584" s="87"/>
      <c r="U1584" s="87"/>
      <c r="V1584" s="87"/>
      <c r="W1584" s="87"/>
      <c r="X1584" s="87"/>
      <c r="Y1584" s="87"/>
      <c r="Z1584" s="87"/>
      <c r="AA1584" s="87"/>
      <c r="AB1584" s="87"/>
      <c r="AC1584" s="87"/>
      <c r="AD1584" s="87"/>
      <c r="AE1584" s="87"/>
      <c r="AF1584" s="87"/>
      <c r="AG1584" s="87"/>
      <c r="AH1584" s="87"/>
      <c r="AI1584" s="87"/>
      <c r="AJ1584" s="87"/>
      <c r="AK1584" s="87"/>
      <c r="AL1584" s="87"/>
      <c r="AM1584" s="87"/>
      <c r="AN1584" s="87"/>
      <c r="AO1584" s="87"/>
      <c r="AP1584" s="87"/>
      <c r="AQ1584" s="87"/>
      <c r="AR1584" s="87"/>
      <c r="AS1584" s="87"/>
      <c r="AT1584" s="87"/>
      <c r="AU1584" s="87"/>
      <c r="AV1584" s="87"/>
      <c r="AW1584" s="87"/>
      <c r="AX1584" s="87"/>
      <c r="AY1584" s="87"/>
      <c r="AZ1584" s="87"/>
      <c r="BA1584" s="87"/>
      <c r="BB1584" s="87"/>
      <c r="BC1584" s="87"/>
      <c r="BD1584" s="87"/>
      <c r="BE1584" s="87"/>
      <c r="BF1584" s="87"/>
      <c r="BG1584" s="87"/>
      <c r="BH1584" s="87"/>
    </row>
    <row r="1585" spans="1:60">
      <c r="A1585" s="87"/>
      <c r="D1585" s="371"/>
      <c r="E1585" s="87"/>
      <c r="F1585" s="87"/>
      <c r="G1585" s="87"/>
      <c r="H1585" s="87"/>
      <c r="I1585" s="87"/>
      <c r="J1585" s="87"/>
      <c r="K1585" s="87"/>
      <c r="L1585" s="87"/>
      <c r="M1585" s="87"/>
      <c r="N1585" s="87"/>
      <c r="O1585" s="87"/>
      <c r="P1585" s="87"/>
      <c r="Q1585" s="87"/>
      <c r="R1585" s="87"/>
      <c r="S1585" s="87"/>
      <c r="T1585" s="87"/>
      <c r="U1585" s="87"/>
      <c r="V1585" s="87"/>
      <c r="W1585" s="87"/>
      <c r="X1585" s="87"/>
      <c r="Y1585" s="87"/>
      <c r="Z1585" s="87"/>
      <c r="AA1585" s="87"/>
      <c r="AB1585" s="87"/>
      <c r="AC1585" s="87"/>
      <c r="AD1585" s="87"/>
      <c r="AE1585" s="87"/>
      <c r="AF1585" s="87"/>
      <c r="AG1585" s="87"/>
      <c r="AH1585" s="87"/>
      <c r="AI1585" s="87"/>
      <c r="AJ1585" s="87"/>
      <c r="AK1585" s="87"/>
      <c r="AL1585" s="87"/>
      <c r="AM1585" s="87"/>
      <c r="AN1585" s="87"/>
      <c r="AO1585" s="87"/>
      <c r="AP1585" s="87"/>
      <c r="AQ1585" s="87"/>
      <c r="AR1585" s="87"/>
      <c r="AS1585" s="87"/>
      <c r="AT1585" s="87"/>
      <c r="AU1585" s="87"/>
      <c r="AV1585" s="87"/>
      <c r="AW1585" s="87"/>
      <c r="AX1585" s="87"/>
      <c r="AY1585" s="87"/>
      <c r="AZ1585" s="87"/>
      <c r="BA1585" s="87"/>
      <c r="BB1585" s="87"/>
      <c r="BC1585" s="87"/>
      <c r="BD1585" s="87"/>
      <c r="BE1585" s="87"/>
      <c r="BF1585" s="87"/>
      <c r="BG1585" s="87"/>
      <c r="BH1585" s="87"/>
    </row>
    <row r="1586" spans="1:60">
      <c r="A1586" s="87"/>
      <c r="D1586" s="371"/>
      <c r="E1586" s="87"/>
      <c r="F1586" s="87"/>
      <c r="G1586" s="87"/>
      <c r="H1586" s="87"/>
      <c r="I1586" s="87"/>
      <c r="J1586" s="87"/>
      <c r="K1586" s="87"/>
      <c r="L1586" s="87"/>
      <c r="M1586" s="87"/>
      <c r="N1586" s="87"/>
      <c r="O1586" s="87"/>
      <c r="P1586" s="87"/>
      <c r="Q1586" s="87"/>
      <c r="R1586" s="87"/>
      <c r="S1586" s="87"/>
      <c r="T1586" s="87"/>
      <c r="U1586" s="87"/>
      <c r="V1586" s="87"/>
      <c r="W1586" s="87"/>
      <c r="X1586" s="87"/>
      <c r="Y1586" s="87"/>
      <c r="Z1586" s="87"/>
      <c r="AA1586" s="87"/>
      <c r="AB1586" s="87"/>
      <c r="AC1586" s="87"/>
      <c r="AD1586" s="87"/>
      <c r="AE1586" s="87"/>
      <c r="AF1586" s="87"/>
      <c r="AG1586" s="87"/>
      <c r="AH1586" s="87"/>
      <c r="AI1586" s="87"/>
      <c r="AJ1586" s="87"/>
      <c r="AK1586" s="87"/>
      <c r="AL1586" s="87"/>
      <c r="AM1586" s="87"/>
      <c r="AN1586" s="87"/>
      <c r="AO1586" s="87"/>
      <c r="AP1586" s="87"/>
      <c r="AQ1586" s="87"/>
      <c r="AR1586" s="87"/>
      <c r="AS1586" s="87"/>
      <c r="AT1586" s="87"/>
      <c r="AU1586" s="87"/>
      <c r="AV1586" s="87"/>
      <c r="AW1586" s="87"/>
      <c r="AX1586" s="87"/>
      <c r="AY1586" s="87"/>
      <c r="AZ1586" s="87"/>
      <c r="BA1586" s="87"/>
      <c r="BB1586" s="87"/>
      <c r="BC1586" s="87"/>
      <c r="BD1586" s="87"/>
      <c r="BE1586" s="87"/>
      <c r="BF1586" s="87"/>
      <c r="BG1586" s="87"/>
      <c r="BH1586" s="87"/>
    </row>
    <row r="1587" spans="1:60">
      <c r="A1587" s="87"/>
      <c r="D1587" s="371"/>
      <c r="E1587" s="87"/>
      <c r="F1587" s="87"/>
      <c r="G1587" s="87"/>
      <c r="H1587" s="87"/>
      <c r="I1587" s="87"/>
      <c r="J1587" s="87"/>
      <c r="K1587" s="87"/>
      <c r="L1587" s="87"/>
      <c r="M1587" s="87"/>
      <c r="N1587" s="87"/>
      <c r="O1587" s="87"/>
      <c r="P1587" s="87"/>
      <c r="Q1587" s="87"/>
      <c r="R1587" s="87"/>
      <c r="S1587" s="87"/>
      <c r="T1587" s="87"/>
      <c r="U1587" s="87"/>
      <c r="V1587" s="87"/>
      <c r="W1587" s="87"/>
      <c r="X1587" s="87"/>
      <c r="Y1587" s="87"/>
      <c r="Z1587" s="87"/>
      <c r="AA1587" s="87"/>
      <c r="AB1587" s="87"/>
      <c r="AC1587" s="87"/>
      <c r="AD1587" s="87"/>
      <c r="AE1587" s="87"/>
      <c r="AF1587" s="87"/>
      <c r="AG1587" s="87"/>
      <c r="AH1587" s="87"/>
      <c r="AI1587" s="87"/>
      <c r="AJ1587" s="87"/>
      <c r="AK1587" s="87"/>
      <c r="AL1587" s="87"/>
      <c r="AM1587" s="87"/>
      <c r="AN1587" s="87"/>
      <c r="AO1587" s="87"/>
      <c r="AP1587" s="87"/>
      <c r="AQ1587" s="87"/>
      <c r="AR1587" s="87"/>
      <c r="AS1587" s="87"/>
      <c r="AT1587" s="87"/>
      <c r="AU1587" s="87"/>
      <c r="AV1587" s="87"/>
      <c r="AW1587" s="87"/>
      <c r="AX1587" s="87"/>
      <c r="AY1587" s="87"/>
      <c r="AZ1587" s="87"/>
      <c r="BA1587" s="87"/>
      <c r="BB1587" s="87"/>
      <c r="BC1587" s="87"/>
      <c r="BD1587" s="87"/>
      <c r="BE1587" s="87"/>
      <c r="BF1587" s="87"/>
      <c r="BG1587" s="87"/>
      <c r="BH1587" s="87"/>
    </row>
    <row r="1588" spans="1:60">
      <c r="A1588" s="87"/>
      <c r="D1588" s="371"/>
      <c r="E1588" s="87"/>
      <c r="F1588" s="87"/>
      <c r="G1588" s="87"/>
      <c r="H1588" s="87"/>
      <c r="I1588" s="87"/>
      <c r="J1588" s="87"/>
      <c r="K1588" s="87"/>
      <c r="L1588" s="87"/>
      <c r="M1588" s="87"/>
      <c r="N1588" s="87"/>
      <c r="O1588" s="87"/>
      <c r="P1588" s="87"/>
      <c r="Q1588" s="87"/>
      <c r="R1588" s="87"/>
      <c r="S1588" s="87"/>
      <c r="T1588" s="87"/>
      <c r="U1588" s="87"/>
      <c r="V1588" s="87"/>
      <c r="W1588" s="87"/>
      <c r="X1588" s="87"/>
      <c r="Y1588" s="87"/>
      <c r="Z1588" s="87"/>
      <c r="AA1588" s="87"/>
      <c r="AB1588" s="87"/>
      <c r="AC1588" s="87"/>
      <c r="AD1588" s="87"/>
      <c r="AE1588" s="87"/>
      <c r="AF1588" s="87"/>
      <c r="AG1588" s="87"/>
      <c r="AH1588" s="87"/>
      <c r="AI1588" s="87"/>
      <c r="AJ1588" s="87"/>
      <c r="AK1588" s="87"/>
      <c r="AL1588" s="87"/>
      <c r="AM1588" s="87"/>
      <c r="AN1588" s="87"/>
      <c r="AO1588" s="87"/>
      <c r="AP1588" s="87"/>
      <c r="AQ1588" s="87"/>
      <c r="AR1588" s="87"/>
      <c r="AS1588" s="87"/>
      <c r="AT1588" s="87"/>
      <c r="AU1588" s="87"/>
      <c r="AV1588" s="87"/>
      <c r="AW1588" s="87"/>
      <c r="AX1588" s="87"/>
      <c r="AY1588" s="87"/>
      <c r="AZ1588" s="87"/>
      <c r="BA1588" s="87"/>
      <c r="BB1588" s="87"/>
      <c r="BC1588" s="87"/>
      <c r="BD1588" s="87"/>
      <c r="BE1588" s="87"/>
      <c r="BF1588" s="87"/>
      <c r="BG1588" s="87"/>
      <c r="BH1588" s="87"/>
    </row>
    <row r="1589" spans="1:60">
      <c r="A1589" s="87"/>
      <c r="D1589" s="371"/>
      <c r="E1589" s="87"/>
      <c r="F1589" s="87"/>
      <c r="G1589" s="87"/>
      <c r="H1589" s="87"/>
      <c r="I1589" s="87"/>
      <c r="J1589" s="87"/>
      <c r="K1589" s="87"/>
      <c r="L1589" s="87"/>
      <c r="M1589" s="87"/>
      <c r="N1589" s="87"/>
      <c r="O1589" s="87"/>
      <c r="P1589" s="87"/>
      <c r="Q1589" s="87"/>
      <c r="R1589" s="87"/>
      <c r="S1589" s="87"/>
      <c r="T1589" s="87"/>
      <c r="U1589" s="87"/>
      <c r="V1589" s="87"/>
      <c r="W1589" s="87"/>
      <c r="X1589" s="87"/>
      <c r="Y1589" s="87"/>
      <c r="Z1589" s="87"/>
      <c r="AA1589" s="87"/>
      <c r="AB1589" s="87"/>
      <c r="AC1589" s="87"/>
      <c r="AD1589" s="87"/>
      <c r="AE1589" s="87"/>
      <c r="AF1589" s="87"/>
      <c r="AG1589" s="87"/>
      <c r="AH1589" s="87"/>
      <c r="AI1589" s="87"/>
      <c r="AJ1589" s="87"/>
      <c r="AK1589" s="87"/>
      <c r="AL1589" s="87"/>
      <c r="AM1589" s="87"/>
      <c r="AN1589" s="87"/>
      <c r="AO1589" s="87"/>
      <c r="AP1589" s="87"/>
      <c r="AQ1589" s="87"/>
      <c r="AR1589" s="87"/>
      <c r="AS1589" s="87"/>
      <c r="AT1589" s="87"/>
      <c r="AU1589" s="87"/>
      <c r="AV1589" s="87"/>
      <c r="AW1589" s="87"/>
      <c r="AX1589" s="87"/>
      <c r="AY1589" s="87"/>
      <c r="AZ1589" s="87"/>
      <c r="BA1589" s="87"/>
      <c r="BB1589" s="87"/>
      <c r="BC1589" s="87"/>
      <c r="BD1589" s="87"/>
      <c r="BE1589" s="87"/>
      <c r="BF1589" s="87"/>
      <c r="BG1589" s="87"/>
      <c r="BH1589" s="87"/>
    </row>
    <row r="1590" spans="1:60">
      <c r="A1590" s="87"/>
      <c r="D1590" s="371"/>
      <c r="E1590" s="87"/>
      <c r="F1590" s="87"/>
      <c r="G1590" s="87"/>
      <c r="H1590" s="87"/>
      <c r="I1590" s="87"/>
      <c r="J1590" s="87"/>
      <c r="K1590" s="87"/>
      <c r="L1590" s="87"/>
      <c r="M1590" s="87"/>
      <c r="N1590" s="87"/>
      <c r="O1590" s="87"/>
      <c r="P1590" s="87"/>
      <c r="Q1590" s="87"/>
      <c r="R1590" s="87"/>
      <c r="S1590" s="87"/>
      <c r="T1590" s="87"/>
      <c r="U1590" s="87"/>
      <c r="V1590" s="87"/>
      <c r="W1590" s="87"/>
      <c r="X1590" s="87"/>
      <c r="Y1590" s="87"/>
      <c r="Z1590" s="87"/>
      <c r="AA1590" s="87"/>
      <c r="AB1590" s="87"/>
      <c r="AC1590" s="87"/>
      <c r="AD1590" s="87"/>
      <c r="AE1590" s="87"/>
      <c r="AF1590" s="87"/>
      <c r="AG1590" s="87"/>
      <c r="AH1590" s="87"/>
      <c r="AI1590" s="87"/>
      <c r="AJ1590" s="87"/>
      <c r="AK1590" s="87"/>
      <c r="AL1590" s="87"/>
      <c r="AM1590" s="87"/>
      <c r="AN1590" s="87"/>
      <c r="AO1590" s="87"/>
      <c r="AP1590" s="87"/>
      <c r="AQ1590" s="87"/>
      <c r="AR1590" s="87"/>
      <c r="AS1590" s="87"/>
      <c r="AT1590" s="87"/>
      <c r="AU1590" s="87"/>
      <c r="AV1590" s="87"/>
      <c r="AW1590" s="87"/>
      <c r="AX1590" s="87"/>
      <c r="AY1590" s="87"/>
      <c r="AZ1590" s="87"/>
      <c r="BA1590" s="87"/>
      <c r="BB1590" s="87"/>
      <c r="BC1590" s="87"/>
      <c r="BD1590" s="87"/>
      <c r="BE1590" s="87"/>
      <c r="BF1590" s="87"/>
      <c r="BG1590" s="87"/>
      <c r="BH1590" s="87"/>
    </row>
    <row r="1591" spans="1:60">
      <c r="A1591" s="87"/>
      <c r="D1591" s="371"/>
      <c r="E1591" s="87"/>
      <c r="F1591" s="87"/>
      <c r="G1591" s="87"/>
      <c r="H1591" s="87"/>
      <c r="I1591" s="87"/>
      <c r="J1591" s="87"/>
      <c r="K1591" s="87"/>
      <c r="L1591" s="87"/>
      <c r="M1591" s="87"/>
      <c r="N1591" s="87"/>
      <c r="O1591" s="87"/>
      <c r="P1591" s="87"/>
      <c r="Q1591" s="87"/>
      <c r="R1591" s="87"/>
      <c r="S1591" s="87"/>
      <c r="T1591" s="87"/>
      <c r="U1591" s="87"/>
      <c r="V1591" s="87"/>
      <c r="W1591" s="87"/>
      <c r="X1591" s="87"/>
      <c r="Y1591" s="87"/>
      <c r="Z1591" s="87"/>
      <c r="AA1591" s="87"/>
      <c r="AB1591" s="87"/>
      <c r="AC1591" s="87"/>
      <c r="AD1591" s="87"/>
      <c r="AE1591" s="87"/>
      <c r="AF1591" s="87"/>
      <c r="AG1591" s="87"/>
      <c r="AH1591" s="87"/>
      <c r="AI1591" s="87"/>
      <c r="AJ1591" s="87"/>
      <c r="AK1591" s="87"/>
      <c r="AL1591" s="87"/>
      <c r="AM1591" s="87"/>
      <c r="AN1591" s="87"/>
      <c r="AO1591" s="87"/>
      <c r="AP1591" s="87"/>
      <c r="AQ1591" s="87"/>
      <c r="AR1591" s="87"/>
      <c r="AS1591" s="87"/>
      <c r="AT1591" s="87"/>
      <c r="AU1591" s="87"/>
      <c r="AV1591" s="87"/>
      <c r="AW1591" s="87"/>
      <c r="AX1591" s="87"/>
      <c r="AY1591" s="87"/>
      <c r="AZ1591" s="87"/>
      <c r="BA1591" s="87"/>
      <c r="BB1591" s="87"/>
      <c r="BC1591" s="87"/>
      <c r="BD1591" s="87"/>
      <c r="BE1591" s="87"/>
      <c r="BF1591" s="87"/>
      <c r="BG1591" s="87"/>
      <c r="BH1591" s="87"/>
    </row>
    <row r="1592" spans="1:60">
      <c r="A1592" s="87"/>
      <c r="D1592" s="371"/>
      <c r="E1592" s="87"/>
      <c r="F1592" s="87"/>
      <c r="G1592" s="87"/>
      <c r="H1592" s="87"/>
      <c r="I1592" s="87"/>
      <c r="J1592" s="87"/>
      <c r="K1592" s="87"/>
      <c r="L1592" s="87"/>
      <c r="M1592" s="87"/>
      <c r="N1592" s="87"/>
      <c r="O1592" s="87"/>
      <c r="P1592" s="87"/>
      <c r="Q1592" s="87"/>
      <c r="R1592" s="87"/>
      <c r="S1592" s="87"/>
      <c r="T1592" s="87"/>
      <c r="U1592" s="87"/>
      <c r="V1592" s="87"/>
      <c r="W1592" s="87"/>
      <c r="X1592" s="87"/>
      <c r="Y1592" s="87"/>
      <c r="Z1592" s="87"/>
      <c r="AA1592" s="87"/>
      <c r="AB1592" s="87"/>
      <c r="AC1592" s="87"/>
      <c r="AD1592" s="87"/>
      <c r="AE1592" s="87"/>
      <c r="AF1592" s="87"/>
      <c r="AG1592" s="87"/>
      <c r="AH1592" s="87"/>
      <c r="AI1592" s="87"/>
      <c r="AJ1592" s="87"/>
      <c r="AK1592" s="87"/>
      <c r="AL1592" s="87"/>
      <c r="AM1592" s="87"/>
      <c r="AN1592" s="87"/>
      <c r="AO1592" s="87"/>
      <c r="AP1592" s="87"/>
      <c r="AQ1592" s="87"/>
      <c r="AR1592" s="87"/>
      <c r="AS1592" s="87"/>
      <c r="AT1592" s="87"/>
      <c r="AU1592" s="87"/>
      <c r="AV1592" s="87"/>
      <c r="AW1592" s="87"/>
      <c r="AX1592" s="87"/>
      <c r="AY1592" s="87"/>
      <c r="AZ1592" s="87"/>
      <c r="BA1592" s="87"/>
      <c r="BB1592" s="87"/>
      <c r="BC1592" s="87"/>
      <c r="BD1592" s="87"/>
      <c r="BE1592" s="87"/>
      <c r="BF1592" s="87"/>
      <c r="BG1592" s="87"/>
      <c r="BH1592" s="87"/>
    </row>
    <row r="1593" spans="1:60">
      <c r="A1593" s="87"/>
      <c r="D1593" s="371"/>
      <c r="E1593" s="87"/>
      <c r="F1593" s="87"/>
      <c r="G1593" s="87"/>
      <c r="H1593" s="87"/>
      <c r="I1593" s="87"/>
      <c r="J1593" s="87"/>
      <c r="K1593" s="87"/>
      <c r="L1593" s="87"/>
      <c r="M1593" s="87"/>
      <c r="N1593" s="87"/>
      <c r="O1593" s="87"/>
      <c r="P1593" s="87"/>
      <c r="Q1593" s="87"/>
      <c r="R1593" s="87"/>
      <c r="S1593" s="87"/>
      <c r="T1593" s="87"/>
      <c r="U1593" s="87"/>
      <c r="V1593" s="87"/>
      <c r="W1593" s="87"/>
      <c r="X1593" s="87"/>
      <c r="Y1593" s="87"/>
      <c r="Z1593" s="87"/>
      <c r="AA1593" s="87"/>
      <c r="AB1593" s="87"/>
      <c r="AC1593" s="87"/>
      <c r="AD1593" s="87"/>
      <c r="AE1593" s="87"/>
      <c r="AF1593" s="87"/>
      <c r="AG1593" s="87"/>
      <c r="AH1593" s="87"/>
      <c r="AI1593" s="87"/>
      <c r="AJ1593" s="87"/>
      <c r="AK1593" s="87"/>
      <c r="AL1593" s="87"/>
      <c r="AM1593" s="87"/>
      <c r="AN1593" s="87"/>
      <c r="AO1593" s="87"/>
      <c r="AP1593" s="87"/>
      <c r="AQ1593" s="87"/>
      <c r="AR1593" s="87"/>
      <c r="AS1593" s="87"/>
      <c r="AT1593" s="87"/>
      <c r="AU1593" s="87"/>
      <c r="AV1593" s="87"/>
      <c r="AW1593" s="87"/>
      <c r="AX1593" s="87"/>
      <c r="AY1593" s="87"/>
      <c r="AZ1593" s="87"/>
      <c r="BA1593" s="87"/>
      <c r="BB1593" s="87"/>
      <c r="BC1593" s="87"/>
      <c r="BD1593" s="87"/>
      <c r="BE1593" s="87"/>
      <c r="BF1593" s="87"/>
      <c r="BG1593" s="87"/>
      <c r="BH1593" s="87"/>
    </row>
    <row r="1594" spans="1:60">
      <c r="A1594" s="87"/>
      <c r="D1594" s="371"/>
      <c r="E1594" s="87"/>
      <c r="F1594" s="87"/>
      <c r="G1594" s="87"/>
      <c r="H1594" s="87"/>
      <c r="I1594" s="87"/>
      <c r="J1594" s="87"/>
      <c r="K1594" s="87"/>
      <c r="L1594" s="87"/>
      <c r="M1594" s="87"/>
      <c r="N1594" s="87"/>
      <c r="O1594" s="87"/>
      <c r="P1594" s="87"/>
      <c r="Q1594" s="87"/>
      <c r="R1594" s="87"/>
      <c r="S1594" s="87"/>
      <c r="T1594" s="87"/>
      <c r="U1594" s="87"/>
      <c r="V1594" s="87"/>
      <c r="W1594" s="87"/>
      <c r="X1594" s="87"/>
      <c r="Y1594" s="87"/>
      <c r="Z1594" s="87"/>
      <c r="AA1594" s="87"/>
      <c r="AB1594" s="87"/>
      <c r="AC1594" s="87"/>
      <c r="AD1594" s="87"/>
      <c r="AE1594" s="87"/>
      <c r="AF1594" s="87"/>
      <c r="AG1594" s="87"/>
      <c r="AH1594" s="87"/>
      <c r="AI1594" s="87"/>
      <c r="AJ1594" s="87"/>
      <c r="AK1594" s="87"/>
      <c r="AL1594" s="87"/>
      <c r="AM1594" s="87"/>
      <c r="AN1594" s="87"/>
      <c r="AO1594" s="87"/>
      <c r="AP1594" s="87"/>
      <c r="AQ1594" s="87"/>
      <c r="AR1594" s="87"/>
      <c r="AS1594" s="87"/>
      <c r="AT1594" s="87"/>
      <c r="AU1594" s="87"/>
      <c r="AV1594" s="87"/>
      <c r="AW1594" s="87"/>
      <c r="AX1594" s="87"/>
      <c r="AY1594" s="87"/>
      <c r="AZ1594" s="87"/>
      <c r="BA1594" s="87"/>
      <c r="BB1594" s="87"/>
      <c r="BC1594" s="87"/>
      <c r="BD1594" s="87"/>
      <c r="BE1594" s="87"/>
      <c r="BF1594" s="87"/>
      <c r="BG1594" s="87"/>
      <c r="BH1594" s="87"/>
    </row>
    <row r="1595" spans="1:60">
      <c r="A1595" s="87"/>
      <c r="D1595" s="371"/>
      <c r="E1595" s="87"/>
      <c r="F1595" s="87"/>
      <c r="G1595" s="87"/>
      <c r="H1595" s="87"/>
      <c r="I1595" s="87"/>
      <c r="J1595" s="87"/>
      <c r="K1595" s="87"/>
      <c r="L1595" s="87"/>
      <c r="M1595" s="87"/>
      <c r="N1595" s="87"/>
      <c r="O1595" s="87"/>
      <c r="P1595" s="87"/>
      <c r="Q1595" s="87"/>
      <c r="R1595" s="87"/>
      <c r="S1595" s="87"/>
      <c r="T1595" s="87"/>
      <c r="U1595" s="87"/>
      <c r="V1595" s="87"/>
      <c r="W1595" s="87"/>
      <c r="X1595" s="87"/>
      <c r="Y1595" s="87"/>
      <c r="Z1595" s="87"/>
      <c r="AA1595" s="87"/>
      <c r="AB1595" s="87"/>
      <c r="AC1595" s="87"/>
      <c r="AD1595" s="87"/>
      <c r="AE1595" s="87"/>
      <c r="AF1595" s="87"/>
      <c r="AG1595" s="87"/>
      <c r="AH1595" s="87"/>
      <c r="AI1595" s="87"/>
      <c r="AJ1595" s="87"/>
      <c r="AK1595" s="87"/>
      <c r="AL1595" s="87"/>
      <c r="AM1595" s="87"/>
      <c r="AN1595" s="87"/>
      <c r="AO1595" s="87"/>
      <c r="AP1595" s="87"/>
      <c r="AQ1595" s="87"/>
      <c r="AR1595" s="87"/>
      <c r="AS1595" s="87"/>
      <c r="AT1595" s="87"/>
      <c r="AU1595" s="87"/>
      <c r="AV1595" s="87"/>
      <c r="AW1595" s="87"/>
      <c r="AX1595" s="87"/>
      <c r="AY1595" s="87"/>
      <c r="AZ1595" s="87"/>
      <c r="BA1595" s="87"/>
      <c r="BB1595" s="87"/>
      <c r="BC1595" s="87"/>
      <c r="BD1595" s="87"/>
      <c r="BE1595" s="87"/>
      <c r="BF1595" s="87"/>
      <c r="BG1595" s="87"/>
      <c r="BH1595" s="87"/>
    </row>
    <row r="1596" spans="1:60">
      <c r="A1596" s="87"/>
      <c r="D1596" s="371"/>
      <c r="E1596" s="87"/>
      <c r="F1596" s="87"/>
      <c r="G1596" s="87"/>
      <c r="H1596" s="87"/>
      <c r="I1596" s="87"/>
      <c r="J1596" s="87"/>
      <c r="K1596" s="87"/>
      <c r="L1596" s="87"/>
      <c r="M1596" s="87"/>
      <c r="N1596" s="87"/>
      <c r="O1596" s="87"/>
      <c r="P1596" s="87"/>
      <c r="Q1596" s="87"/>
      <c r="R1596" s="87"/>
      <c r="S1596" s="87"/>
      <c r="T1596" s="87"/>
      <c r="U1596" s="87"/>
      <c r="V1596" s="87"/>
      <c r="W1596" s="87"/>
      <c r="X1596" s="87"/>
      <c r="Y1596" s="87"/>
      <c r="Z1596" s="87"/>
      <c r="AA1596" s="87"/>
      <c r="AB1596" s="87"/>
      <c r="AC1596" s="87"/>
      <c r="AD1596" s="87"/>
      <c r="AE1596" s="87"/>
      <c r="AF1596" s="87"/>
      <c r="AG1596" s="87"/>
      <c r="AH1596" s="87"/>
      <c r="AI1596" s="87"/>
      <c r="AJ1596" s="87"/>
      <c r="AK1596" s="87"/>
      <c r="AL1596" s="87"/>
      <c r="AM1596" s="87"/>
      <c r="AN1596" s="87"/>
      <c r="AO1596" s="87"/>
      <c r="AP1596" s="87"/>
      <c r="AQ1596" s="87"/>
      <c r="AR1596" s="87"/>
      <c r="AS1596" s="87"/>
      <c r="AT1596" s="87"/>
      <c r="AU1596" s="87"/>
      <c r="AV1596" s="87"/>
      <c r="AW1596" s="87"/>
      <c r="AX1596" s="87"/>
      <c r="AY1596" s="87"/>
      <c r="AZ1596" s="87"/>
      <c r="BA1596" s="87"/>
      <c r="BB1596" s="87"/>
      <c r="BC1596" s="87"/>
      <c r="BD1596" s="87"/>
      <c r="BE1596" s="87"/>
      <c r="BF1596" s="87"/>
      <c r="BG1596" s="87"/>
      <c r="BH1596" s="87"/>
    </row>
    <row r="1597" spans="1:60">
      <c r="A1597" s="87"/>
      <c r="D1597" s="371"/>
      <c r="E1597" s="87"/>
      <c r="F1597" s="87"/>
      <c r="G1597" s="87"/>
      <c r="H1597" s="87"/>
      <c r="I1597" s="87"/>
      <c r="J1597" s="87"/>
      <c r="K1597" s="87"/>
      <c r="L1597" s="87"/>
      <c r="M1597" s="87"/>
      <c r="N1597" s="87"/>
      <c r="O1597" s="87"/>
      <c r="P1597" s="87"/>
      <c r="Q1597" s="87"/>
      <c r="R1597" s="87"/>
      <c r="S1597" s="87"/>
      <c r="T1597" s="87"/>
      <c r="U1597" s="87"/>
      <c r="V1597" s="87"/>
      <c r="W1597" s="87"/>
      <c r="X1597" s="87"/>
      <c r="Y1597" s="87"/>
      <c r="Z1597" s="87"/>
      <c r="AA1597" s="87"/>
      <c r="AB1597" s="87"/>
      <c r="AC1597" s="87"/>
      <c r="AD1597" s="87"/>
      <c r="AE1597" s="87"/>
      <c r="AF1597" s="87"/>
      <c r="AG1597" s="87"/>
      <c r="AH1597" s="87"/>
      <c r="AI1597" s="87"/>
      <c r="AJ1597" s="87"/>
      <c r="AK1597" s="87"/>
      <c r="AL1597" s="87"/>
      <c r="AM1597" s="87"/>
      <c r="AN1597" s="87"/>
      <c r="AO1597" s="87"/>
      <c r="AP1597" s="87"/>
      <c r="AQ1597" s="87"/>
      <c r="AR1597" s="87"/>
      <c r="AS1597" s="87"/>
      <c r="AT1597" s="87"/>
      <c r="AU1597" s="87"/>
      <c r="AV1597" s="87"/>
      <c r="AW1597" s="87"/>
      <c r="AX1597" s="87"/>
      <c r="AY1597" s="87"/>
      <c r="AZ1597" s="87"/>
      <c r="BA1597" s="87"/>
      <c r="BB1597" s="87"/>
      <c r="BC1597" s="87"/>
      <c r="BD1597" s="87"/>
      <c r="BE1597" s="87"/>
      <c r="BF1597" s="87"/>
      <c r="BG1597" s="87"/>
      <c r="BH1597" s="87"/>
    </row>
    <row r="1598" spans="1:60">
      <c r="A1598" s="87"/>
      <c r="D1598" s="371"/>
      <c r="E1598" s="87"/>
      <c r="F1598" s="87"/>
      <c r="G1598" s="87"/>
      <c r="H1598" s="87"/>
      <c r="I1598" s="87"/>
      <c r="J1598" s="87"/>
      <c r="K1598" s="87"/>
      <c r="L1598" s="87"/>
      <c r="M1598" s="87"/>
      <c r="N1598" s="87"/>
      <c r="O1598" s="87"/>
      <c r="P1598" s="87"/>
      <c r="Q1598" s="87"/>
      <c r="R1598" s="87"/>
      <c r="S1598" s="87"/>
      <c r="T1598" s="87"/>
      <c r="U1598" s="87"/>
      <c r="V1598" s="87"/>
      <c r="W1598" s="87"/>
      <c r="X1598" s="87"/>
      <c r="Y1598" s="87"/>
      <c r="Z1598" s="87"/>
      <c r="AA1598" s="87"/>
      <c r="AB1598" s="87"/>
      <c r="AC1598" s="87"/>
      <c r="AD1598" s="87"/>
      <c r="AE1598" s="87"/>
      <c r="AF1598" s="87"/>
      <c r="AG1598" s="87"/>
      <c r="AH1598" s="87"/>
      <c r="AI1598" s="87"/>
      <c r="AJ1598" s="87"/>
      <c r="AK1598" s="87"/>
      <c r="AL1598" s="87"/>
      <c r="AM1598" s="87"/>
      <c r="AN1598" s="87"/>
      <c r="AO1598" s="87"/>
      <c r="AP1598" s="87"/>
      <c r="AQ1598" s="87"/>
      <c r="AR1598" s="87"/>
      <c r="AS1598" s="87"/>
      <c r="AT1598" s="87"/>
      <c r="AU1598" s="87"/>
      <c r="AV1598" s="87"/>
      <c r="AW1598" s="87"/>
      <c r="AX1598" s="87"/>
      <c r="AY1598" s="87"/>
      <c r="AZ1598" s="87"/>
      <c r="BA1598" s="87"/>
      <c r="BB1598" s="87"/>
      <c r="BC1598" s="87"/>
      <c r="BD1598" s="87"/>
      <c r="BE1598" s="87"/>
      <c r="BF1598" s="87"/>
      <c r="BG1598" s="87"/>
      <c r="BH1598" s="87"/>
    </row>
    <row r="1599" spans="1:60">
      <c r="A1599" s="87"/>
      <c r="D1599" s="371"/>
      <c r="E1599" s="87"/>
      <c r="F1599" s="87"/>
      <c r="G1599" s="87"/>
      <c r="H1599" s="87"/>
      <c r="I1599" s="87"/>
      <c r="J1599" s="87"/>
      <c r="K1599" s="87"/>
      <c r="L1599" s="87"/>
      <c r="M1599" s="87"/>
      <c r="N1599" s="87"/>
      <c r="O1599" s="87"/>
      <c r="P1599" s="87"/>
      <c r="Q1599" s="87"/>
      <c r="R1599" s="87"/>
      <c r="S1599" s="87"/>
      <c r="T1599" s="87"/>
      <c r="U1599" s="87"/>
      <c r="V1599" s="87"/>
      <c r="W1599" s="87"/>
      <c r="X1599" s="87"/>
      <c r="Y1599" s="87"/>
      <c r="Z1599" s="87"/>
      <c r="AA1599" s="87"/>
      <c r="AB1599" s="87"/>
      <c r="AC1599" s="87"/>
      <c r="AD1599" s="87"/>
      <c r="AE1599" s="87"/>
      <c r="AF1599" s="87"/>
      <c r="AG1599" s="87"/>
      <c r="AH1599" s="87"/>
      <c r="AI1599" s="87"/>
      <c r="AJ1599" s="87"/>
      <c r="AK1599" s="87"/>
      <c r="AL1599" s="87"/>
      <c r="AM1599" s="87"/>
      <c r="AN1599" s="87"/>
      <c r="AO1599" s="87"/>
      <c r="AP1599" s="87"/>
      <c r="AQ1599" s="87"/>
      <c r="AR1599" s="87"/>
      <c r="AS1599" s="87"/>
      <c r="AT1599" s="87"/>
      <c r="AU1599" s="87"/>
      <c r="AV1599" s="87"/>
      <c r="AW1599" s="87"/>
      <c r="AX1599" s="87"/>
      <c r="AY1599" s="87"/>
      <c r="AZ1599" s="87"/>
      <c r="BA1599" s="87"/>
      <c r="BB1599" s="87"/>
      <c r="BC1599" s="87"/>
      <c r="BD1599" s="87"/>
      <c r="BE1599" s="87"/>
      <c r="BF1599" s="87"/>
      <c r="BG1599" s="87"/>
      <c r="BH1599" s="87"/>
    </row>
    <row r="1600" spans="1:60">
      <c r="A1600" s="87"/>
      <c r="D1600" s="371"/>
      <c r="E1600" s="87"/>
      <c r="F1600" s="87"/>
      <c r="G1600" s="87"/>
      <c r="H1600" s="87"/>
      <c r="I1600" s="87"/>
      <c r="J1600" s="87"/>
      <c r="K1600" s="87"/>
      <c r="L1600" s="87"/>
      <c r="M1600" s="87"/>
      <c r="N1600" s="87"/>
      <c r="O1600" s="87"/>
      <c r="P1600" s="87"/>
      <c r="Q1600" s="87"/>
      <c r="R1600" s="87"/>
      <c r="S1600" s="87"/>
      <c r="T1600" s="87"/>
      <c r="U1600" s="87"/>
      <c r="V1600" s="87"/>
      <c r="W1600" s="87"/>
      <c r="X1600" s="87"/>
      <c r="Y1600" s="87"/>
      <c r="Z1600" s="87"/>
      <c r="AA1600" s="87"/>
      <c r="AB1600" s="87"/>
      <c r="AC1600" s="87"/>
      <c r="AD1600" s="87"/>
      <c r="AE1600" s="87"/>
      <c r="AF1600" s="87"/>
      <c r="AG1600" s="87"/>
      <c r="AH1600" s="87"/>
      <c r="AI1600" s="87"/>
      <c r="AJ1600" s="87"/>
      <c r="AK1600" s="87"/>
      <c r="AL1600" s="87"/>
      <c r="AM1600" s="87"/>
      <c r="AN1600" s="87"/>
      <c r="AO1600" s="87"/>
      <c r="AP1600" s="87"/>
      <c r="AQ1600" s="87"/>
      <c r="AR1600" s="87"/>
      <c r="AS1600" s="87"/>
      <c r="AT1600" s="87"/>
      <c r="AU1600" s="87"/>
      <c r="AV1600" s="87"/>
      <c r="AW1600" s="87"/>
      <c r="AX1600" s="87"/>
      <c r="AY1600" s="87"/>
      <c r="AZ1600" s="87"/>
      <c r="BA1600" s="87"/>
      <c r="BB1600" s="87"/>
      <c r="BC1600" s="87"/>
      <c r="BD1600" s="87"/>
      <c r="BE1600" s="87"/>
      <c r="BF1600" s="87"/>
      <c r="BG1600" s="87"/>
      <c r="BH1600" s="87"/>
    </row>
    <row r="1601" spans="1:60">
      <c r="A1601" s="87"/>
      <c r="D1601" s="371"/>
      <c r="E1601" s="87"/>
      <c r="F1601" s="87"/>
      <c r="G1601" s="87"/>
      <c r="H1601" s="87"/>
      <c r="I1601" s="87"/>
      <c r="J1601" s="87"/>
      <c r="K1601" s="87"/>
      <c r="L1601" s="87"/>
      <c r="M1601" s="87"/>
      <c r="N1601" s="87"/>
      <c r="O1601" s="87"/>
      <c r="P1601" s="87"/>
      <c r="Q1601" s="87"/>
      <c r="R1601" s="87"/>
      <c r="S1601" s="87"/>
      <c r="T1601" s="87"/>
      <c r="U1601" s="87"/>
      <c r="V1601" s="87"/>
      <c r="W1601" s="87"/>
      <c r="X1601" s="87"/>
      <c r="Y1601" s="87"/>
      <c r="Z1601" s="87"/>
      <c r="AA1601" s="87"/>
      <c r="AB1601" s="87"/>
      <c r="AC1601" s="87"/>
      <c r="AD1601" s="87"/>
      <c r="AE1601" s="87"/>
      <c r="AF1601" s="87"/>
      <c r="AG1601" s="87"/>
      <c r="AH1601" s="87"/>
      <c r="AI1601" s="87"/>
      <c r="AJ1601" s="87"/>
      <c r="AK1601" s="87"/>
      <c r="AL1601" s="87"/>
      <c r="AM1601" s="87"/>
      <c r="AN1601" s="87"/>
      <c r="AO1601" s="87"/>
      <c r="AP1601" s="87"/>
      <c r="AQ1601" s="87"/>
      <c r="AR1601" s="87"/>
      <c r="AS1601" s="87"/>
      <c r="AT1601" s="87"/>
      <c r="AU1601" s="87"/>
      <c r="AV1601" s="87"/>
      <c r="AW1601" s="87"/>
      <c r="AX1601" s="87"/>
      <c r="AY1601" s="87"/>
      <c r="AZ1601" s="87"/>
      <c r="BA1601" s="87"/>
      <c r="BB1601" s="87"/>
      <c r="BC1601" s="87"/>
      <c r="BD1601" s="87"/>
      <c r="BE1601" s="87"/>
      <c r="BF1601" s="87"/>
      <c r="BG1601" s="87"/>
      <c r="BH1601" s="87"/>
    </row>
    <row r="1602" spans="1:60">
      <c r="A1602" s="87"/>
      <c r="D1602" s="371"/>
      <c r="E1602" s="87"/>
      <c r="F1602" s="87"/>
      <c r="G1602" s="87"/>
      <c r="H1602" s="87"/>
      <c r="I1602" s="87"/>
      <c r="J1602" s="87"/>
      <c r="K1602" s="87"/>
      <c r="L1602" s="87"/>
      <c r="M1602" s="87"/>
      <c r="N1602" s="87"/>
      <c r="O1602" s="87"/>
      <c r="P1602" s="87"/>
      <c r="Q1602" s="87"/>
      <c r="R1602" s="87"/>
      <c r="S1602" s="87"/>
      <c r="T1602" s="87"/>
      <c r="U1602" s="87"/>
      <c r="V1602" s="87"/>
      <c r="W1602" s="87"/>
      <c r="X1602" s="87"/>
      <c r="Y1602" s="87"/>
      <c r="Z1602" s="87"/>
      <c r="AA1602" s="87"/>
      <c r="AB1602" s="87"/>
      <c r="AC1602" s="87"/>
      <c r="AD1602" s="87"/>
      <c r="AE1602" s="87"/>
      <c r="AF1602" s="87"/>
      <c r="AG1602" s="87"/>
      <c r="AH1602" s="87"/>
      <c r="AI1602" s="87"/>
      <c r="AJ1602" s="87"/>
      <c r="AK1602" s="87"/>
      <c r="AL1602" s="87"/>
      <c r="AM1602" s="87"/>
      <c r="AN1602" s="87"/>
      <c r="AO1602" s="87"/>
      <c r="AP1602" s="87"/>
      <c r="AQ1602" s="87"/>
      <c r="AR1602" s="87"/>
      <c r="AS1602" s="87"/>
      <c r="AT1602" s="87"/>
      <c r="AU1602" s="87"/>
      <c r="AV1602" s="87"/>
      <c r="AW1602" s="87"/>
      <c r="AX1602" s="87"/>
      <c r="AY1602" s="87"/>
      <c r="AZ1602" s="87"/>
      <c r="BA1602" s="87"/>
      <c r="BB1602" s="87"/>
      <c r="BC1602" s="87"/>
      <c r="BD1602" s="87"/>
      <c r="BE1602" s="87"/>
      <c r="BF1602" s="87"/>
      <c r="BG1602" s="87"/>
      <c r="BH1602" s="87"/>
    </row>
    <row r="1603" spans="1:60">
      <c r="A1603" s="87"/>
      <c r="D1603" s="371"/>
      <c r="E1603" s="87"/>
      <c r="F1603" s="87"/>
      <c r="G1603" s="87"/>
      <c r="H1603" s="87"/>
      <c r="I1603" s="87"/>
      <c r="J1603" s="87"/>
      <c r="K1603" s="87"/>
      <c r="L1603" s="87"/>
      <c r="M1603" s="87"/>
      <c r="N1603" s="87"/>
      <c r="O1603" s="87"/>
      <c r="P1603" s="87"/>
      <c r="Q1603" s="87"/>
      <c r="R1603" s="87"/>
      <c r="S1603" s="87"/>
      <c r="T1603" s="87"/>
      <c r="U1603" s="87"/>
      <c r="V1603" s="87"/>
      <c r="W1603" s="87"/>
      <c r="X1603" s="87"/>
      <c r="Y1603" s="87"/>
      <c r="Z1603" s="87"/>
      <c r="AA1603" s="87"/>
      <c r="AB1603" s="87"/>
      <c r="AC1603" s="87"/>
      <c r="AD1603" s="87"/>
      <c r="AE1603" s="87"/>
      <c r="AF1603" s="87"/>
      <c r="AG1603" s="87"/>
      <c r="AH1603" s="87"/>
      <c r="AI1603" s="87"/>
      <c r="AJ1603" s="87"/>
      <c r="AK1603" s="87"/>
      <c r="AL1603" s="87"/>
      <c r="AM1603" s="87"/>
      <c r="AN1603" s="87"/>
      <c r="AO1603" s="87"/>
      <c r="AP1603" s="87"/>
      <c r="AQ1603" s="87"/>
      <c r="AR1603" s="87"/>
      <c r="AS1603" s="87"/>
      <c r="AT1603" s="87"/>
      <c r="AU1603" s="87"/>
      <c r="AV1603" s="87"/>
      <c r="AW1603" s="87"/>
      <c r="AX1603" s="87"/>
      <c r="AY1603" s="87"/>
      <c r="AZ1603" s="87"/>
      <c r="BA1603" s="87"/>
      <c r="BB1603" s="87"/>
      <c r="BC1603" s="87"/>
      <c r="BD1603" s="87"/>
      <c r="BE1603" s="87"/>
      <c r="BF1603" s="87"/>
      <c r="BG1603" s="87"/>
      <c r="BH1603" s="87"/>
    </row>
    <row r="1604" spans="1:60">
      <c r="A1604" s="87"/>
      <c r="D1604" s="371"/>
      <c r="E1604" s="87"/>
      <c r="F1604" s="87"/>
      <c r="G1604" s="87"/>
      <c r="H1604" s="87"/>
      <c r="I1604" s="87"/>
      <c r="J1604" s="87"/>
      <c r="K1604" s="87"/>
      <c r="L1604" s="87"/>
      <c r="M1604" s="87"/>
      <c r="N1604" s="87"/>
      <c r="O1604" s="87"/>
      <c r="P1604" s="87"/>
      <c r="Q1604" s="87"/>
      <c r="R1604" s="87"/>
      <c r="S1604" s="87"/>
      <c r="T1604" s="87"/>
      <c r="U1604" s="87"/>
      <c r="V1604" s="87"/>
      <c r="W1604" s="87"/>
      <c r="X1604" s="87"/>
      <c r="Y1604" s="87"/>
      <c r="Z1604" s="87"/>
      <c r="AA1604" s="87"/>
      <c r="AB1604" s="87"/>
      <c r="AC1604" s="87"/>
      <c r="AD1604" s="87"/>
      <c r="AE1604" s="87"/>
      <c r="AF1604" s="87"/>
      <c r="AG1604" s="87"/>
      <c r="AH1604" s="87"/>
      <c r="AI1604" s="87"/>
      <c r="AJ1604" s="87"/>
      <c r="AK1604" s="87"/>
      <c r="AL1604" s="87"/>
      <c r="AM1604" s="87"/>
      <c r="AN1604" s="87"/>
      <c r="AO1604" s="87"/>
      <c r="AP1604" s="87"/>
      <c r="AQ1604" s="87"/>
      <c r="AR1604" s="87"/>
      <c r="AS1604" s="87"/>
      <c r="AT1604" s="87"/>
      <c r="AU1604" s="87"/>
      <c r="AV1604" s="87"/>
      <c r="AW1604" s="87"/>
      <c r="AX1604" s="87"/>
      <c r="AY1604" s="87"/>
      <c r="AZ1604" s="87"/>
      <c r="BA1604" s="87"/>
      <c r="BB1604" s="87"/>
      <c r="BC1604" s="87"/>
      <c r="BD1604" s="87"/>
      <c r="BE1604" s="87"/>
      <c r="BF1604" s="87"/>
      <c r="BG1604" s="87"/>
      <c r="BH1604" s="87"/>
    </row>
    <row r="1605" spans="1:60">
      <c r="A1605" s="87"/>
      <c r="D1605" s="371"/>
      <c r="E1605" s="87"/>
      <c r="F1605" s="87"/>
      <c r="G1605" s="87"/>
      <c r="H1605" s="87"/>
      <c r="I1605" s="87"/>
      <c r="J1605" s="87"/>
      <c r="K1605" s="87"/>
      <c r="L1605" s="87"/>
      <c r="M1605" s="87"/>
      <c r="N1605" s="87"/>
      <c r="O1605" s="87"/>
      <c r="P1605" s="87"/>
      <c r="Q1605" s="87"/>
      <c r="R1605" s="87"/>
      <c r="S1605" s="87"/>
      <c r="T1605" s="87"/>
      <c r="U1605" s="87"/>
      <c r="V1605" s="87"/>
      <c r="W1605" s="87"/>
      <c r="X1605" s="87"/>
      <c r="Y1605" s="87"/>
      <c r="Z1605" s="87"/>
      <c r="AA1605" s="87"/>
      <c r="AB1605" s="87"/>
      <c r="AC1605" s="87"/>
      <c r="AD1605" s="87"/>
      <c r="AE1605" s="87"/>
      <c r="AF1605" s="87"/>
      <c r="AG1605" s="87"/>
      <c r="AH1605" s="87"/>
      <c r="AI1605" s="87"/>
      <c r="AJ1605" s="87"/>
      <c r="AK1605" s="87"/>
      <c r="AL1605" s="87"/>
      <c r="AM1605" s="87"/>
      <c r="AN1605" s="87"/>
      <c r="AO1605" s="87"/>
      <c r="AP1605" s="87"/>
      <c r="AQ1605" s="87"/>
      <c r="AR1605" s="87"/>
      <c r="AS1605" s="87"/>
      <c r="AT1605" s="87"/>
      <c r="AU1605" s="87"/>
      <c r="AV1605" s="87"/>
      <c r="AW1605" s="87"/>
      <c r="AX1605" s="87"/>
      <c r="AY1605" s="87"/>
      <c r="AZ1605" s="87"/>
      <c r="BA1605" s="87"/>
      <c r="BB1605" s="87"/>
      <c r="BC1605" s="87"/>
      <c r="BD1605" s="87"/>
      <c r="BE1605" s="87"/>
      <c r="BF1605" s="87"/>
      <c r="BG1605" s="87"/>
      <c r="BH1605" s="87"/>
    </row>
    <row r="1606" spans="1:60">
      <c r="A1606" s="87"/>
      <c r="D1606" s="371"/>
      <c r="E1606" s="87"/>
      <c r="F1606" s="87"/>
      <c r="G1606" s="87"/>
      <c r="H1606" s="87"/>
      <c r="I1606" s="87"/>
      <c r="J1606" s="87"/>
      <c r="K1606" s="87"/>
      <c r="L1606" s="87"/>
      <c r="M1606" s="87"/>
      <c r="N1606" s="87"/>
      <c r="O1606" s="87"/>
      <c r="P1606" s="87"/>
      <c r="Q1606" s="87"/>
      <c r="R1606" s="87"/>
      <c r="S1606" s="87"/>
      <c r="T1606" s="87"/>
      <c r="U1606" s="87"/>
      <c r="V1606" s="87"/>
      <c r="W1606" s="87"/>
      <c r="X1606" s="87"/>
      <c r="Y1606" s="87"/>
      <c r="Z1606" s="87"/>
      <c r="AA1606" s="87"/>
      <c r="AB1606" s="87"/>
      <c r="AC1606" s="87"/>
      <c r="AD1606" s="87"/>
      <c r="AE1606" s="87"/>
      <c r="AF1606" s="87"/>
      <c r="AG1606" s="87"/>
      <c r="AH1606" s="87"/>
      <c r="AI1606" s="87"/>
      <c r="AJ1606" s="87"/>
      <c r="AK1606" s="87"/>
      <c r="AL1606" s="87"/>
      <c r="AM1606" s="87"/>
      <c r="AN1606" s="87"/>
      <c r="AO1606" s="87"/>
      <c r="AP1606" s="87"/>
      <c r="AQ1606" s="87"/>
      <c r="AR1606" s="87"/>
      <c r="AS1606" s="87"/>
      <c r="AT1606" s="87"/>
      <c r="AU1606" s="87"/>
      <c r="AV1606" s="87"/>
      <c r="AW1606" s="87"/>
      <c r="AX1606" s="87"/>
      <c r="AY1606" s="87"/>
      <c r="AZ1606" s="87"/>
      <c r="BA1606" s="87"/>
      <c r="BB1606" s="87"/>
      <c r="BC1606" s="87"/>
      <c r="BD1606" s="87"/>
      <c r="BE1606" s="87"/>
      <c r="BF1606" s="87"/>
      <c r="BG1606" s="87"/>
      <c r="BH1606" s="87"/>
    </row>
    <row r="1607" spans="1:60">
      <c r="A1607" s="87"/>
      <c r="D1607" s="371"/>
      <c r="E1607" s="87"/>
      <c r="F1607" s="87"/>
      <c r="G1607" s="87"/>
      <c r="H1607" s="87"/>
      <c r="I1607" s="87"/>
      <c r="J1607" s="87"/>
      <c r="K1607" s="87"/>
      <c r="L1607" s="87"/>
      <c r="M1607" s="87"/>
      <c r="N1607" s="87"/>
      <c r="O1607" s="87"/>
      <c r="P1607" s="87"/>
      <c r="Q1607" s="87"/>
      <c r="R1607" s="87"/>
      <c r="S1607" s="87"/>
      <c r="T1607" s="87"/>
      <c r="U1607" s="87"/>
      <c r="V1607" s="87"/>
      <c r="W1607" s="87"/>
      <c r="X1607" s="87"/>
      <c r="Y1607" s="87"/>
      <c r="Z1607" s="87"/>
      <c r="AA1607" s="87"/>
      <c r="AB1607" s="87"/>
      <c r="AC1607" s="87"/>
      <c r="AD1607" s="87"/>
      <c r="AE1607" s="87"/>
      <c r="AF1607" s="87"/>
      <c r="AG1607" s="87"/>
      <c r="AH1607" s="87"/>
      <c r="AI1607" s="87"/>
      <c r="AJ1607" s="87"/>
      <c r="AK1607" s="87"/>
      <c r="AL1607" s="87"/>
      <c r="AM1607" s="87"/>
      <c r="AN1607" s="87"/>
      <c r="AO1607" s="87"/>
      <c r="AP1607" s="87"/>
      <c r="AQ1607" s="87"/>
      <c r="AR1607" s="87"/>
      <c r="AS1607" s="87"/>
      <c r="AT1607" s="87"/>
      <c r="AU1607" s="87"/>
      <c r="AV1607" s="87"/>
      <c r="AW1607" s="87"/>
      <c r="AX1607" s="87"/>
      <c r="AY1607" s="87"/>
      <c r="AZ1607" s="87"/>
      <c r="BA1607" s="87"/>
      <c r="BB1607" s="87"/>
      <c r="BC1607" s="87"/>
      <c r="BD1607" s="87"/>
      <c r="BE1607" s="87"/>
      <c r="BF1607" s="87"/>
      <c r="BG1607" s="87"/>
      <c r="BH1607" s="87"/>
    </row>
    <row r="1608" spans="1:60">
      <c r="A1608" s="87"/>
      <c r="D1608" s="371"/>
      <c r="E1608" s="87"/>
      <c r="F1608" s="87"/>
      <c r="G1608" s="87"/>
      <c r="H1608" s="87"/>
      <c r="I1608" s="87"/>
      <c r="J1608" s="87"/>
      <c r="K1608" s="87"/>
      <c r="L1608" s="87"/>
      <c r="M1608" s="87"/>
      <c r="N1608" s="87"/>
      <c r="O1608" s="87"/>
      <c r="P1608" s="87"/>
      <c r="Q1608" s="87"/>
      <c r="R1608" s="87"/>
      <c r="S1608" s="87"/>
      <c r="T1608" s="87"/>
      <c r="U1608" s="87"/>
      <c r="V1608" s="87"/>
      <c r="W1608" s="87"/>
      <c r="X1608" s="87"/>
      <c r="Y1608" s="87"/>
      <c r="Z1608" s="87"/>
      <c r="AA1608" s="87"/>
      <c r="AB1608" s="87"/>
      <c r="AC1608" s="87"/>
      <c r="AD1608" s="87"/>
      <c r="AE1608" s="87"/>
      <c r="AF1608" s="87"/>
      <c r="AG1608" s="87"/>
      <c r="AH1608" s="87"/>
      <c r="AI1608" s="87"/>
      <c r="AJ1608" s="87"/>
      <c r="AK1608" s="87"/>
      <c r="AL1608" s="87"/>
      <c r="AM1608" s="87"/>
      <c r="AN1608" s="87"/>
      <c r="AO1608" s="87"/>
      <c r="AP1608" s="87"/>
      <c r="AQ1608" s="87"/>
      <c r="AR1608" s="87"/>
      <c r="AS1608" s="87"/>
      <c r="AT1608" s="87"/>
      <c r="AU1608" s="87"/>
      <c r="AV1608" s="87"/>
      <c r="AW1608" s="87"/>
      <c r="AX1608" s="87"/>
      <c r="AY1608" s="87"/>
      <c r="AZ1608" s="87"/>
      <c r="BA1608" s="87"/>
      <c r="BB1608" s="87"/>
      <c r="BC1608" s="87"/>
      <c r="BD1608" s="87"/>
      <c r="BE1608" s="87"/>
      <c r="BF1608" s="87"/>
      <c r="BG1608" s="87"/>
      <c r="BH1608" s="87"/>
    </row>
    <row r="1609" spans="1:60">
      <c r="A1609" s="87"/>
      <c r="D1609" s="371"/>
      <c r="E1609" s="87"/>
      <c r="F1609" s="87"/>
      <c r="G1609" s="87"/>
      <c r="H1609" s="87"/>
      <c r="I1609" s="87"/>
      <c r="J1609" s="87"/>
      <c r="K1609" s="87"/>
      <c r="L1609" s="87"/>
      <c r="M1609" s="87"/>
      <c r="N1609" s="87"/>
      <c r="O1609" s="87"/>
      <c r="P1609" s="87"/>
      <c r="Q1609" s="87"/>
      <c r="R1609" s="87"/>
      <c r="S1609" s="87"/>
      <c r="T1609" s="87"/>
      <c r="U1609" s="87"/>
      <c r="V1609" s="87"/>
      <c r="W1609" s="87"/>
      <c r="X1609" s="87"/>
      <c r="Y1609" s="87"/>
      <c r="Z1609" s="87"/>
      <c r="AA1609" s="87"/>
      <c r="AB1609" s="87"/>
      <c r="AC1609" s="87"/>
      <c r="AD1609" s="87"/>
      <c r="AE1609" s="87"/>
      <c r="AF1609" s="87"/>
      <c r="AG1609" s="87"/>
      <c r="AH1609" s="87"/>
      <c r="AI1609" s="87"/>
      <c r="AJ1609" s="87"/>
      <c r="AK1609" s="87"/>
      <c r="AL1609" s="87"/>
      <c r="AM1609" s="87"/>
      <c r="AN1609" s="87"/>
      <c r="AO1609" s="87"/>
      <c r="AP1609" s="87"/>
      <c r="AQ1609" s="87"/>
      <c r="AR1609" s="87"/>
      <c r="AS1609" s="87"/>
      <c r="AT1609" s="87"/>
      <c r="AU1609" s="87"/>
      <c r="AV1609" s="87"/>
      <c r="AW1609" s="87"/>
      <c r="AX1609" s="87"/>
      <c r="AY1609" s="87"/>
      <c r="AZ1609" s="87"/>
      <c r="BA1609" s="87"/>
      <c r="BB1609" s="87"/>
      <c r="BC1609" s="87"/>
      <c r="BD1609" s="87"/>
      <c r="BE1609" s="87"/>
      <c r="BF1609" s="87"/>
      <c r="BG1609" s="87"/>
      <c r="BH1609" s="87"/>
    </row>
    <row r="1610" spans="1:60">
      <c r="A1610" s="87"/>
      <c r="D1610" s="371"/>
      <c r="E1610" s="87"/>
      <c r="F1610" s="87"/>
      <c r="G1610" s="87"/>
      <c r="H1610" s="87"/>
      <c r="I1610" s="87"/>
      <c r="J1610" s="87"/>
      <c r="K1610" s="87"/>
      <c r="L1610" s="87"/>
      <c r="M1610" s="87"/>
      <c r="N1610" s="87"/>
      <c r="O1610" s="87"/>
      <c r="P1610" s="87"/>
      <c r="Q1610" s="87"/>
      <c r="R1610" s="87"/>
      <c r="S1610" s="87"/>
      <c r="T1610" s="87"/>
      <c r="U1610" s="87"/>
      <c r="V1610" s="87"/>
      <c r="W1610" s="87"/>
      <c r="X1610" s="87"/>
      <c r="Y1610" s="87"/>
      <c r="Z1610" s="87"/>
      <c r="AA1610" s="87"/>
      <c r="AB1610" s="87"/>
      <c r="AC1610" s="87"/>
      <c r="AD1610" s="87"/>
      <c r="AE1610" s="87"/>
      <c r="AF1610" s="87"/>
      <c r="AG1610" s="87"/>
      <c r="AH1610" s="87"/>
      <c r="AI1610" s="87"/>
      <c r="AJ1610" s="87"/>
      <c r="AK1610" s="87"/>
      <c r="AL1610" s="87"/>
      <c r="AM1610" s="87"/>
      <c r="AN1610" s="87"/>
      <c r="AO1610" s="87"/>
      <c r="AP1610" s="87"/>
      <c r="AQ1610" s="87"/>
      <c r="AR1610" s="87"/>
      <c r="AS1610" s="87"/>
      <c r="AT1610" s="87"/>
      <c r="AU1610" s="87"/>
      <c r="AV1610" s="87"/>
      <c r="AW1610" s="87"/>
      <c r="AX1610" s="87"/>
      <c r="AY1610" s="87"/>
      <c r="AZ1610" s="87"/>
      <c r="BA1610" s="87"/>
      <c r="BB1610" s="87"/>
      <c r="BC1610" s="87"/>
      <c r="BD1610" s="87"/>
      <c r="BE1610" s="87"/>
      <c r="BF1610" s="87"/>
      <c r="BG1610" s="87"/>
      <c r="BH1610" s="87"/>
    </row>
    <row r="1611" spans="1:60">
      <c r="A1611" s="87"/>
      <c r="D1611" s="371"/>
      <c r="E1611" s="87"/>
      <c r="F1611" s="87"/>
      <c r="G1611" s="87"/>
      <c r="H1611" s="87"/>
      <c r="I1611" s="87"/>
      <c r="J1611" s="87"/>
      <c r="K1611" s="87"/>
      <c r="L1611" s="87"/>
      <c r="M1611" s="87"/>
      <c r="N1611" s="87"/>
      <c r="O1611" s="87"/>
      <c r="P1611" s="87"/>
      <c r="Q1611" s="87"/>
      <c r="R1611" s="87"/>
      <c r="S1611" s="87"/>
      <c r="T1611" s="87"/>
      <c r="U1611" s="87"/>
      <c r="V1611" s="87"/>
      <c r="W1611" s="87"/>
      <c r="X1611" s="87"/>
      <c r="Y1611" s="87"/>
      <c r="Z1611" s="87"/>
      <c r="AA1611" s="87"/>
      <c r="AB1611" s="87"/>
      <c r="AC1611" s="87"/>
      <c r="AD1611" s="87"/>
      <c r="AE1611" s="87"/>
      <c r="AF1611" s="87"/>
      <c r="AG1611" s="87"/>
      <c r="AH1611" s="87"/>
      <c r="AI1611" s="87"/>
      <c r="AJ1611" s="87"/>
      <c r="AK1611" s="87"/>
      <c r="AL1611" s="87"/>
      <c r="AM1611" s="87"/>
      <c r="AN1611" s="87"/>
      <c r="AO1611" s="87"/>
      <c r="AP1611" s="87"/>
      <c r="AQ1611" s="87"/>
      <c r="AR1611" s="87"/>
      <c r="AS1611" s="87"/>
      <c r="AT1611" s="87"/>
      <c r="AU1611" s="87"/>
      <c r="AV1611" s="87"/>
      <c r="AW1611" s="87"/>
      <c r="AX1611" s="87"/>
      <c r="AY1611" s="87"/>
      <c r="AZ1611" s="87"/>
      <c r="BA1611" s="87"/>
      <c r="BB1611" s="87"/>
      <c r="BC1611" s="87"/>
      <c r="BD1611" s="87"/>
      <c r="BE1611" s="87"/>
      <c r="BF1611" s="87"/>
      <c r="BG1611" s="87"/>
      <c r="BH1611" s="87"/>
    </row>
    <row r="1612" spans="1:60">
      <c r="A1612" s="87"/>
      <c r="D1612" s="371"/>
      <c r="E1612" s="87"/>
      <c r="F1612" s="87"/>
      <c r="G1612" s="87"/>
      <c r="H1612" s="87"/>
      <c r="I1612" s="87"/>
      <c r="J1612" s="87"/>
      <c r="K1612" s="87"/>
      <c r="L1612" s="87"/>
      <c r="M1612" s="87"/>
      <c r="N1612" s="87"/>
      <c r="O1612" s="87"/>
      <c r="P1612" s="87"/>
      <c r="Q1612" s="87"/>
      <c r="R1612" s="87"/>
      <c r="S1612" s="87"/>
      <c r="T1612" s="87"/>
      <c r="U1612" s="87"/>
      <c r="V1612" s="87"/>
      <c r="W1612" s="87"/>
      <c r="X1612" s="87"/>
      <c r="Y1612" s="87"/>
      <c r="Z1612" s="87"/>
      <c r="AA1612" s="87"/>
      <c r="AB1612" s="87"/>
      <c r="AC1612" s="87"/>
      <c r="AD1612" s="87"/>
      <c r="AE1612" s="87"/>
      <c r="AF1612" s="87"/>
      <c r="AG1612" s="87"/>
      <c r="AH1612" s="87"/>
      <c r="AI1612" s="87"/>
      <c r="AJ1612" s="87"/>
      <c r="AK1612" s="87"/>
      <c r="AL1612" s="87"/>
      <c r="AM1612" s="87"/>
      <c r="AN1612" s="87"/>
      <c r="AO1612" s="87"/>
      <c r="AP1612" s="87"/>
      <c r="AQ1612" s="87"/>
      <c r="AR1612" s="87"/>
      <c r="AS1612" s="87"/>
      <c r="AT1612" s="87"/>
      <c r="AU1612" s="87"/>
      <c r="AV1612" s="87"/>
      <c r="AW1612" s="87"/>
      <c r="AX1612" s="87"/>
      <c r="AY1612" s="87"/>
      <c r="AZ1612" s="87"/>
      <c r="BA1612" s="87"/>
      <c r="BB1612" s="87"/>
      <c r="BC1612" s="87"/>
      <c r="BD1612" s="87"/>
      <c r="BE1612" s="87"/>
      <c r="BF1612" s="87"/>
      <c r="BG1612" s="87"/>
      <c r="BH1612" s="87"/>
    </row>
    <row r="1613" spans="1:60">
      <c r="A1613" s="87"/>
      <c r="D1613" s="371"/>
      <c r="E1613" s="87"/>
      <c r="F1613" s="87"/>
      <c r="G1613" s="87"/>
      <c r="H1613" s="87"/>
      <c r="I1613" s="87"/>
      <c r="J1613" s="87"/>
      <c r="K1613" s="87"/>
      <c r="L1613" s="87"/>
      <c r="M1613" s="87"/>
      <c r="N1613" s="87"/>
      <c r="O1613" s="87"/>
      <c r="P1613" s="87"/>
      <c r="Q1613" s="87"/>
      <c r="R1613" s="87"/>
      <c r="S1613" s="87"/>
      <c r="T1613" s="87"/>
      <c r="U1613" s="87"/>
      <c r="V1613" s="87"/>
      <c r="W1613" s="87"/>
      <c r="X1613" s="87"/>
      <c r="Y1613" s="87"/>
      <c r="Z1613" s="87"/>
      <c r="AA1613" s="87"/>
      <c r="AB1613" s="87"/>
      <c r="AC1613" s="87"/>
      <c r="AD1613" s="87"/>
      <c r="AE1613" s="87"/>
      <c r="AF1613" s="87"/>
      <c r="AG1613" s="87"/>
      <c r="AH1613" s="87"/>
      <c r="AI1613" s="87"/>
      <c r="AJ1613" s="87"/>
      <c r="AK1613" s="87"/>
      <c r="AL1613" s="87"/>
      <c r="AM1613" s="87"/>
      <c r="AN1613" s="87"/>
      <c r="AO1613" s="87"/>
      <c r="AP1613" s="87"/>
      <c r="AQ1613" s="87"/>
      <c r="AR1613" s="87"/>
      <c r="AS1613" s="87"/>
      <c r="AT1613" s="87"/>
      <c r="AU1613" s="87"/>
      <c r="AV1613" s="87"/>
      <c r="AW1613" s="87"/>
      <c r="AX1613" s="87"/>
      <c r="AY1613" s="87"/>
      <c r="AZ1613" s="87"/>
      <c r="BA1613" s="87"/>
      <c r="BB1613" s="87"/>
      <c r="BC1613" s="87"/>
      <c r="BD1613" s="87"/>
      <c r="BE1613" s="87"/>
      <c r="BF1613" s="87"/>
      <c r="BG1613" s="87"/>
      <c r="BH1613" s="87"/>
    </row>
    <row r="1614" spans="1:60">
      <c r="A1614" s="87"/>
      <c r="D1614" s="371"/>
      <c r="E1614" s="87"/>
      <c r="F1614" s="87"/>
      <c r="G1614" s="87"/>
      <c r="H1614" s="87"/>
      <c r="I1614" s="87"/>
      <c r="J1614" s="87"/>
      <c r="K1614" s="87"/>
      <c r="L1614" s="87"/>
      <c r="M1614" s="87"/>
      <c r="N1614" s="87"/>
      <c r="O1614" s="87"/>
      <c r="P1614" s="87"/>
      <c r="Q1614" s="87"/>
      <c r="R1614" s="87"/>
      <c r="S1614" s="87"/>
      <c r="T1614" s="87"/>
      <c r="U1614" s="87"/>
      <c r="V1614" s="87"/>
      <c r="W1614" s="87"/>
      <c r="X1614" s="87"/>
      <c r="Y1614" s="87"/>
      <c r="Z1614" s="87"/>
      <c r="AA1614" s="87"/>
      <c r="AB1614" s="87"/>
      <c r="AC1614" s="87"/>
      <c r="AD1614" s="87"/>
      <c r="AE1614" s="87"/>
      <c r="AF1614" s="87"/>
      <c r="AG1614" s="87"/>
      <c r="AH1614" s="87"/>
      <c r="AI1614" s="87"/>
      <c r="AJ1614" s="87"/>
      <c r="AK1614" s="87"/>
      <c r="AL1614" s="87"/>
      <c r="AM1614" s="87"/>
      <c r="AN1614" s="87"/>
      <c r="AO1614" s="87"/>
      <c r="AP1614" s="87"/>
      <c r="AQ1614" s="87"/>
      <c r="AR1614" s="87"/>
      <c r="AS1614" s="87"/>
      <c r="AT1614" s="87"/>
      <c r="AU1614" s="87"/>
      <c r="AV1614" s="87"/>
      <c r="AW1614" s="87"/>
      <c r="AX1614" s="87"/>
      <c r="AY1614" s="87"/>
      <c r="AZ1614" s="87"/>
      <c r="BA1614" s="87"/>
      <c r="BB1614" s="87"/>
      <c r="BC1614" s="87"/>
      <c r="BD1614" s="87"/>
      <c r="BE1614" s="87"/>
      <c r="BF1614" s="87"/>
      <c r="BG1614" s="87"/>
      <c r="BH1614" s="87"/>
    </row>
    <row r="1615" spans="1:60">
      <c r="A1615" s="87"/>
      <c r="D1615" s="371"/>
      <c r="E1615" s="87"/>
      <c r="F1615" s="87"/>
      <c r="G1615" s="87"/>
      <c r="H1615" s="87"/>
      <c r="I1615" s="87"/>
      <c r="J1615" s="87"/>
      <c r="K1615" s="87"/>
      <c r="L1615" s="87"/>
      <c r="M1615" s="87"/>
      <c r="N1615" s="87"/>
      <c r="O1615" s="87"/>
      <c r="P1615" s="87"/>
      <c r="Q1615" s="87"/>
      <c r="R1615" s="87"/>
      <c r="S1615" s="87"/>
      <c r="T1615" s="87"/>
      <c r="U1615" s="87"/>
      <c r="V1615" s="87"/>
      <c r="W1615" s="87"/>
      <c r="X1615" s="87"/>
      <c r="Y1615" s="87"/>
      <c r="Z1615" s="87"/>
      <c r="AA1615" s="87"/>
      <c r="AB1615" s="87"/>
      <c r="AC1615" s="87"/>
      <c r="AD1615" s="87"/>
      <c r="AE1615" s="87"/>
      <c r="AF1615" s="87"/>
      <c r="AG1615" s="87"/>
      <c r="AH1615" s="87"/>
      <c r="AI1615" s="87"/>
      <c r="AJ1615" s="87"/>
      <c r="AK1615" s="87"/>
      <c r="AL1615" s="87"/>
      <c r="AM1615" s="87"/>
      <c r="AN1615" s="87"/>
      <c r="AO1615" s="87"/>
      <c r="AP1615" s="87"/>
      <c r="AQ1615" s="87"/>
      <c r="AR1615" s="87"/>
      <c r="AS1615" s="87"/>
      <c r="AT1615" s="87"/>
      <c r="AU1615" s="87"/>
      <c r="AV1615" s="87"/>
      <c r="AW1615" s="87"/>
      <c r="AX1615" s="87"/>
      <c r="AY1615" s="87"/>
      <c r="AZ1615" s="87"/>
      <c r="BA1615" s="87"/>
      <c r="BB1615" s="87"/>
      <c r="BC1615" s="87"/>
      <c r="BD1615" s="87"/>
      <c r="BE1615" s="87"/>
      <c r="BF1615" s="87"/>
      <c r="BG1615" s="87"/>
      <c r="BH1615" s="87"/>
    </row>
    <row r="1616" spans="1:60">
      <c r="A1616" s="87"/>
      <c r="D1616" s="371"/>
      <c r="E1616" s="87"/>
      <c r="F1616" s="87"/>
      <c r="G1616" s="87"/>
      <c r="H1616" s="87"/>
      <c r="I1616" s="87"/>
      <c r="J1616" s="87"/>
      <c r="K1616" s="87"/>
      <c r="L1616" s="87"/>
      <c r="M1616" s="87"/>
      <c r="N1616" s="87"/>
      <c r="O1616" s="87"/>
      <c r="P1616" s="87"/>
      <c r="Q1616" s="87"/>
      <c r="R1616" s="87"/>
      <c r="S1616" s="87"/>
      <c r="T1616" s="87"/>
      <c r="U1616" s="87"/>
      <c r="V1616" s="87"/>
      <c r="W1616" s="87"/>
      <c r="X1616" s="87"/>
      <c r="Y1616" s="87"/>
      <c r="Z1616" s="87"/>
      <c r="AA1616" s="87"/>
      <c r="AB1616" s="87"/>
      <c r="AC1616" s="87"/>
      <c r="AD1616" s="87"/>
      <c r="AE1616" s="87"/>
      <c r="AF1616" s="87"/>
      <c r="AG1616" s="87"/>
      <c r="AH1616" s="87"/>
      <c r="AI1616" s="87"/>
      <c r="AJ1616" s="87"/>
      <c r="AK1616" s="87"/>
      <c r="AL1616" s="87"/>
      <c r="AM1616" s="87"/>
      <c r="AN1616" s="87"/>
      <c r="AO1616" s="87"/>
      <c r="AP1616" s="87"/>
      <c r="AQ1616" s="87"/>
      <c r="AR1616" s="87"/>
      <c r="AS1616" s="87"/>
      <c r="AT1616" s="87"/>
      <c r="AU1616" s="87"/>
      <c r="AV1616" s="87"/>
      <c r="AW1616" s="87"/>
      <c r="AX1616" s="87"/>
      <c r="AY1616" s="87"/>
      <c r="AZ1616" s="87"/>
      <c r="BA1616" s="87"/>
      <c r="BB1616" s="87"/>
      <c r="BC1616" s="87"/>
      <c r="BD1616" s="87"/>
      <c r="BE1616" s="87"/>
      <c r="BF1616" s="87"/>
      <c r="BG1616" s="87"/>
      <c r="BH1616" s="87"/>
    </row>
    <row r="1617" spans="1:60">
      <c r="A1617" s="87"/>
      <c r="D1617" s="371"/>
      <c r="E1617" s="87"/>
      <c r="F1617" s="87"/>
      <c r="G1617" s="87"/>
      <c r="H1617" s="87"/>
      <c r="I1617" s="87"/>
      <c r="J1617" s="87"/>
      <c r="K1617" s="87"/>
      <c r="L1617" s="87"/>
      <c r="M1617" s="87"/>
      <c r="N1617" s="87"/>
      <c r="O1617" s="87"/>
      <c r="P1617" s="87"/>
      <c r="Q1617" s="87"/>
      <c r="R1617" s="87"/>
      <c r="S1617" s="87"/>
      <c r="T1617" s="87"/>
      <c r="U1617" s="87"/>
      <c r="V1617" s="87"/>
      <c r="W1617" s="87"/>
      <c r="X1617" s="87"/>
      <c r="Y1617" s="87"/>
      <c r="Z1617" s="87"/>
      <c r="AA1617" s="87"/>
      <c r="AB1617" s="87"/>
      <c r="AC1617" s="87"/>
      <c r="AD1617" s="87"/>
      <c r="AE1617" s="87"/>
      <c r="AF1617" s="87"/>
      <c r="AG1617" s="87"/>
      <c r="AH1617" s="87"/>
      <c r="AI1617" s="87"/>
      <c r="AJ1617" s="87"/>
      <c r="AK1617" s="87"/>
      <c r="AL1617" s="87"/>
      <c r="AM1617" s="87"/>
      <c r="AN1617" s="87"/>
      <c r="AO1617" s="87"/>
      <c r="AP1617" s="87"/>
      <c r="AQ1617" s="87"/>
      <c r="AR1617" s="87"/>
      <c r="AS1617" s="87"/>
      <c r="AT1617" s="87"/>
      <c r="AU1617" s="87"/>
      <c r="AV1617" s="87"/>
      <c r="AW1617" s="87"/>
      <c r="AX1617" s="87"/>
      <c r="AY1617" s="87"/>
      <c r="AZ1617" s="87"/>
      <c r="BA1617" s="87"/>
      <c r="BB1617" s="87"/>
      <c r="BC1617" s="87"/>
      <c r="BD1617" s="87"/>
      <c r="BE1617" s="87"/>
      <c r="BF1617" s="87"/>
      <c r="BG1617" s="87"/>
      <c r="BH1617" s="87"/>
    </row>
    <row r="1618" spans="1:60">
      <c r="A1618" s="87"/>
      <c r="D1618" s="371"/>
      <c r="E1618" s="87"/>
      <c r="F1618" s="87"/>
      <c r="G1618" s="87"/>
      <c r="H1618" s="87"/>
      <c r="I1618" s="87"/>
      <c r="J1618" s="87"/>
      <c r="K1618" s="87"/>
      <c r="L1618" s="87"/>
      <c r="M1618" s="87"/>
      <c r="N1618" s="87"/>
      <c r="O1618" s="87"/>
      <c r="P1618" s="87"/>
      <c r="Q1618" s="87"/>
      <c r="R1618" s="87"/>
      <c r="S1618" s="87"/>
      <c r="T1618" s="87"/>
      <c r="U1618" s="87"/>
      <c r="V1618" s="87"/>
      <c r="W1618" s="87"/>
      <c r="X1618" s="87"/>
      <c r="Y1618" s="87"/>
      <c r="Z1618" s="87"/>
      <c r="AA1618" s="87"/>
      <c r="AB1618" s="87"/>
      <c r="AC1618" s="87"/>
      <c r="AD1618" s="87"/>
      <c r="AE1618" s="87"/>
      <c r="AF1618" s="87"/>
      <c r="AG1618" s="87"/>
      <c r="AH1618" s="87"/>
      <c r="AI1618" s="87"/>
      <c r="AJ1618" s="87"/>
      <c r="AK1618" s="87"/>
      <c r="AL1618" s="87"/>
      <c r="AM1618" s="87"/>
      <c r="AN1618" s="87"/>
      <c r="AO1618" s="87"/>
      <c r="AP1618" s="87"/>
      <c r="AQ1618" s="87"/>
      <c r="AR1618" s="87"/>
      <c r="AS1618" s="87"/>
      <c r="AT1618" s="87"/>
      <c r="AU1618" s="87"/>
      <c r="AV1618" s="87"/>
      <c r="AW1618" s="87"/>
      <c r="AX1618" s="87"/>
      <c r="AY1618" s="87"/>
      <c r="AZ1618" s="87"/>
      <c r="BA1618" s="87"/>
      <c r="BB1618" s="87"/>
      <c r="BC1618" s="87"/>
      <c r="BD1618" s="87"/>
      <c r="BE1618" s="87"/>
      <c r="BF1618" s="87"/>
      <c r="BG1618" s="87"/>
      <c r="BH1618" s="87"/>
    </row>
    <row r="1619" spans="1:60">
      <c r="A1619" s="87"/>
      <c r="D1619" s="371"/>
      <c r="E1619" s="87"/>
      <c r="F1619" s="87"/>
      <c r="G1619" s="87"/>
      <c r="H1619" s="87"/>
      <c r="I1619" s="87"/>
      <c r="J1619" s="87"/>
      <c r="K1619" s="87"/>
      <c r="L1619" s="87"/>
      <c r="M1619" s="87"/>
      <c r="N1619" s="87"/>
      <c r="O1619" s="87"/>
      <c r="P1619" s="87"/>
      <c r="Q1619" s="87"/>
      <c r="R1619" s="87"/>
      <c r="S1619" s="87"/>
      <c r="T1619" s="87"/>
      <c r="U1619" s="87"/>
      <c r="V1619" s="87"/>
      <c r="W1619" s="87"/>
      <c r="X1619" s="87"/>
      <c r="Y1619" s="87"/>
      <c r="Z1619" s="87"/>
      <c r="AA1619" s="87"/>
      <c r="AB1619" s="87"/>
      <c r="AC1619" s="87"/>
      <c r="AD1619" s="87"/>
      <c r="AE1619" s="87"/>
      <c r="AF1619" s="87"/>
      <c r="AG1619" s="87"/>
      <c r="AH1619" s="87"/>
      <c r="AI1619" s="87"/>
      <c r="AJ1619" s="87"/>
      <c r="AK1619" s="87"/>
      <c r="AL1619" s="87"/>
      <c r="AM1619" s="87"/>
      <c r="AN1619" s="87"/>
      <c r="AO1619" s="87"/>
      <c r="AP1619" s="87"/>
      <c r="AQ1619" s="87"/>
      <c r="AR1619" s="87"/>
      <c r="AS1619" s="87"/>
      <c r="AT1619" s="87"/>
      <c r="AU1619" s="87"/>
      <c r="AV1619" s="87"/>
      <c r="AW1619" s="87"/>
      <c r="AX1619" s="87"/>
      <c r="AY1619" s="87"/>
      <c r="AZ1619" s="87"/>
      <c r="BA1619" s="87"/>
      <c r="BB1619" s="87"/>
      <c r="BC1619" s="87"/>
      <c r="BD1619" s="87"/>
      <c r="BE1619" s="87"/>
      <c r="BF1619" s="87"/>
      <c r="BG1619" s="87"/>
      <c r="BH1619" s="87"/>
    </row>
    <row r="1620" spans="1:60">
      <c r="A1620" s="87"/>
      <c r="D1620" s="371"/>
      <c r="E1620" s="87"/>
      <c r="F1620" s="87"/>
      <c r="G1620" s="87"/>
      <c r="H1620" s="87"/>
      <c r="I1620" s="87"/>
      <c r="J1620" s="87"/>
      <c r="K1620" s="87"/>
      <c r="L1620" s="87"/>
      <c r="M1620" s="87"/>
      <c r="N1620" s="87"/>
      <c r="O1620" s="87"/>
      <c r="P1620" s="87"/>
      <c r="Q1620" s="87"/>
      <c r="R1620" s="87"/>
      <c r="S1620" s="87"/>
      <c r="T1620" s="87"/>
      <c r="U1620" s="87"/>
      <c r="V1620" s="87"/>
      <c r="W1620" s="87"/>
      <c r="X1620" s="87"/>
      <c r="Y1620" s="87"/>
      <c r="Z1620" s="87"/>
      <c r="AA1620" s="87"/>
      <c r="AB1620" s="87"/>
      <c r="AC1620" s="87"/>
      <c r="AD1620" s="87"/>
      <c r="AE1620" s="87"/>
      <c r="AF1620" s="87"/>
      <c r="AG1620" s="87"/>
      <c r="AH1620" s="87"/>
      <c r="AI1620" s="87"/>
      <c r="AJ1620" s="87"/>
      <c r="AK1620" s="87"/>
      <c r="AL1620" s="87"/>
      <c r="AM1620" s="87"/>
      <c r="AN1620" s="87"/>
      <c r="AO1620" s="87"/>
      <c r="AP1620" s="87"/>
      <c r="AQ1620" s="87"/>
      <c r="AR1620" s="87"/>
      <c r="AS1620" s="87"/>
      <c r="AT1620" s="87"/>
      <c r="AU1620" s="87"/>
      <c r="AV1620" s="87"/>
      <c r="AW1620" s="87"/>
      <c r="AX1620" s="87"/>
      <c r="AY1620" s="87"/>
      <c r="AZ1620" s="87"/>
      <c r="BA1620" s="87"/>
      <c r="BB1620" s="87"/>
      <c r="BC1620" s="87"/>
      <c r="BD1620" s="87"/>
      <c r="BE1620" s="87"/>
      <c r="BF1620" s="87"/>
      <c r="BG1620" s="87"/>
      <c r="BH1620" s="87"/>
    </row>
    <row r="1621" spans="1:60">
      <c r="A1621" s="87"/>
      <c r="D1621" s="371"/>
      <c r="E1621" s="87"/>
      <c r="F1621" s="87"/>
      <c r="G1621" s="87"/>
      <c r="H1621" s="87"/>
      <c r="I1621" s="87"/>
      <c r="J1621" s="87"/>
      <c r="K1621" s="87"/>
      <c r="L1621" s="87"/>
      <c r="M1621" s="87"/>
      <c r="N1621" s="87"/>
      <c r="O1621" s="87"/>
      <c r="P1621" s="87"/>
      <c r="Q1621" s="87"/>
      <c r="R1621" s="87"/>
      <c r="S1621" s="87"/>
      <c r="T1621" s="87"/>
      <c r="U1621" s="87"/>
      <c r="V1621" s="87"/>
      <c r="W1621" s="87"/>
      <c r="X1621" s="87"/>
      <c r="Y1621" s="87"/>
      <c r="Z1621" s="87"/>
      <c r="AA1621" s="87"/>
      <c r="AB1621" s="87"/>
      <c r="AC1621" s="87"/>
      <c r="AD1621" s="87"/>
      <c r="AE1621" s="87"/>
      <c r="AF1621" s="87"/>
      <c r="AG1621" s="87"/>
      <c r="AH1621" s="87"/>
      <c r="AI1621" s="87"/>
      <c r="AJ1621" s="87"/>
      <c r="AK1621" s="87"/>
      <c r="AL1621" s="87"/>
      <c r="AM1621" s="87"/>
      <c r="AN1621" s="87"/>
      <c r="AO1621" s="87"/>
      <c r="AP1621" s="87"/>
      <c r="AQ1621" s="87"/>
      <c r="AR1621" s="87"/>
      <c r="AS1621" s="87"/>
      <c r="AT1621" s="87"/>
      <c r="AU1621" s="87"/>
      <c r="AV1621" s="87"/>
      <c r="AW1621" s="87"/>
      <c r="AX1621" s="87"/>
      <c r="AY1621" s="87"/>
      <c r="AZ1621" s="87"/>
      <c r="BA1621" s="87"/>
      <c r="BB1621" s="87"/>
      <c r="BC1621" s="87"/>
      <c r="BD1621" s="87"/>
      <c r="BE1621" s="87"/>
      <c r="BF1621" s="87"/>
      <c r="BG1621" s="87"/>
      <c r="BH1621" s="87"/>
    </row>
    <row r="1622" spans="1:60">
      <c r="A1622" s="87"/>
      <c r="D1622" s="371"/>
      <c r="E1622" s="87"/>
      <c r="F1622" s="87"/>
      <c r="G1622" s="87"/>
      <c r="H1622" s="87"/>
      <c r="I1622" s="87"/>
      <c r="J1622" s="87"/>
      <c r="K1622" s="87"/>
      <c r="L1622" s="87"/>
      <c r="M1622" s="87"/>
      <c r="N1622" s="87"/>
      <c r="O1622" s="87"/>
      <c r="P1622" s="87"/>
      <c r="Q1622" s="87"/>
      <c r="R1622" s="87"/>
      <c r="S1622" s="87"/>
      <c r="T1622" s="87"/>
      <c r="U1622" s="87"/>
      <c r="V1622" s="87"/>
      <c r="W1622" s="87"/>
      <c r="X1622" s="87"/>
      <c r="Y1622" s="87"/>
      <c r="Z1622" s="87"/>
      <c r="AA1622" s="87"/>
      <c r="AB1622" s="87"/>
      <c r="AC1622" s="87"/>
      <c r="AD1622" s="87"/>
      <c r="AE1622" s="87"/>
      <c r="AF1622" s="87"/>
      <c r="AG1622" s="87"/>
      <c r="AH1622" s="87"/>
      <c r="AI1622" s="87"/>
      <c r="AJ1622" s="87"/>
      <c r="AK1622" s="87"/>
      <c r="AL1622" s="87"/>
      <c r="AM1622" s="87"/>
      <c r="AN1622" s="87"/>
      <c r="AO1622" s="87"/>
      <c r="AP1622" s="87"/>
      <c r="AQ1622" s="87"/>
      <c r="AR1622" s="87"/>
      <c r="AS1622" s="87"/>
      <c r="AT1622" s="87"/>
      <c r="AU1622" s="87"/>
      <c r="AV1622" s="87"/>
      <c r="AW1622" s="87"/>
      <c r="AX1622" s="87"/>
      <c r="AY1622" s="87"/>
      <c r="AZ1622" s="87"/>
      <c r="BA1622" s="87"/>
      <c r="BB1622" s="87"/>
      <c r="BC1622" s="87"/>
      <c r="BD1622" s="87"/>
      <c r="BE1622" s="87"/>
      <c r="BF1622" s="87"/>
      <c r="BG1622" s="87"/>
      <c r="BH1622" s="87"/>
    </row>
    <row r="1623" spans="1:60">
      <c r="A1623" s="87"/>
      <c r="D1623" s="371"/>
      <c r="E1623" s="87"/>
      <c r="F1623" s="87"/>
      <c r="G1623" s="87"/>
      <c r="H1623" s="87"/>
      <c r="I1623" s="87"/>
      <c r="J1623" s="87"/>
      <c r="K1623" s="87"/>
      <c r="L1623" s="87"/>
      <c r="M1623" s="87"/>
      <c r="N1623" s="87"/>
      <c r="O1623" s="87"/>
      <c r="P1623" s="87"/>
      <c r="Q1623" s="87"/>
      <c r="R1623" s="87"/>
      <c r="S1623" s="87"/>
      <c r="T1623" s="87"/>
      <c r="U1623" s="87"/>
      <c r="V1623" s="87"/>
      <c r="W1623" s="87"/>
      <c r="X1623" s="87"/>
      <c r="Y1623" s="87"/>
      <c r="Z1623" s="87"/>
      <c r="AA1623" s="87"/>
      <c r="AB1623" s="87"/>
      <c r="AC1623" s="87"/>
      <c r="AD1623" s="87"/>
      <c r="AE1623" s="87"/>
      <c r="AF1623" s="87"/>
      <c r="AG1623" s="87"/>
      <c r="AH1623" s="87"/>
      <c r="AI1623" s="87"/>
      <c r="AJ1623" s="87"/>
      <c r="AK1623" s="87"/>
      <c r="AL1623" s="87"/>
      <c r="AM1623" s="87"/>
      <c r="AN1623" s="87"/>
      <c r="AO1623" s="87"/>
      <c r="AP1623" s="87"/>
      <c r="AQ1623" s="87"/>
      <c r="AR1623" s="87"/>
      <c r="AS1623" s="87"/>
      <c r="AT1623" s="87"/>
      <c r="AU1623" s="87"/>
      <c r="AV1623" s="87"/>
      <c r="AW1623" s="87"/>
      <c r="AX1623" s="87"/>
      <c r="AY1623" s="87"/>
      <c r="AZ1623" s="87"/>
      <c r="BA1623" s="87"/>
      <c r="BB1623" s="87"/>
      <c r="BC1623" s="87"/>
      <c r="BD1623" s="87"/>
      <c r="BE1623" s="87"/>
      <c r="BF1623" s="87"/>
      <c r="BG1623" s="87"/>
      <c r="BH1623" s="87"/>
    </row>
    <row r="1624" spans="1:60">
      <c r="A1624" s="87"/>
      <c r="D1624" s="371"/>
      <c r="E1624" s="87"/>
      <c r="F1624" s="87"/>
      <c r="G1624" s="87"/>
      <c r="H1624" s="87"/>
      <c r="I1624" s="87"/>
      <c r="J1624" s="87"/>
      <c r="K1624" s="87"/>
      <c r="L1624" s="87"/>
      <c r="M1624" s="87"/>
      <c r="N1624" s="87"/>
      <c r="O1624" s="87"/>
      <c r="P1624" s="87"/>
      <c r="Q1624" s="87"/>
      <c r="R1624" s="87"/>
      <c r="S1624" s="87"/>
      <c r="T1624" s="87"/>
      <c r="U1624" s="87"/>
      <c r="V1624" s="87"/>
      <c r="W1624" s="87"/>
      <c r="X1624" s="87"/>
      <c r="Y1624" s="87"/>
      <c r="Z1624" s="87"/>
      <c r="AA1624" s="87"/>
      <c r="AB1624" s="87"/>
      <c r="AC1624" s="87"/>
      <c r="AD1624" s="87"/>
      <c r="AE1624" s="87"/>
      <c r="AF1624" s="87"/>
      <c r="AG1624" s="87"/>
      <c r="AH1624" s="87"/>
      <c r="AI1624" s="87"/>
      <c r="AJ1624" s="87"/>
      <c r="AK1624" s="87"/>
      <c r="AL1624" s="87"/>
      <c r="AM1624" s="87"/>
      <c r="AN1624" s="87"/>
      <c r="AO1624" s="87"/>
      <c r="AP1624" s="87"/>
      <c r="AQ1624" s="87"/>
      <c r="AR1624" s="87"/>
      <c r="AS1624" s="87"/>
      <c r="AT1624" s="87"/>
      <c r="AU1624" s="87"/>
      <c r="AV1624" s="87"/>
      <c r="AW1624" s="87"/>
      <c r="AX1624" s="87"/>
      <c r="AY1624" s="87"/>
      <c r="AZ1624" s="87"/>
      <c r="BA1624" s="87"/>
      <c r="BB1624" s="87"/>
      <c r="BC1624" s="87"/>
      <c r="BD1624" s="87"/>
      <c r="BE1624" s="87"/>
      <c r="BF1624" s="87"/>
      <c r="BG1624" s="87"/>
      <c r="BH1624" s="87"/>
    </row>
    <row r="1625" spans="1:60">
      <c r="A1625" s="87"/>
      <c r="D1625" s="371"/>
      <c r="E1625" s="87"/>
      <c r="F1625" s="87"/>
      <c r="G1625" s="87"/>
      <c r="H1625" s="87"/>
      <c r="I1625" s="87"/>
      <c r="J1625" s="87"/>
      <c r="K1625" s="87"/>
      <c r="L1625" s="87"/>
      <c r="M1625" s="87"/>
      <c r="N1625" s="87"/>
      <c r="O1625" s="87"/>
      <c r="P1625" s="87"/>
      <c r="Q1625" s="87"/>
      <c r="R1625" s="87"/>
      <c r="S1625" s="87"/>
      <c r="T1625" s="87"/>
      <c r="U1625" s="87"/>
      <c r="V1625" s="87"/>
      <c r="W1625" s="87"/>
      <c r="X1625" s="87"/>
      <c r="Y1625" s="87"/>
      <c r="Z1625" s="87"/>
      <c r="AA1625" s="87"/>
      <c r="AB1625" s="87"/>
      <c r="AC1625" s="87"/>
      <c r="AD1625" s="87"/>
      <c r="AE1625" s="87"/>
      <c r="AF1625" s="87"/>
      <c r="AG1625" s="87"/>
      <c r="AH1625" s="87"/>
      <c r="AI1625" s="87"/>
      <c r="AJ1625" s="87"/>
      <c r="AK1625" s="87"/>
      <c r="AL1625" s="87"/>
      <c r="AM1625" s="87"/>
      <c r="AN1625" s="87"/>
      <c r="AO1625" s="87"/>
      <c r="AP1625" s="87"/>
      <c r="AQ1625" s="87"/>
      <c r="AR1625" s="87"/>
      <c r="AS1625" s="87"/>
      <c r="AT1625" s="87"/>
      <c r="AU1625" s="87"/>
      <c r="AV1625" s="87"/>
      <c r="AW1625" s="87"/>
      <c r="AX1625" s="87"/>
      <c r="AY1625" s="87"/>
      <c r="AZ1625" s="87"/>
      <c r="BA1625" s="87"/>
      <c r="BB1625" s="87"/>
      <c r="BC1625" s="87"/>
      <c r="BD1625" s="87"/>
      <c r="BE1625" s="87"/>
      <c r="BF1625" s="87"/>
      <c r="BG1625" s="87"/>
      <c r="BH1625" s="87"/>
    </row>
    <row r="1626" spans="1:60">
      <c r="A1626" s="87"/>
      <c r="D1626" s="371"/>
      <c r="E1626" s="87"/>
      <c r="F1626" s="87"/>
      <c r="G1626" s="87"/>
      <c r="H1626" s="87"/>
      <c r="I1626" s="87"/>
      <c r="J1626" s="87"/>
      <c r="K1626" s="87"/>
      <c r="L1626" s="87"/>
      <c r="M1626" s="87"/>
      <c r="N1626" s="87"/>
      <c r="O1626" s="87"/>
      <c r="P1626" s="87"/>
      <c r="Q1626" s="87"/>
      <c r="R1626" s="87"/>
      <c r="S1626" s="87"/>
      <c r="T1626" s="87"/>
      <c r="U1626" s="87"/>
      <c r="V1626" s="87"/>
      <c r="W1626" s="87"/>
      <c r="X1626" s="87"/>
      <c r="Y1626" s="87"/>
      <c r="Z1626" s="87"/>
      <c r="AA1626" s="87"/>
      <c r="AB1626" s="87"/>
      <c r="AC1626" s="87"/>
      <c r="AD1626" s="87"/>
      <c r="AE1626" s="87"/>
      <c r="AF1626" s="87"/>
      <c r="AG1626" s="87"/>
      <c r="AH1626" s="87"/>
      <c r="AI1626" s="87"/>
      <c r="AJ1626" s="87"/>
      <c r="AK1626" s="87"/>
      <c r="AL1626" s="87"/>
      <c r="AM1626" s="87"/>
      <c r="AN1626" s="87"/>
      <c r="AO1626" s="87"/>
      <c r="AP1626" s="87"/>
      <c r="AQ1626" s="87"/>
      <c r="AR1626" s="87"/>
      <c r="AS1626" s="87"/>
      <c r="AT1626" s="87"/>
      <c r="AU1626" s="87"/>
      <c r="AV1626" s="87"/>
      <c r="AW1626" s="87"/>
      <c r="AX1626" s="87"/>
      <c r="AY1626" s="87"/>
      <c r="AZ1626" s="87"/>
      <c r="BA1626" s="87"/>
      <c r="BB1626" s="87"/>
      <c r="BC1626" s="87"/>
      <c r="BD1626" s="87"/>
      <c r="BE1626" s="87"/>
      <c r="BF1626" s="87"/>
      <c r="BG1626" s="87"/>
      <c r="BH1626" s="87"/>
    </row>
    <row r="1627" spans="1:60">
      <c r="A1627" s="87"/>
      <c r="D1627" s="371"/>
      <c r="E1627" s="87"/>
      <c r="F1627" s="87"/>
      <c r="G1627" s="87"/>
      <c r="H1627" s="87"/>
      <c r="I1627" s="87"/>
      <c r="J1627" s="87"/>
      <c r="K1627" s="87"/>
      <c r="L1627" s="87"/>
      <c r="M1627" s="87"/>
      <c r="N1627" s="87"/>
      <c r="O1627" s="87"/>
      <c r="P1627" s="87"/>
      <c r="Q1627" s="87"/>
      <c r="R1627" s="87"/>
      <c r="S1627" s="87"/>
      <c r="T1627" s="87"/>
      <c r="U1627" s="87"/>
      <c r="V1627" s="87"/>
      <c r="W1627" s="87"/>
      <c r="X1627" s="87"/>
      <c r="Y1627" s="87"/>
      <c r="Z1627" s="87"/>
      <c r="AA1627" s="87"/>
      <c r="AB1627" s="87"/>
      <c r="AC1627" s="87"/>
      <c r="AD1627" s="87"/>
      <c r="AE1627" s="87"/>
      <c r="AF1627" s="87"/>
      <c r="AG1627" s="87"/>
      <c r="AH1627" s="87"/>
      <c r="AI1627" s="87"/>
      <c r="AJ1627" s="87"/>
      <c r="AK1627" s="87"/>
      <c r="AL1627" s="87"/>
      <c r="AM1627" s="87"/>
      <c r="AN1627" s="87"/>
      <c r="AO1627" s="87"/>
      <c r="AP1627" s="87"/>
      <c r="AQ1627" s="87"/>
      <c r="AR1627" s="87"/>
      <c r="AS1627" s="87"/>
      <c r="AT1627" s="87"/>
      <c r="AU1627" s="87"/>
      <c r="AV1627" s="87"/>
      <c r="AW1627" s="87"/>
      <c r="AX1627" s="87"/>
      <c r="AY1627" s="87"/>
      <c r="AZ1627" s="87"/>
      <c r="BA1627" s="87"/>
      <c r="BB1627" s="87"/>
      <c r="BC1627" s="87"/>
      <c r="BD1627" s="87"/>
      <c r="BE1627" s="87"/>
      <c r="BF1627" s="87"/>
      <c r="BG1627" s="87"/>
      <c r="BH1627" s="87"/>
    </row>
    <row r="1628" spans="1:60">
      <c r="A1628" s="87"/>
      <c r="D1628" s="371"/>
      <c r="E1628" s="87"/>
      <c r="F1628" s="87"/>
      <c r="G1628" s="87"/>
      <c r="H1628" s="87"/>
      <c r="I1628" s="87"/>
      <c r="J1628" s="87"/>
      <c r="K1628" s="87"/>
      <c r="L1628" s="87"/>
      <c r="M1628" s="87"/>
      <c r="N1628" s="87"/>
      <c r="O1628" s="87"/>
      <c r="P1628" s="87"/>
      <c r="Q1628" s="87"/>
      <c r="R1628" s="87"/>
      <c r="S1628" s="87"/>
      <c r="T1628" s="87"/>
      <c r="U1628" s="87"/>
      <c r="V1628" s="87"/>
      <c r="W1628" s="87"/>
      <c r="X1628" s="87"/>
      <c r="Y1628" s="87"/>
      <c r="Z1628" s="87"/>
      <c r="AA1628" s="87"/>
      <c r="AB1628" s="87"/>
      <c r="AC1628" s="87"/>
      <c r="AD1628" s="87"/>
      <c r="AE1628" s="87"/>
      <c r="AF1628" s="87"/>
      <c r="AG1628" s="87"/>
      <c r="AH1628" s="87"/>
      <c r="AI1628" s="87"/>
      <c r="AJ1628" s="87"/>
      <c r="AK1628" s="87"/>
      <c r="AL1628" s="87"/>
      <c r="AM1628" s="87"/>
      <c r="AN1628" s="87"/>
      <c r="AO1628" s="87"/>
      <c r="AP1628" s="87"/>
      <c r="AQ1628" s="87"/>
      <c r="AR1628" s="87"/>
      <c r="AS1628" s="87"/>
      <c r="AT1628" s="87"/>
      <c r="AU1628" s="87"/>
      <c r="AV1628" s="87"/>
      <c r="AW1628" s="87"/>
      <c r="AX1628" s="87"/>
      <c r="AY1628" s="87"/>
      <c r="AZ1628" s="87"/>
      <c r="BA1628" s="87"/>
      <c r="BB1628" s="87"/>
      <c r="BC1628" s="87"/>
      <c r="BD1628" s="87"/>
      <c r="BE1628" s="87"/>
      <c r="BF1628" s="87"/>
      <c r="BG1628" s="87"/>
      <c r="BH1628" s="87"/>
    </row>
    <row r="1629" spans="1:60">
      <c r="A1629" s="87"/>
      <c r="D1629" s="371"/>
      <c r="E1629" s="87"/>
      <c r="F1629" s="87"/>
      <c r="G1629" s="87"/>
      <c r="H1629" s="87"/>
      <c r="I1629" s="87"/>
      <c r="J1629" s="87"/>
      <c r="K1629" s="87"/>
      <c r="L1629" s="87"/>
      <c r="M1629" s="87"/>
      <c r="N1629" s="87"/>
      <c r="O1629" s="87"/>
      <c r="P1629" s="87"/>
      <c r="Q1629" s="87"/>
      <c r="R1629" s="87"/>
      <c r="S1629" s="87"/>
      <c r="T1629" s="87"/>
      <c r="U1629" s="87"/>
      <c r="V1629" s="87"/>
      <c r="W1629" s="87"/>
      <c r="X1629" s="87"/>
      <c r="Y1629" s="87"/>
      <c r="Z1629" s="87"/>
      <c r="AA1629" s="87"/>
      <c r="AB1629" s="87"/>
      <c r="AC1629" s="87"/>
      <c r="AD1629" s="87"/>
      <c r="AE1629" s="87"/>
      <c r="AF1629" s="87"/>
      <c r="AG1629" s="87"/>
      <c r="AH1629" s="87"/>
      <c r="AI1629" s="87"/>
      <c r="AJ1629" s="87"/>
      <c r="AK1629" s="87"/>
      <c r="AL1629" s="87"/>
      <c r="AM1629" s="87"/>
      <c r="AN1629" s="87"/>
      <c r="AO1629" s="87"/>
      <c r="AP1629" s="87"/>
      <c r="AQ1629" s="87"/>
      <c r="AR1629" s="87"/>
      <c r="AS1629" s="87"/>
      <c r="AT1629" s="87"/>
      <c r="AU1629" s="87"/>
      <c r="AV1629" s="87"/>
      <c r="AW1629" s="87"/>
      <c r="AX1629" s="87"/>
      <c r="AY1629" s="87"/>
      <c r="AZ1629" s="87"/>
      <c r="BA1629" s="87"/>
      <c r="BB1629" s="87"/>
      <c r="BC1629" s="87"/>
      <c r="BD1629" s="87"/>
      <c r="BE1629" s="87"/>
      <c r="BF1629" s="87"/>
      <c r="BG1629" s="87"/>
      <c r="BH1629" s="87"/>
    </row>
    <row r="1630" spans="1:60">
      <c r="A1630" s="87"/>
      <c r="D1630" s="371"/>
      <c r="E1630" s="87"/>
      <c r="F1630" s="87"/>
      <c r="G1630" s="87"/>
      <c r="H1630" s="87"/>
      <c r="I1630" s="87"/>
      <c r="J1630" s="87"/>
      <c r="K1630" s="87"/>
      <c r="L1630" s="87"/>
      <c r="M1630" s="87"/>
      <c r="N1630" s="87"/>
      <c r="O1630" s="87"/>
      <c r="P1630" s="87"/>
      <c r="Q1630" s="87"/>
      <c r="R1630" s="87"/>
      <c r="S1630" s="87"/>
      <c r="T1630" s="87"/>
      <c r="U1630" s="87"/>
      <c r="V1630" s="87"/>
      <c r="W1630" s="87"/>
      <c r="X1630" s="87"/>
      <c r="Y1630" s="87"/>
      <c r="Z1630" s="87"/>
      <c r="AA1630" s="87"/>
      <c r="AB1630" s="87"/>
      <c r="AC1630" s="87"/>
      <c r="AD1630" s="87"/>
      <c r="AE1630" s="87"/>
      <c r="AF1630" s="87"/>
      <c r="AG1630" s="87"/>
      <c r="AH1630" s="87"/>
      <c r="AI1630" s="87"/>
      <c r="AJ1630" s="87"/>
      <c r="AK1630" s="87"/>
      <c r="AL1630" s="87"/>
      <c r="AM1630" s="87"/>
      <c r="AN1630" s="87"/>
      <c r="AO1630" s="87"/>
      <c r="AP1630" s="87"/>
      <c r="AQ1630" s="87"/>
      <c r="AR1630" s="87"/>
      <c r="AS1630" s="87"/>
      <c r="AT1630" s="87"/>
      <c r="AU1630" s="87"/>
      <c r="AV1630" s="87"/>
      <c r="AW1630" s="87"/>
      <c r="AX1630" s="87"/>
      <c r="AY1630" s="87"/>
      <c r="AZ1630" s="87"/>
      <c r="BA1630" s="87"/>
      <c r="BB1630" s="87"/>
      <c r="BC1630" s="87"/>
      <c r="BD1630" s="87"/>
      <c r="BE1630" s="87"/>
      <c r="BF1630" s="87"/>
      <c r="BG1630" s="87"/>
      <c r="BH1630" s="87"/>
    </row>
    <row r="1631" spans="1:60">
      <c r="A1631" s="87"/>
      <c r="D1631" s="371"/>
      <c r="E1631" s="87"/>
      <c r="F1631" s="87"/>
      <c r="G1631" s="87"/>
      <c r="H1631" s="87"/>
      <c r="I1631" s="87"/>
      <c r="J1631" s="87"/>
      <c r="K1631" s="87"/>
      <c r="L1631" s="87"/>
      <c r="M1631" s="87"/>
      <c r="N1631" s="87"/>
      <c r="O1631" s="87"/>
      <c r="P1631" s="87"/>
      <c r="Q1631" s="87"/>
      <c r="R1631" s="87"/>
      <c r="S1631" s="87"/>
      <c r="T1631" s="87"/>
      <c r="U1631" s="87"/>
      <c r="V1631" s="87"/>
      <c r="W1631" s="87"/>
      <c r="X1631" s="87"/>
      <c r="Y1631" s="87"/>
      <c r="Z1631" s="87"/>
      <c r="AA1631" s="87"/>
      <c r="AB1631" s="87"/>
      <c r="AC1631" s="87"/>
      <c r="AD1631" s="87"/>
      <c r="AE1631" s="87"/>
      <c r="AF1631" s="87"/>
      <c r="AG1631" s="87"/>
      <c r="AH1631" s="87"/>
      <c r="AI1631" s="87"/>
      <c r="AJ1631" s="87"/>
      <c r="AK1631" s="87"/>
      <c r="AL1631" s="87"/>
      <c r="AM1631" s="87"/>
      <c r="AN1631" s="87"/>
      <c r="AO1631" s="87"/>
      <c r="AP1631" s="87"/>
      <c r="AQ1631" s="87"/>
      <c r="AR1631" s="87"/>
      <c r="AS1631" s="87"/>
      <c r="AT1631" s="87"/>
      <c r="AU1631" s="87"/>
      <c r="AV1631" s="87"/>
      <c r="AW1631" s="87"/>
      <c r="AX1631" s="87"/>
      <c r="AY1631" s="87"/>
      <c r="AZ1631" s="87"/>
      <c r="BA1631" s="87"/>
      <c r="BB1631" s="87"/>
      <c r="BC1631" s="87"/>
      <c r="BD1631" s="87"/>
      <c r="BE1631" s="87"/>
      <c r="BF1631" s="87"/>
      <c r="BG1631" s="87"/>
      <c r="BH1631" s="87"/>
    </row>
    <row r="1632" spans="1:60">
      <c r="A1632" s="87"/>
      <c r="D1632" s="371"/>
      <c r="E1632" s="87"/>
      <c r="F1632" s="87"/>
      <c r="G1632" s="87"/>
      <c r="H1632" s="87"/>
      <c r="I1632" s="87"/>
      <c r="J1632" s="87"/>
      <c r="K1632" s="87"/>
      <c r="L1632" s="87"/>
      <c r="M1632" s="87"/>
      <c r="N1632" s="87"/>
      <c r="O1632" s="87"/>
      <c r="P1632" s="87"/>
      <c r="Q1632" s="87"/>
      <c r="R1632" s="87"/>
      <c r="S1632" s="87"/>
      <c r="T1632" s="87"/>
      <c r="U1632" s="87"/>
      <c r="V1632" s="87"/>
      <c r="W1632" s="87"/>
      <c r="X1632" s="87"/>
      <c r="Y1632" s="87"/>
      <c r="Z1632" s="87"/>
      <c r="AA1632" s="87"/>
      <c r="AB1632" s="87"/>
      <c r="AC1632" s="87"/>
      <c r="AD1632" s="87"/>
      <c r="AE1632" s="87"/>
      <c r="AF1632" s="87"/>
      <c r="AG1632" s="87"/>
      <c r="AH1632" s="87"/>
      <c r="AI1632" s="87"/>
      <c r="AJ1632" s="87"/>
      <c r="AK1632" s="87"/>
      <c r="AL1632" s="87"/>
      <c r="AM1632" s="87"/>
      <c r="AN1632" s="87"/>
      <c r="AO1632" s="87"/>
      <c r="AP1632" s="87"/>
      <c r="AQ1632" s="87"/>
      <c r="AR1632" s="87"/>
      <c r="AS1632" s="87"/>
      <c r="AT1632" s="87"/>
      <c r="AU1632" s="87"/>
      <c r="AV1632" s="87"/>
      <c r="AW1632" s="87"/>
      <c r="AX1632" s="87"/>
      <c r="AY1632" s="87"/>
      <c r="AZ1632" s="87"/>
      <c r="BA1632" s="87"/>
      <c r="BB1632" s="87"/>
      <c r="BC1632" s="87"/>
      <c r="BD1632" s="87"/>
      <c r="BE1632" s="87"/>
      <c r="BF1632" s="87"/>
      <c r="BG1632" s="87"/>
      <c r="BH1632" s="87"/>
    </row>
    <row r="1633" spans="1:60">
      <c r="A1633" s="87"/>
      <c r="D1633" s="371"/>
      <c r="E1633" s="87"/>
      <c r="F1633" s="87"/>
      <c r="G1633" s="87"/>
      <c r="H1633" s="87"/>
      <c r="I1633" s="87"/>
      <c r="J1633" s="87"/>
      <c r="K1633" s="87"/>
      <c r="L1633" s="87"/>
      <c r="M1633" s="87"/>
      <c r="N1633" s="87"/>
      <c r="O1633" s="87"/>
      <c r="P1633" s="87"/>
      <c r="Q1633" s="87"/>
      <c r="R1633" s="87"/>
      <c r="S1633" s="87"/>
      <c r="T1633" s="87"/>
      <c r="U1633" s="87"/>
      <c r="V1633" s="87"/>
      <c r="W1633" s="87"/>
      <c r="X1633" s="87"/>
      <c r="Y1633" s="87"/>
      <c r="Z1633" s="87"/>
      <c r="AA1633" s="87"/>
      <c r="AB1633" s="87"/>
      <c r="AC1633" s="87"/>
      <c r="AD1633" s="87"/>
      <c r="AE1633" s="87"/>
      <c r="AF1633" s="87"/>
      <c r="AG1633" s="87"/>
      <c r="AH1633" s="87"/>
      <c r="AI1633" s="87"/>
      <c r="AJ1633" s="87"/>
      <c r="AK1633" s="87"/>
      <c r="AL1633" s="87"/>
      <c r="AM1633" s="87"/>
      <c r="AN1633" s="87"/>
      <c r="AO1633" s="87"/>
      <c r="AP1633" s="87"/>
      <c r="AQ1633" s="87"/>
      <c r="AR1633" s="87"/>
      <c r="AS1633" s="87"/>
      <c r="AT1633" s="87"/>
      <c r="AU1633" s="87"/>
      <c r="AV1633" s="87"/>
      <c r="AW1633" s="87"/>
      <c r="AX1633" s="87"/>
      <c r="AY1633" s="87"/>
      <c r="AZ1633" s="87"/>
      <c r="BA1633" s="87"/>
      <c r="BB1633" s="87"/>
      <c r="BC1633" s="87"/>
      <c r="BD1633" s="87"/>
      <c r="BE1633" s="87"/>
      <c r="BF1633" s="87"/>
      <c r="BG1633" s="87"/>
      <c r="BH1633" s="87"/>
    </row>
    <row r="1634" spans="1:60">
      <c r="A1634" s="87"/>
      <c r="D1634" s="371"/>
      <c r="E1634" s="87"/>
      <c r="F1634" s="87"/>
      <c r="G1634" s="87"/>
      <c r="H1634" s="87"/>
      <c r="I1634" s="87"/>
      <c r="J1634" s="87"/>
      <c r="K1634" s="87"/>
      <c r="L1634" s="87"/>
      <c r="M1634" s="87"/>
      <c r="N1634" s="87"/>
      <c r="O1634" s="87"/>
      <c r="P1634" s="87"/>
      <c r="Q1634" s="87"/>
      <c r="R1634" s="87"/>
      <c r="S1634" s="87"/>
      <c r="T1634" s="87"/>
      <c r="U1634" s="87"/>
      <c r="V1634" s="87"/>
      <c r="W1634" s="87"/>
      <c r="X1634" s="87"/>
      <c r="Y1634" s="87"/>
      <c r="Z1634" s="87"/>
      <c r="AA1634" s="87"/>
      <c r="AB1634" s="87"/>
      <c r="AC1634" s="87"/>
      <c r="AD1634" s="87"/>
      <c r="AE1634" s="87"/>
      <c r="AF1634" s="87"/>
      <c r="AG1634" s="87"/>
      <c r="AH1634" s="87"/>
      <c r="AI1634" s="87"/>
      <c r="AJ1634" s="87"/>
      <c r="AK1634" s="87"/>
      <c r="AL1634" s="87"/>
      <c r="AM1634" s="87"/>
      <c r="AN1634" s="87"/>
      <c r="AO1634" s="87"/>
      <c r="AP1634" s="87"/>
      <c r="AQ1634" s="87"/>
      <c r="AR1634" s="87"/>
      <c r="AS1634" s="87"/>
      <c r="AT1634" s="87"/>
      <c r="AU1634" s="87"/>
      <c r="AV1634" s="87"/>
      <c r="AW1634" s="87"/>
      <c r="AX1634" s="87"/>
      <c r="AY1634" s="87"/>
      <c r="AZ1634" s="87"/>
      <c r="BA1634" s="87"/>
      <c r="BB1634" s="87"/>
      <c r="BC1634" s="87"/>
      <c r="BD1634" s="87"/>
      <c r="BE1634" s="87"/>
      <c r="BF1634" s="87"/>
      <c r="BG1634" s="87"/>
      <c r="BH1634" s="87"/>
    </row>
    <row r="1635" spans="1:60">
      <c r="A1635" s="87"/>
      <c r="D1635" s="371"/>
      <c r="E1635" s="87"/>
      <c r="F1635" s="87"/>
      <c r="G1635" s="87"/>
      <c r="H1635" s="87"/>
      <c r="I1635" s="87"/>
      <c r="J1635" s="87"/>
      <c r="K1635" s="87"/>
      <c r="L1635" s="87"/>
      <c r="M1635" s="87"/>
      <c r="N1635" s="87"/>
      <c r="O1635" s="87"/>
      <c r="P1635" s="87"/>
      <c r="Q1635" s="87"/>
      <c r="R1635" s="87"/>
      <c r="S1635" s="87"/>
      <c r="T1635" s="87"/>
      <c r="U1635" s="87"/>
      <c r="V1635" s="87"/>
      <c r="W1635" s="87"/>
      <c r="X1635" s="87"/>
      <c r="Y1635" s="87"/>
      <c r="Z1635" s="87"/>
      <c r="AA1635" s="87"/>
      <c r="AB1635" s="87"/>
      <c r="AC1635" s="87"/>
      <c r="AD1635" s="87"/>
      <c r="AE1635" s="87"/>
      <c r="AF1635" s="87"/>
      <c r="AG1635" s="87"/>
      <c r="AH1635" s="87"/>
      <c r="AI1635" s="87"/>
      <c r="AJ1635" s="87"/>
      <c r="AK1635" s="87"/>
      <c r="AL1635" s="87"/>
      <c r="AM1635" s="87"/>
      <c r="AN1635" s="87"/>
      <c r="AO1635" s="87"/>
      <c r="AP1635" s="87"/>
      <c r="AQ1635" s="87"/>
      <c r="AR1635" s="87"/>
      <c r="AS1635" s="87"/>
      <c r="AT1635" s="87"/>
      <c r="AU1635" s="87"/>
      <c r="AV1635" s="87"/>
      <c r="AW1635" s="87"/>
      <c r="AX1635" s="87"/>
      <c r="AY1635" s="87"/>
      <c r="AZ1635" s="87"/>
      <c r="BA1635" s="87"/>
      <c r="BB1635" s="87"/>
      <c r="BC1635" s="87"/>
      <c r="BD1635" s="87"/>
      <c r="BE1635" s="87"/>
      <c r="BF1635" s="87"/>
      <c r="BG1635" s="87"/>
      <c r="BH1635" s="87"/>
    </row>
    <row r="1636" spans="1:60">
      <c r="A1636" s="87"/>
      <c r="D1636" s="371"/>
      <c r="E1636" s="87"/>
      <c r="F1636" s="87"/>
      <c r="G1636" s="87"/>
      <c r="H1636" s="87"/>
      <c r="I1636" s="87"/>
      <c r="J1636" s="87"/>
      <c r="K1636" s="87"/>
      <c r="L1636" s="87"/>
      <c r="M1636" s="87"/>
      <c r="N1636" s="87"/>
      <c r="O1636" s="87"/>
      <c r="P1636" s="87"/>
      <c r="Q1636" s="87"/>
      <c r="R1636" s="87"/>
      <c r="S1636" s="87"/>
      <c r="T1636" s="87"/>
      <c r="U1636" s="87"/>
      <c r="V1636" s="87"/>
      <c r="W1636" s="87"/>
      <c r="X1636" s="87"/>
      <c r="Y1636" s="87"/>
      <c r="Z1636" s="87"/>
      <c r="AA1636" s="87"/>
      <c r="AB1636" s="87"/>
      <c r="AC1636" s="87"/>
      <c r="AD1636" s="87"/>
      <c r="AE1636" s="87"/>
      <c r="AF1636" s="87"/>
      <c r="AG1636" s="87"/>
      <c r="AH1636" s="87"/>
      <c r="AI1636" s="87"/>
      <c r="AJ1636" s="87"/>
      <c r="AK1636" s="87"/>
      <c r="AL1636" s="87"/>
      <c r="AM1636" s="87"/>
      <c r="AN1636" s="87"/>
      <c r="AO1636" s="87"/>
      <c r="AP1636" s="87"/>
      <c r="AQ1636" s="87"/>
      <c r="AR1636" s="87"/>
      <c r="AS1636" s="87"/>
      <c r="AT1636" s="87"/>
      <c r="AU1636" s="87"/>
      <c r="AV1636" s="87"/>
      <c r="AW1636" s="87"/>
      <c r="AX1636" s="87"/>
      <c r="AY1636" s="87"/>
      <c r="AZ1636" s="87"/>
      <c r="BA1636" s="87"/>
      <c r="BB1636" s="87"/>
      <c r="BC1636" s="87"/>
      <c r="BD1636" s="87"/>
      <c r="BE1636" s="87"/>
      <c r="BF1636" s="87"/>
      <c r="BG1636" s="87"/>
      <c r="BH1636" s="87"/>
    </row>
    <row r="1637" spans="1:60">
      <c r="A1637" s="87"/>
      <c r="D1637" s="371"/>
      <c r="E1637" s="87"/>
      <c r="F1637" s="87"/>
      <c r="G1637" s="87"/>
      <c r="H1637" s="87"/>
      <c r="I1637" s="87"/>
      <c r="J1637" s="87"/>
      <c r="K1637" s="87"/>
      <c r="L1637" s="87"/>
      <c r="M1637" s="87"/>
      <c r="N1637" s="87"/>
      <c r="O1637" s="87"/>
      <c r="P1637" s="87"/>
      <c r="Q1637" s="87"/>
      <c r="R1637" s="87"/>
      <c r="S1637" s="87"/>
      <c r="T1637" s="87"/>
      <c r="U1637" s="87"/>
      <c r="V1637" s="87"/>
      <c r="W1637" s="87"/>
      <c r="X1637" s="87"/>
      <c r="Y1637" s="87"/>
      <c r="Z1637" s="87"/>
      <c r="AA1637" s="87"/>
      <c r="AB1637" s="87"/>
      <c r="AC1637" s="87"/>
      <c r="AD1637" s="87"/>
      <c r="AE1637" s="87"/>
      <c r="AF1637" s="87"/>
      <c r="AG1637" s="87"/>
      <c r="AH1637" s="87"/>
      <c r="AI1637" s="87"/>
      <c r="AJ1637" s="87"/>
      <c r="AK1637" s="87"/>
      <c r="AL1637" s="87"/>
      <c r="AM1637" s="87"/>
      <c r="AN1637" s="87"/>
      <c r="AO1637" s="87"/>
      <c r="AP1637" s="87"/>
      <c r="AQ1637" s="87"/>
      <c r="AR1637" s="87"/>
      <c r="AS1637" s="87"/>
      <c r="AT1637" s="87"/>
      <c r="AU1637" s="87"/>
      <c r="AV1637" s="87"/>
      <c r="AW1637" s="87"/>
      <c r="AX1637" s="87"/>
      <c r="AY1637" s="87"/>
      <c r="AZ1637" s="87"/>
      <c r="BA1637" s="87"/>
      <c r="BB1637" s="87"/>
      <c r="BC1637" s="87"/>
      <c r="BD1637" s="87"/>
      <c r="BE1637" s="87"/>
      <c r="BF1637" s="87"/>
      <c r="BG1637" s="87"/>
      <c r="BH1637" s="87"/>
    </row>
    <row r="1638" spans="1:60">
      <c r="A1638" s="87"/>
      <c r="D1638" s="371"/>
      <c r="E1638" s="87"/>
      <c r="F1638" s="87"/>
      <c r="G1638" s="87"/>
      <c r="H1638" s="87"/>
      <c r="I1638" s="87"/>
      <c r="J1638" s="87"/>
      <c r="K1638" s="87"/>
      <c r="L1638" s="87"/>
      <c r="M1638" s="87"/>
      <c r="N1638" s="87"/>
      <c r="O1638" s="87"/>
      <c r="P1638" s="87"/>
      <c r="Q1638" s="87"/>
      <c r="R1638" s="87"/>
      <c r="S1638" s="87"/>
      <c r="T1638" s="87"/>
      <c r="U1638" s="87"/>
      <c r="V1638" s="87"/>
      <c r="W1638" s="87"/>
      <c r="X1638" s="87"/>
      <c r="Y1638" s="87"/>
      <c r="Z1638" s="87"/>
      <c r="AA1638" s="87"/>
      <c r="AB1638" s="87"/>
      <c r="AC1638" s="87"/>
      <c r="AD1638" s="87"/>
      <c r="AE1638" s="87"/>
      <c r="AF1638" s="87"/>
      <c r="AG1638" s="87"/>
      <c r="AH1638" s="87"/>
      <c r="AI1638" s="87"/>
      <c r="AJ1638" s="87"/>
      <c r="AK1638" s="87"/>
      <c r="AL1638" s="87"/>
      <c r="AM1638" s="87"/>
      <c r="AN1638" s="87"/>
      <c r="AO1638" s="87"/>
      <c r="AP1638" s="87"/>
      <c r="AQ1638" s="87"/>
      <c r="AR1638" s="87"/>
      <c r="AS1638" s="87"/>
      <c r="AT1638" s="87"/>
      <c r="AU1638" s="87"/>
      <c r="AV1638" s="87"/>
      <c r="AW1638" s="87"/>
      <c r="AX1638" s="87"/>
      <c r="AY1638" s="87"/>
      <c r="AZ1638" s="87"/>
      <c r="BA1638" s="87"/>
      <c r="BB1638" s="87"/>
      <c r="BC1638" s="87"/>
      <c r="BD1638" s="87"/>
      <c r="BE1638" s="87"/>
      <c r="BF1638" s="87"/>
      <c r="BG1638" s="87"/>
      <c r="BH1638" s="87"/>
    </row>
    <row r="1639" spans="1:60">
      <c r="A1639" s="87"/>
      <c r="D1639" s="371"/>
      <c r="E1639" s="87"/>
      <c r="F1639" s="87"/>
      <c r="G1639" s="87"/>
      <c r="H1639" s="87"/>
      <c r="I1639" s="87"/>
      <c r="J1639" s="87"/>
      <c r="K1639" s="87"/>
      <c r="L1639" s="87"/>
      <c r="M1639" s="87"/>
      <c r="N1639" s="87"/>
      <c r="O1639" s="87"/>
      <c r="P1639" s="87"/>
      <c r="Q1639" s="87"/>
      <c r="R1639" s="87"/>
      <c r="S1639" s="87"/>
      <c r="T1639" s="87"/>
      <c r="U1639" s="87"/>
      <c r="V1639" s="87"/>
      <c r="W1639" s="87"/>
      <c r="X1639" s="87"/>
      <c r="Y1639" s="87"/>
      <c r="Z1639" s="87"/>
      <c r="AA1639" s="87"/>
      <c r="AB1639" s="87"/>
      <c r="AC1639" s="87"/>
      <c r="AD1639" s="87"/>
      <c r="AE1639" s="87"/>
      <c r="AF1639" s="87"/>
      <c r="AG1639" s="87"/>
      <c r="AH1639" s="87"/>
      <c r="AI1639" s="87"/>
      <c r="AJ1639" s="87"/>
      <c r="AK1639" s="87"/>
      <c r="AL1639" s="87"/>
      <c r="AM1639" s="87"/>
      <c r="AN1639" s="87"/>
      <c r="AO1639" s="87"/>
      <c r="AP1639" s="87"/>
      <c r="AQ1639" s="87"/>
      <c r="AR1639" s="87"/>
      <c r="AS1639" s="87"/>
      <c r="AT1639" s="87"/>
      <c r="AU1639" s="87"/>
      <c r="AV1639" s="87"/>
      <c r="AW1639" s="87"/>
      <c r="AX1639" s="87"/>
      <c r="AY1639" s="87"/>
      <c r="AZ1639" s="87"/>
      <c r="BA1639" s="87"/>
      <c r="BB1639" s="87"/>
      <c r="BC1639" s="87"/>
      <c r="BD1639" s="87"/>
      <c r="BE1639" s="87"/>
      <c r="BF1639" s="87"/>
      <c r="BG1639" s="87"/>
      <c r="BH1639" s="87"/>
    </row>
    <row r="1640" spans="1:60">
      <c r="A1640" s="87"/>
      <c r="D1640" s="371"/>
      <c r="E1640" s="87"/>
      <c r="F1640" s="87"/>
      <c r="G1640" s="87"/>
      <c r="H1640" s="87"/>
      <c r="I1640" s="87"/>
      <c r="J1640" s="87"/>
      <c r="K1640" s="87"/>
      <c r="L1640" s="87"/>
      <c r="M1640" s="87"/>
      <c r="N1640" s="87"/>
      <c r="O1640" s="87"/>
      <c r="P1640" s="87"/>
      <c r="Q1640" s="87"/>
      <c r="R1640" s="87"/>
      <c r="S1640" s="87"/>
      <c r="T1640" s="87"/>
      <c r="U1640" s="87"/>
      <c r="V1640" s="87"/>
      <c r="W1640" s="87"/>
      <c r="X1640" s="87"/>
      <c r="Y1640" s="87"/>
      <c r="Z1640" s="87"/>
      <c r="AA1640" s="87"/>
      <c r="AB1640" s="87"/>
      <c r="AC1640" s="87"/>
      <c r="AD1640" s="87"/>
      <c r="AE1640" s="87"/>
      <c r="AF1640" s="87"/>
      <c r="AG1640" s="87"/>
      <c r="AH1640" s="87"/>
      <c r="AI1640" s="87"/>
      <c r="AJ1640" s="87"/>
      <c r="AK1640" s="87"/>
      <c r="AL1640" s="87"/>
      <c r="AM1640" s="87"/>
      <c r="AN1640" s="87"/>
      <c r="AO1640" s="87"/>
      <c r="AP1640" s="87"/>
      <c r="AQ1640" s="87"/>
      <c r="AR1640" s="87"/>
      <c r="AS1640" s="87"/>
      <c r="AT1640" s="87"/>
      <c r="AU1640" s="87"/>
      <c r="AV1640" s="87"/>
      <c r="AW1640" s="87"/>
      <c r="AX1640" s="87"/>
      <c r="AY1640" s="87"/>
      <c r="AZ1640" s="87"/>
      <c r="BA1640" s="87"/>
      <c r="BB1640" s="87"/>
      <c r="BC1640" s="87"/>
      <c r="BD1640" s="87"/>
      <c r="BE1640" s="87"/>
      <c r="BF1640" s="87"/>
      <c r="BG1640" s="87"/>
      <c r="BH1640" s="87"/>
    </row>
    <row r="1641" spans="1:60">
      <c r="A1641" s="87"/>
      <c r="D1641" s="371"/>
      <c r="E1641" s="87"/>
      <c r="F1641" s="87"/>
      <c r="G1641" s="87"/>
      <c r="H1641" s="87"/>
      <c r="I1641" s="87"/>
      <c r="J1641" s="87"/>
      <c r="K1641" s="87"/>
      <c r="L1641" s="87"/>
      <c r="M1641" s="87"/>
      <c r="N1641" s="87"/>
      <c r="O1641" s="87"/>
      <c r="P1641" s="87"/>
      <c r="Q1641" s="87"/>
      <c r="R1641" s="87"/>
      <c r="S1641" s="87"/>
      <c r="T1641" s="87"/>
      <c r="U1641" s="87"/>
      <c r="V1641" s="87"/>
      <c r="W1641" s="87"/>
      <c r="X1641" s="87"/>
      <c r="Y1641" s="87"/>
      <c r="Z1641" s="87"/>
      <c r="AA1641" s="87"/>
      <c r="AB1641" s="87"/>
      <c r="AC1641" s="87"/>
      <c r="AD1641" s="87"/>
      <c r="AE1641" s="87"/>
      <c r="AF1641" s="87"/>
      <c r="AG1641" s="87"/>
      <c r="AH1641" s="87"/>
      <c r="AI1641" s="87"/>
      <c r="AJ1641" s="87"/>
      <c r="AK1641" s="87"/>
      <c r="AL1641" s="87"/>
      <c r="AM1641" s="87"/>
      <c r="AN1641" s="87"/>
      <c r="AO1641" s="87"/>
      <c r="AP1641" s="87"/>
      <c r="AQ1641" s="87"/>
      <c r="AR1641" s="87"/>
      <c r="AS1641" s="87"/>
      <c r="AT1641" s="87"/>
      <c r="AU1641" s="87"/>
      <c r="AV1641" s="87"/>
      <c r="AW1641" s="87"/>
      <c r="AX1641" s="87"/>
      <c r="AY1641" s="87"/>
      <c r="AZ1641" s="87"/>
      <c r="BA1641" s="87"/>
      <c r="BB1641" s="87"/>
      <c r="BC1641" s="87"/>
      <c r="BD1641" s="87"/>
      <c r="BE1641" s="87"/>
      <c r="BF1641" s="87"/>
      <c r="BG1641" s="87"/>
      <c r="BH1641" s="87"/>
    </row>
    <row r="1642" spans="1:60">
      <c r="A1642" s="87"/>
      <c r="D1642" s="371"/>
      <c r="E1642" s="87"/>
      <c r="F1642" s="87"/>
      <c r="G1642" s="87"/>
      <c r="H1642" s="87"/>
      <c r="I1642" s="87"/>
      <c r="J1642" s="87"/>
      <c r="K1642" s="87"/>
      <c r="L1642" s="87"/>
      <c r="M1642" s="87"/>
      <c r="N1642" s="87"/>
      <c r="O1642" s="87"/>
      <c r="P1642" s="87"/>
      <c r="Q1642" s="87"/>
      <c r="R1642" s="87"/>
      <c r="S1642" s="87"/>
      <c r="T1642" s="87"/>
      <c r="U1642" s="87"/>
      <c r="V1642" s="87"/>
      <c r="W1642" s="87"/>
      <c r="X1642" s="87"/>
      <c r="Y1642" s="87"/>
      <c r="Z1642" s="87"/>
      <c r="AA1642" s="87"/>
      <c r="AB1642" s="87"/>
      <c r="AC1642" s="87"/>
      <c r="AD1642" s="87"/>
      <c r="AE1642" s="87"/>
      <c r="AF1642" s="87"/>
      <c r="AG1642" s="87"/>
      <c r="AH1642" s="87"/>
      <c r="AI1642" s="87"/>
      <c r="AJ1642" s="87"/>
      <c r="AK1642" s="87"/>
      <c r="AL1642" s="87"/>
      <c r="AM1642" s="87"/>
      <c r="AN1642" s="87"/>
      <c r="AO1642" s="87"/>
      <c r="AP1642" s="87"/>
      <c r="AQ1642" s="87"/>
      <c r="AR1642" s="87"/>
      <c r="AS1642" s="87"/>
      <c r="AT1642" s="87"/>
      <c r="AU1642" s="87"/>
      <c r="AV1642" s="87"/>
      <c r="AW1642" s="87"/>
      <c r="AX1642" s="87"/>
      <c r="AY1642" s="87"/>
      <c r="AZ1642" s="87"/>
      <c r="BA1642" s="87"/>
      <c r="BB1642" s="87"/>
      <c r="BC1642" s="87"/>
      <c r="BD1642" s="87"/>
      <c r="BE1642" s="87"/>
      <c r="BF1642" s="87"/>
      <c r="BG1642" s="87"/>
      <c r="BH1642" s="87"/>
    </row>
    <row r="1643" spans="1:60">
      <c r="A1643" s="87"/>
      <c r="D1643" s="371"/>
      <c r="E1643" s="87"/>
      <c r="F1643" s="87"/>
      <c r="G1643" s="87"/>
      <c r="H1643" s="87"/>
      <c r="I1643" s="87"/>
      <c r="J1643" s="87"/>
      <c r="K1643" s="87"/>
      <c r="L1643" s="87"/>
      <c r="M1643" s="87"/>
      <c r="N1643" s="87"/>
      <c r="O1643" s="87"/>
      <c r="P1643" s="87"/>
      <c r="Q1643" s="87"/>
      <c r="R1643" s="87"/>
      <c r="S1643" s="87"/>
      <c r="T1643" s="87"/>
      <c r="U1643" s="87"/>
      <c r="V1643" s="87"/>
      <c r="W1643" s="87"/>
      <c r="X1643" s="87"/>
      <c r="Y1643" s="87"/>
      <c r="Z1643" s="87"/>
      <c r="AA1643" s="87"/>
      <c r="AB1643" s="87"/>
      <c r="AC1643" s="87"/>
      <c r="AD1643" s="87"/>
      <c r="AE1643" s="87"/>
      <c r="AF1643" s="87"/>
      <c r="AG1643" s="87"/>
      <c r="AH1643" s="87"/>
      <c r="AI1643" s="87"/>
      <c r="AJ1643" s="87"/>
      <c r="AK1643" s="87"/>
      <c r="AL1643" s="87"/>
      <c r="AM1643" s="87"/>
      <c r="AN1643" s="87"/>
      <c r="AO1643" s="87"/>
      <c r="AP1643" s="87"/>
      <c r="AQ1643" s="87"/>
      <c r="AR1643" s="87"/>
      <c r="AS1643" s="87"/>
      <c r="AT1643" s="87"/>
      <c r="AU1643" s="87"/>
      <c r="AV1643" s="87"/>
      <c r="AW1643" s="87"/>
      <c r="AX1643" s="87"/>
      <c r="AY1643" s="87"/>
      <c r="AZ1643" s="87"/>
      <c r="BA1643" s="87"/>
      <c r="BB1643" s="87"/>
      <c r="BC1643" s="87"/>
      <c r="BD1643" s="87"/>
      <c r="BE1643" s="87"/>
      <c r="BF1643" s="87"/>
      <c r="BG1643" s="87"/>
      <c r="BH1643" s="87"/>
    </row>
    <row r="1644" spans="1:60">
      <c r="A1644" s="87"/>
      <c r="D1644" s="371"/>
      <c r="E1644" s="87"/>
      <c r="F1644" s="87"/>
      <c r="G1644" s="87"/>
      <c r="H1644" s="87"/>
      <c r="I1644" s="87"/>
      <c r="J1644" s="87"/>
      <c r="K1644" s="87"/>
      <c r="L1644" s="87"/>
      <c r="M1644" s="87"/>
      <c r="N1644" s="87"/>
      <c r="O1644" s="87"/>
      <c r="P1644" s="87"/>
      <c r="Q1644" s="87"/>
      <c r="R1644" s="87"/>
      <c r="S1644" s="87"/>
      <c r="T1644" s="87"/>
      <c r="U1644" s="87"/>
      <c r="V1644" s="87"/>
      <c r="W1644" s="87"/>
      <c r="X1644" s="87"/>
      <c r="Y1644" s="87"/>
      <c r="Z1644" s="87"/>
      <c r="AA1644" s="87"/>
      <c r="AB1644" s="87"/>
      <c r="AC1644" s="87"/>
      <c r="AD1644" s="87"/>
      <c r="AE1644" s="87"/>
      <c r="AF1644" s="87"/>
      <c r="AG1644" s="87"/>
      <c r="AH1644" s="87"/>
      <c r="AI1644" s="87"/>
      <c r="AJ1644" s="87"/>
      <c r="AK1644" s="87"/>
      <c r="AL1644" s="87"/>
      <c r="AM1644" s="87"/>
      <c r="AN1644" s="87"/>
      <c r="AO1644" s="87"/>
      <c r="AP1644" s="87"/>
      <c r="AQ1644" s="87"/>
      <c r="AR1644" s="87"/>
      <c r="AS1644" s="87"/>
      <c r="AT1644" s="87"/>
      <c r="AU1644" s="87"/>
      <c r="AV1644" s="87"/>
      <c r="AW1644" s="87"/>
      <c r="AX1644" s="87"/>
      <c r="AY1644" s="87"/>
      <c r="AZ1644" s="87"/>
      <c r="BA1644" s="87"/>
      <c r="BB1644" s="87"/>
      <c r="BC1644" s="87"/>
      <c r="BD1644" s="87"/>
      <c r="BE1644" s="87"/>
      <c r="BF1644" s="87"/>
      <c r="BG1644" s="87"/>
      <c r="BH1644" s="87"/>
    </row>
    <row r="1645" spans="1:60">
      <c r="A1645" s="87"/>
      <c r="D1645" s="371"/>
      <c r="E1645" s="87"/>
      <c r="F1645" s="87"/>
      <c r="G1645" s="87"/>
      <c r="H1645" s="87"/>
      <c r="I1645" s="87"/>
      <c r="J1645" s="87"/>
      <c r="K1645" s="87"/>
      <c r="L1645" s="87"/>
      <c r="M1645" s="87"/>
      <c r="N1645" s="87"/>
      <c r="O1645" s="87"/>
      <c r="P1645" s="87"/>
      <c r="Q1645" s="87"/>
      <c r="R1645" s="87"/>
      <c r="S1645" s="87"/>
      <c r="T1645" s="87"/>
      <c r="U1645" s="87"/>
      <c r="V1645" s="87"/>
      <c r="W1645" s="87"/>
      <c r="X1645" s="87"/>
      <c r="Y1645" s="87"/>
      <c r="Z1645" s="87"/>
      <c r="AA1645" s="87"/>
      <c r="AB1645" s="87"/>
      <c r="AC1645" s="87"/>
      <c r="AD1645" s="87"/>
      <c r="AE1645" s="87"/>
      <c r="AF1645" s="87"/>
      <c r="AG1645" s="87"/>
      <c r="AH1645" s="87"/>
      <c r="AI1645" s="87"/>
      <c r="AJ1645" s="87"/>
      <c r="AK1645" s="87"/>
      <c r="AL1645" s="87"/>
      <c r="AM1645" s="87"/>
      <c r="AN1645" s="87"/>
      <c r="AO1645" s="87"/>
      <c r="AP1645" s="87"/>
      <c r="AQ1645" s="87"/>
      <c r="AR1645" s="87"/>
      <c r="AS1645" s="87"/>
      <c r="AT1645" s="87"/>
      <c r="AU1645" s="87"/>
      <c r="AV1645" s="87"/>
      <c r="AW1645" s="87"/>
      <c r="AX1645" s="87"/>
      <c r="AY1645" s="87"/>
      <c r="AZ1645" s="87"/>
      <c r="BA1645" s="87"/>
      <c r="BB1645" s="87"/>
      <c r="BC1645" s="87"/>
      <c r="BD1645" s="87"/>
      <c r="BE1645" s="87"/>
      <c r="BF1645" s="87"/>
      <c r="BG1645" s="87"/>
      <c r="BH1645" s="87"/>
    </row>
    <row r="1646" spans="1:60">
      <c r="A1646" s="87"/>
      <c r="D1646" s="371"/>
      <c r="E1646" s="87"/>
      <c r="F1646" s="87"/>
      <c r="G1646" s="87"/>
      <c r="H1646" s="87"/>
      <c r="I1646" s="87"/>
      <c r="J1646" s="87"/>
      <c r="K1646" s="87"/>
      <c r="L1646" s="87"/>
      <c r="M1646" s="87"/>
      <c r="N1646" s="87"/>
      <c r="O1646" s="87"/>
      <c r="P1646" s="87"/>
      <c r="Q1646" s="87"/>
      <c r="R1646" s="87"/>
      <c r="S1646" s="87"/>
      <c r="T1646" s="87"/>
      <c r="U1646" s="87"/>
      <c r="V1646" s="87"/>
      <c r="W1646" s="87"/>
      <c r="X1646" s="87"/>
      <c r="Y1646" s="87"/>
      <c r="Z1646" s="87"/>
      <c r="AA1646" s="87"/>
      <c r="AB1646" s="87"/>
      <c r="AC1646" s="87"/>
      <c r="AD1646" s="87"/>
      <c r="AE1646" s="87"/>
      <c r="AF1646" s="87"/>
      <c r="AG1646" s="87"/>
      <c r="AH1646" s="87"/>
      <c r="AI1646" s="87"/>
      <c r="AJ1646" s="87"/>
      <c r="AK1646" s="87"/>
      <c r="AL1646" s="87"/>
      <c r="AM1646" s="87"/>
      <c r="AN1646" s="87"/>
      <c r="AO1646" s="87"/>
      <c r="AP1646" s="87"/>
      <c r="AQ1646" s="87"/>
      <c r="AR1646" s="87"/>
      <c r="AS1646" s="87"/>
      <c r="AT1646" s="87"/>
      <c r="AU1646" s="87"/>
      <c r="AV1646" s="87"/>
      <c r="AW1646" s="87"/>
      <c r="AX1646" s="87"/>
      <c r="AY1646" s="87"/>
      <c r="AZ1646" s="87"/>
      <c r="BA1646" s="87"/>
      <c r="BB1646" s="87"/>
      <c r="BC1646" s="87"/>
      <c r="BD1646" s="87"/>
      <c r="BE1646" s="87"/>
      <c r="BF1646" s="87"/>
      <c r="BG1646" s="87"/>
      <c r="BH1646" s="87"/>
    </row>
    <row r="1647" spans="1:60">
      <c r="A1647" s="87"/>
      <c r="D1647" s="371"/>
      <c r="E1647" s="87"/>
      <c r="F1647" s="87"/>
      <c r="G1647" s="87"/>
      <c r="H1647" s="87"/>
      <c r="I1647" s="87"/>
      <c r="J1647" s="87"/>
      <c r="K1647" s="87"/>
      <c r="L1647" s="87"/>
      <c r="M1647" s="87"/>
      <c r="N1647" s="87"/>
      <c r="O1647" s="87"/>
      <c r="P1647" s="87"/>
      <c r="Q1647" s="87"/>
      <c r="R1647" s="87"/>
      <c r="S1647" s="87"/>
      <c r="T1647" s="87"/>
      <c r="U1647" s="87"/>
      <c r="V1647" s="87"/>
      <c r="W1647" s="87"/>
      <c r="X1647" s="87"/>
      <c r="Y1647" s="87"/>
      <c r="Z1647" s="87"/>
      <c r="AA1647" s="87"/>
      <c r="AB1647" s="87"/>
      <c r="AC1647" s="87"/>
      <c r="AD1647" s="87"/>
      <c r="AE1647" s="87"/>
      <c r="AF1647" s="87"/>
      <c r="AG1647" s="87"/>
      <c r="AH1647" s="87"/>
      <c r="AI1647" s="87"/>
      <c r="AJ1647" s="87"/>
      <c r="AK1647" s="87"/>
      <c r="AL1647" s="87"/>
      <c r="AM1647" s="87"/>
      <c r="AN1647" s="87"/>
      <c r="AO1647" s="87"/>
      <c r="AP1647" s="87"/>
      <c r="AQ1647" s="87"/>
      <c r="AR1647" s="87"/>
      <c r="AS1647" s="87"/>
      <c r="AT1647" s="87"/>
      <c r="AU1647" s="87"/>
      <c r="AV1647" s="87"/>
      <c r="AW1647" s="87"/>
      <c r="AX1647" s="87"/>
      <c r="AY1647" s="87"/>
      <c r="AZ1647" s="87"/>
      <c r="BA1647" s="87"/>
      <c r="BB1647" s="87"/>
      <c r="BC1647" s="87"/>
      <c r="BD1647" s="87"/>
      <c r="BE1647" s="87"/>
      <c r="BF1647" s="87"/>
      <c r="BG1647" s="87"/>
      <c r="BH1647" s="87"/>
    </row>
    <row r="1648" spans="1:60">
      <c r="A1648" s="87"/>
      <c r="D1648" s="371"/>
      <c r="E1648" s="87"/>
      <c r="F1648" s="87"/>
      <c r="G1648" s="87"/>
      <c r="H1648" s="87"/>
      <c r="I1648" s="87"/>
      <c r="J1648" s="87"/>
      <c r="K1648" s="87"/>
      <c r="L1648" s="87"/>
      <c r="M1648" s="87"/>
      <c r="N1648" s="87"/>
      <c r="O1648" s="87"/>
      <c r="P1648" s="87"/>
      <c r="Q1648" s="87"/>
      <c r="R1648" s="87"/>
      <c r="S1648" s="87"/>
      <c r="T1648" s="87"/>
      <c r="U1648" s="87"/>
      <c r="V1648" s="87"/>
      <c r="W1648" s="87"/>
      <c r="X1648" s="87"/>
      <c r="Y1648" s="87"/>
      <c r="Z1648" s="87"/>
      <c r="AA1648" s="87"/>
      <c r="AB1648" s="87"/>
      <c r="AC1648" s="87"/>
      <c r="AD1648" s="87"/>
      <c r="AE1648" s="87"/>
      <c r="AF1648" s="87"/>
      <c r="AG1648" s="87"/>
      <c r="AH1648" s="87"/>
      <c r="AI1648" s="87"/>
      <c r="AJ1648" s="87"/>
      <c r="AK1648" s="87"/>
      <c r="AL1648" s="87"/>
      <c r="AM1648" s="87"/>
      <c r="AN1648" s="87"/>
      <c r="AO1648" s="87"/>
      <c r="AP1648" s="87"/>
      <c r="AQ1648" s="87"/>
      <c r="AR1648" s="87"/>
      <c r="AS1648" s="87"/>
      <c r="AT1648" s="87"/>
      <c r="AU1648" s="87"/>
      <c r="AV1648" s="87"/>
      <c r="AW1648" s="87"/>
      <c r="AX1648" s="87"/>
      <c r="AY1648" s="87"/>
      <c r="AZ1648" s="87"/>
      <c r="BA1648" s="87"/>
      <c r="BB1648" s="87"/>
      <c r="BC1648" s="87"/>
      <c r="BD1648" s="87"/>
      <c r="BE1648" s="87"/>
      <c r="BF1648" s="87"/>
      <c r="BG1648" s="87"/>
      <c r="BH1648" s="87"/>
    </row>
    <row r="1649" spans="1:60">
      <c r="A1649" s="87"/>
      <c r="D1649" s="371"/>
      <c r="E1649" s="87"/>
      <c r="F1649" s="87"/>
      <c r="G1649" s="87"/>
      <c r="H1649" s="87"/>
      <c r="I1649" s="87"/>
      <c r="J1649" s="87"/>
      <c r="K1649" s="87"/>
      <c r="L1649" s="87"/>
      <c r="M1649" s="87"/>
      <c r="N1649" s="87"/>
      <c r="O1649" s="87"/>
      <c r="P1649" s="87"/>
      <c r="Q1649" s="87"/>
      <c r="R1649" s="87"/>
      <c r="S1649" s="87"/>
      <c r="T1649" s="87"/>
      <c r="U1649" s="87"/>
      <c r="V1649" s="87"/>
      <c r="W1649" s="87"/>
      <c r="X1649" s="87"/>
      <c r="Y1649" s="87"/>
      <c r="Z1649" s="87"/>
      <c r="AA1649" s="87"/>
      <c r="AB1649" s="87"/>
      <c r="AC1649" s="87"/>
      <c r="AD1649" s="87"/>
      <c r="AE1649" s="87"/>
      <c r="AF1649" s="87"/>
      <c r="AG1649" s="87"/>
      <c r="AH1649" s="87"/>
      <c r="AI1649" s="87"/>
      <c r="AJ1649" s="87"/>
      <c r="AK1649" s="87"/>
      <c r="AL1649" s="87"/>
      <c r="AM1649" s="87"/>
      <c r="AN1649" s="87"/>
      <c r="AO1649" s="87"/>
      <c r="AP1649" s="87"/>
      <c r="AQ1649" s="87"/>
      <c r="AR1649" s="87"/>
      <c r="AS1649" s="87"/>
      <c r="AT1649" s="87"/>
      <c r="AU1649" s="87"/>
      <c r="AV1649" s="87"/>
      <c r="AW1649" s="87"/>
      <c r="AX1649" s="87"/>
      <c r="AY1649" s="87"/>
      <c r="AZ1649" s="87"/>
      <c r="BA1649" s="87"/>
      <c r="BB1649" s="87"/>
      <c r="BC1649" s="87"/>
      <c r="BD1649" s="87"/>
      <c r="BE1649" s="87"/>
      <c r="BF1649" s="87"/>
      <c r="BG1649" s="87"/>
      <c r="BH1649" s="87"/>
    </row>
    <row r="1650" spans="1:60">
      <c r="A1650" s="87"/>
      <c r="D1650" s="371"/>
      <c r="E1650" s="87"/>
      <c r="F1650" s="87"/>
      <c r="G1650" s="87"/>
      <c r="H1650" s="87"/>
      <c r="I1650" s="87"/>
      <c r="J1650" s="87"/>
      <c r="K1650" s="87"/>
      <c r="L1650" s="87"/>
      <c r="M1650" s="87"/>
      <c r="N1650" s="87"/>
      <c r="O1650" s="87"/>
      <c r="P1650" s="87"/>
      <c r="Q1650" s="87"/>
      <c r="R1650" s="87"/>
      <c r="S1650" s="87"/>
      <c r="T1650" s="87"/>
      <c r="U1650" s="87"/>
      <c r="V1650" s="87"/>
      <c r="W1650" s="87"/>
      <c r="X1650" s="87"/>
      <c r="Y1650" s="87"/>
      <c r="Z1650" s="87"/>
      <c r="AA1650" s="87"/>
      <c r="AB1650" s="87"/>
      <c r="AC1650" s="87"/>
      <c r="AD1650" s="87"/>
      <c r="AE1650" s="87"/>
      <c r="AF1650" s="87"/>
      <c r="AG1650" s="87"/>
      <c r="AH1650" s="87"/>
      <c r="AI1650" s="87"/>
      <c r="AJ1650" s="87"/>
      <c r="AK1650" s="87"/>
      <c r="AL1650" s="87"/>
      <c r="AM1650" s="87"/>
      <c r="AN1650" s="87"/>
      <c r="AO1650" s="87"/>
      <c r="AP1650" s="87"/>
      <c r="AQ1650" s="87"/>
      <c r="AR1650" s="87"/>
      <c r="AS1650" s="87"/>
      <c r="AT1650" s="87"/>
      <c r="AU1650" s="87"/>
      <c r="AV1650" s="87"/>
      <c r="AW1650" s="87"/>
      <c r="AX1650" s="87"/>
      <c r="AY1650" s="87"/>
      <c r="AZ1650" s="87"/>
      <c r="BA1650" s="87"/>
      <c r="BB1650" s="87"/>
      <c r="BC1650" s="87"/>
      <c r="BD1650" s="87"/>
      <c r="BE1650" s="87"/>
      <c r="BF1650" s="87"/>
      <c r="BG1650" s="87"/>
      <c r="BH1650" s="87"/>
    </row>
    <row r="1651" spans="1:60">
      <c r="A1651" s="87"/>
      <c r="D1651" s="371"/>
      <c r="E1651" s="87"/>
      <c r="F1651" s="87"/>
      <c r="G1651" s="87"/>
      <c r="H1651" s="87"/>
      <c r="I1651" s="87"/>
      <c r="J1651" s="87"/>
      <c r="K1651" s="87"/>
      <c r="L1651" s="87"/>
      <c r="M1651" s="87"/>
      <c r="N1651" s="87"/>
      <c r="O1651" s="87"/>
      <c r="P1651" s="87"/>
      <c r="Q1651" s="87"/>
      <c r="R1651" s="87"/>
      <c r="S1651" s="87"/>
      <c r="T1651" s="87"/>
      <c r="U1651" s="87"/>
      <c r="V1651" s="87"/>
      <c r="W1651" s="87"/>
      <c r="X1651" s="87"/>
      <c r="Y1651" s="87"/>
      <c r="Z1651" s="87"/>
      <c r="AA1651" s="87"/>
      <c r="AB1651" s="87"/>
      <c r="AC1651" s="87"/>
      <c r="AD1651" s="87"/>
      <c r="AE1651" s="87"/>
      <c r="AF1651" s="87"/>
      <c r="AG1651" s="87"/>
      <c r="AH1651" s="87"/>
      <c r="AI1651" s="87"/>
      <c r="AJ1651" s="87"/>
      <c r="AK1651" s="87"/>
      <c r="AL1651" s="87"/>
      <c r="AM1651" s="87"/>
      <c r="AN1651" s="87"/>
      <c r="AO1651" s="87"/>
      <c r="AP1651" s="87"/>
      <c r="AQ1651" s="87"/>
      <c r="AR1651" s="87"/>
      <c r="AS1651" s="87"/>
      <c r="AT1651" s="87"/>
      <c r="AU1651" s="87"/>
      <c r="AV1651" s="87"/>
      <c r="AW1651" s="87"/>
      <c r="AX1651" s="87"/>
      <c r="AY1651" s="87"/>
      <c r="AZ1651" s="87"/>
      <c r="BA1651" s="87"/>
      <c r="BB1651" s="87"/>
      <c r="BC1651" s="87"/>
      <c r="BD1651" s="87"/>
      <c r="BE1651" s="87"/>
      <c r="BF1651" s="87"/>
      <c r="BG1651" s="87"/>
      <c r="BH1651" s="87"/>
    </row>
    <row r="1652" spans="1:60">
      <c r="A1652" s="87"/>
      <c r="D1652" s="371"/>
      <c r="E1652" s="87"/>
      <c r="F1652" s="87"/>
      <c r="G1652" s="87"/>
      <c r="H1652" s="87"/>
      <c r="I1652" s="87"/>
      <c r="J1652" s="87"/>
      <c r="K1652" s="87"/>
      <c r="L1652" s="87"/>
      <c r="M1652" s="87"/>
      <c r="N1652" s="87"/>
      <c r="O1652" s="87"/>
      <c r="P1652" s="87"/>
      <c r="Q1652" s="87"/>
      <c r="R1652" s="87"/>
      <c r="S1652" s="87"/>
      <c r="T1652" s="87"/>
      <c r="U1652" s="87"/>
      <c r="V1652" s="87"/>
      <c r="W1652" s="87"/>
      <c r="X1652" s="87"/>
      <c r="Y1652" s="87"/>
      <c r="Z1652" s="87"/>
      <c r="AA1652" s="87"/>
      <c r="AB1652" s="87"/>
      <c r="AC1652" s="87"/>
      <c r="AD1652" s="87"/>
      <c r="AE1652" s="87"/>
      <c r="AF1652" s="87"/>
      <c r="AG1652" s="87"/>
      <c r="AH1652" s="87"/>
      <c r="AI1652" s="87"/>
      <c r="AJ1652" s="87"/>
      <c r="AK1652" s="87"/>
      <c r="AL1652" s="87"/>
      <c r="AM1652" s="87"/>
      <c r="AN1652" s="87"/>
      <c r="AO1652" s="87"/>
      <c r="AP1652" s="87"/>
      <c r="AQ1652" s="87"/>
      <c r="AR1652" s="87"/>
      <c r="AS1652" s="87"/>
      <c r="AT1652" s="87"/>
      <c r="AU1652" s="87"/>
      <c r="AV1652" s="87"/>
      <c r="AW1652" s="87"/>
      <c r="AX1652" s="87"/>
      <c r="AY1652" s="87"/>
      <c r="AZ1652" s="87"/>
      <c r="BA1652" s="87"/>
      <c r="BB1652" s="87"/>
      <c r="BC1652" s="87"/>
      <c r="BD1652" s="87"/>
      <c r="BE1652" s="87"/>
      <c r="BF1652" s="87"/>
      <c r="BG1652" s="87"/>
      <c r="BH1652" s="87"/>
    </row>
    <row r="1653" spans="1:60">
      <c r="A1653" s="87"/>
      <c r="D1653" s="371"/>
      <c r="E1653" s="87"/>
      <c r="F1653" s="87"/>
      <c r="G1653" s="87"/>
      <c r="H1653" s="87"/>
      <c r="I1653" s="87"/>
      <c r="J1653" s="87"/>
      <c r="K1653" s="87"/>
      <c r="L1653" s="87"/>
      <c r="M1653" s="87"/>
      <c r="N1653" s="87"/>
      <c r="O1653" s="87"/>
      <c r="P1653" s="87"/>
      <c r="Q1653" s="87"/>
      <c r="R1653" s="87"/>
      <c r="S1653" s="87"/>
      <c r="T1653" s="87"/>
      <c r="U1653" s="87"/>
      <c r="V1653" s="87"/>
      <c r="W1653" s="87"/>
      <c r="X1653" s="87"/>
      <c r="Y1653" s="87"/>
      <c r="Z1653" s="87"/>
      <c r="AA1653" s="87"/>
      <c r="AB1653" s="87"/>
      <c r="AC1653" s="87"/>
      <c r="AD1653" s="87"/>
      <c r="AE1653" s="87"/>
      <c r="AF1653" s="87"/>
      <c r="AG1653" s="87"/>
      <c r="AH1653" s="87"/>
      <c r="AI1653" s="87"/>
      <c r="AJ1653" s="87"/>
      <c r="AK1653" s="87"/>
      <c r="AL1653" s="87"/>
      <c r="AM1653" s="87"/>
      <c r="AN1653" s="87"/>
      <c r="AO1653" s="87"/>
      <c r="AP1653" s="87"/>
      <c r="AQ1653" s="87"/>
      <c r="AR1653" s="87"/>
      <c r="AS1653" s="87"/>
      <c r="AT1653" s="87"/>
      <c r="AU1653" s="87"/>
      <c r="AV1653" s="87"/>
      <c r="AW1653" s="87"/>
      <c r="AX1653" s="87"/>
      <c r="AY1653" s="87"/>
      <c r="AZ1653" s="87"/>
      <c r="BA1653" s="87"/>
      <c r="BB1653" s="87"/>
      <c r="BC1653" s="87"/>
      <c r="BD1653" s="87"/>
      <c r="BE1653" s="87"/>
      <c r="BF1653" s="87"/>
      <c r="BG1653" s="87"/>
      <c r="BH1653" s="87"/>
    </row>
    <row r="1654" spans="1:60">
      <c r="A1654" s="87"/>
      <c r="D1654" s="371"/>
      <c r="E1654" s="87"/>
      <c r="F1654" s="87"/>
      <c r="G1654" s="87"/>
      <c r="H1654" s="87"/>
      <c r="I1654" s="87"/>
      <c r="J1654" s="87"/>
      <c r="K1654" s="87"/>
      <c r="L1654" s="87"/>
      <c r="M1654" s="87"/>
      <c r="N1654" s="87"/>
      <c r="O1654" s="87"/>
      <c r="P1654" s="87"/>
      <c r="Q1654" s="87"/>
      <c r="R1654" s="87"/>
      <c r="S1654" s="87"/>
      <c r="T1654" s="87"/>
      <c r="U1654" s="87"/>
      <c r="V1654" s="87"/>
      <c r="W1654" s="87"/>
      <c r="X1654" s="87"/>
      <c r="Y1654" s="87"/>
      <c r="Z1654" s="87"/>
      <c r="AA1654" s="87"/>
      <c r="AB1654" s="87"/>
      <c r="AC1654" s="87"/>
      <c r="AD1654" s="87"/>
      <c r="AE1654" s="87"/>
      <c r="AF1654" s="87"/>
      <c r="AG1654" s="87"/>
      <c r="AH1654" s="87"/>
      <c r="AI1654" s="87"/>
      <c r="AJ1654" s="87"/>
      <c r="AK1654" s="87"/>
      <c r="AL1654" s="87"/>
      <c r="AM1654" s="87"/>
      <c r="AN1654" s="87"/>
      <c r="AO1654" s="87"/>
      <c r="AP1654" s="87"/>
      <c r="AQ1654" s="87"/>
      <c r="AR1654" s="87"/>
      <c r="AS1654" s="87"/>
      <c r="AT1654" s="87"/>
      <c r="AU1654" s="87"/>
      <c r="AV1654" s="87"/>
      <c r="AW1654" s="87"/>
      <c r="AX1654" s="87"/>
      <c r="AY1654" s="87"/>
      <c r="AZ1654" s="87"/>
      <c r="BA1654" s="87"/>
      <c r="BB1654" s="87"/>
      <c r="BC1654" s="87"/>
      <c r="BD1654" s="87"/>
      <c r="BE1654" s="87"/>
      <c r="BF1654" s="87"/>
      <c r="BG1654" s="87"/>
      <c r="BH1654" s="87"/>
    </row>
    <row r="1655" spans="1:60">
      <c r="A1655" s="87"/>
      <c r="D1655" s="371"/>
      <c r="E1655" s="87"/>
      <c r="F1655" s="87"/>
      <c r="G1655" s="87"/>
      <c r="H1655" s="87"/>
      <c r="I1655" s="87"/>
      <c r="J1655" s="87"/>
      <c r="K1655" s="87"/>
      <c r="L1655" s="87"/>
      <c r="M1655" s="87"/>
      <c r="N1655" s="87"/>
      <c r="O1655" s="87"/>
      <c r="P1655" s="87"/>
      <c r="Q1655" s="87"/>
      <c r="R1655" s="87"/>
      <c r="S1655" s="87"/>
      <c r="T1655" s="87"/>
      <c r="U1655" s="87"/>
      <c r="V1655" s="87"/>
      <c r="W1655" s="87"/>
      <c r="X1655" s="87"/>
      <c r="Y1655" s="87"/>
      <c r="Z1655" s="87"/>
      <c r="AA1655" s="87"/>
      <c r="AB1655" s="87"/>
      <c r="AC1655" s="87"/>
      <c r="AD1655" s="87"/>
      <c r="AE1655" s="87"/>
      <c r="AF1655" s="87"/>
      <c r="AG1655" s="87"/>
      <c r="AH1655" s="87"/>
      <c r="AI1655" s="87"/>
      <c r="AJ1655" s="87"/>
      <c r="AK1655" s="87"/>
      <c r="AL1655" s="87"/>
      <c r="AM1655" s="87"/>
      <c r="AN1655" s="87"/>
      <c r="AO1655" s="87"/>
      <c r="AP1655" s="87"/>
      <c r="AQ1655" s="87"/>
      <c r="AR1655" s="87"/>
      <c r="AS1655" s="87"/>
      <c r="AT1655" s="87"/>
      <c r="AU1655" s="87"/>
      <c r="AV1655" s="87"/>
      <c r="AW1655" s="87"/>
      <c r="AX1655" s="87"/>
      <c r="AY1655" s="87"/>
      <c r="AZ1655" s="87"/>
      <c r="BA1655" s="87"/>
      <c r="BB1655" s="87"/>
      <c r="BC1655" s="87"/>
      <c r="BD1655" s="87"/>
      <c r="BE1655" s="87"/>
      <c r="BF1655" s="87"/>
      <c r="BG1655" s="87"/>
      <c r="BH1655" s="87"/>
    </row>
    <row r="1656" spans="1:60">
      <c r="A1656" s="87"/>
      <c r="D1656" s="371"/>
      <c r="E1656" s="87"/>
      <c r="F1656" s="87"/>
      <c r="G1656" s="87"/>
      <c r="H1656" s="87"/>
      <c r="I1656" s="87"/>
      <c r="J1656" s="87"/>
      <c r="K1656" s="87"/>
      <c r="L1656" s="87"/>
      <c r="M1656" s="87"/>
      <c r="N1656" s="87"/>
      <c r="O1656" s="87"/>
      <c r="P1656" s="87"/>
      <c r="Q1656" s="87"/>
      <c r="R1656" s="87"/>
      <c r="S1656" s="87"/>
      <c r="T1656" s="87"/>
      <c r="U1656" s="87"/>
      <c r="V1656" s="87"/>
      <c r="W1656" s="87"/>
      <c r="X1656" s="87"/>
      <c r="Y1656" s="87"/>
      <c r="Z1656" s="87"/>
      <c r="AA1656" s="87"/>
      <c r="AB1656" s="87"/>
      <c r="AC1656" s="87"/>
      <c r="AD1656" s="87"/>
      <c r="AE1656" s="87"/>
      <c r="AF1656" s="87"/>
      <c r="AG1656" s="87"/>
      <c r="AH1656" s="87"/>
      <c r="AI1656" s="87"/>
      <c r="AJ1656" s="87"/>
      <c r="AK1656" s="87"/>
      <c r="AL1656" s="87"/>
      <c r="AM1656" s="87"/>
      <c r="AN1656" s="87"/>
      <c r="AO1656" s="87"/>
      <c r="AP1656" s="87"/>
      <c r="AQ1656" s="87"/>
      <c r="AR1656" s="87"/>
      <c r="AS1656" s="87"/>
      <c r="AT1656" s="87"/>
      <c r="AU1656" s="87"/>
      <c r="AV1656" s="87"/>
      <c r="AW1656" s="87"/>
      <c r="AX1656" s="87"/>
      <c r="AY1656" s="87"/>
      <c r="AZ1656" s="87"/>
      <c r="BA1656" s="87"/>
      <c r="BB1656" s="87"/>
      <c r="BC1656" s="87"/>
      <c r="BD1656" s="87"/>
      <c r="BE1656" s="87"/>
      <c r="BF1656" s="87"/>
      <c r="BG1656" s="87"/>
      <c r="BH1656" s="87"/>
    </row>
    <row r="1657" spans="1:60">
      <c r="A1657" s="87"/>
      <c r="D1657" s="371"/>
      <c r="E1657" s="87"/>
      <c r="F1657" s="87"/>
      <c r="G1657" s="87"/>
      <c r="H1657" s="87"/>
      <c r="I1657" s="87"/>
      <c r="J1657" s="87"/>
      <c r="K1657" s="87"/>
      <c r="L1657" s="87"/>
      <c r="M1657" s="87"/>
      <c r="N1657" s="87"/>
      <c r="O1657" s="87"/>
      <c r="P1657" s="87"/>
      <c r="Q1657" s="87"/>
      <c r="R1657" s="87"/>
      <c r="S1657" s="87"/>
      <c r="T1657" s="87"/>
      <c r="U1657" s="87"/>
      <c r="V1657" s="87"/>
      <c r="W1657" s="87"/>
      <c r="X1657" s="87"/>
      <c r="Y1657" s="87"/>
      <c r="Z1657" s="87"/>
      <c r="AA1657" s="87"/>
      <c r="AB1657" s="87"/>
      <c r="AC1657" s="87"/>
      <c r="AD1657" s="87"/>
      <c r="AE1657" s="87"/>
      <c r="AF1657" s="87"/>
      <c r="AG1657" s="87"/>
      <c r="AH1657" s="87"/>
      <c r="AI1657" s="87"/>
      <c r="AJ1657" s="87"/>
      <c r="AK1657" s="87"/>
      <c r="AL1657" s="87"/>
      <c r="AM1657" s="87"/>
      <c r="AN1657" s="87"/>
      <c r="AO1657" s="87"/>
      <c r="AP1657" s="87"/>
      <c r="AQ1657" s="87"/>
      <c r="AR1657" s="87"/>
      <c r="AS1657" s="87"/>
      <c r="AT1657" s="87"/>
      <c r="AU1657" s="87"/>
      <c r="AV1657" s="87"/>
      <c r="AW1657" s="87"/>
      <c r="AX1657" s="87"/>
      <c r="AY1657" s="87"/>
      <c r="AZ1657" s="87"/>
      <c r="BA1657" s="87"/>
      <c r="BB1657" s="87"/>
      <c r="BC1657" s="87"/>
      <c r="BD1657" s="87"/>
      <c r="BE1657" s="87"/>
      <c r="BF1657" s="87"/>
      <c r="BG1657" s="87"/>
      <c r="BH1657" s="87"/>
    </row>
    <row r="1658" spans="1:60">
      <c r="A1658" s="87"/>
      <c r="D1658" s="371"/>
      <c r="E1658" s="87"/>
      <c r="F1658" s="87"/>
      <c r="G1658" s="87"/>
      <c r="H1658" s="87"/>
      <c r="I1658" s="87"/>
      <c r="J1658" s="87"/>
      <c r="K1658" s="87"/>
      <c r="L1658" s="87"/>
      <c r="M1658" s="87"/>
      <c r="N1658" s="87"/>
      <c r="O1658" s="87"/>
      <c r="P1658" s="87"/>
      <c r="Q1658" s="87"/>
      <c r="R1658" s="87"/>
      <c r="S1658" s="87"/>
      <c r="T1658" s="87"/>
      <c r="U1658" s="87"/>
      <c r="V1658" s="87"/>
      <c r="W1658" s="87"/>
      <c r="X1658" s="87"/>
      <c r="Y1658" s="87"/>
      <c r="Z1658" s="87"/>
      <c r="AA1658" s="87"/>
      <c r="AB1658" s="87"/>
      <c r="AC1658" s="87"/>
      <c r="AD1658" s="87"/>
      <c r="AE1658" s="87"/>
      <c r="AF1658" s="87"/>
      <c r="AG1658" s="87"/>
      <c r="AH1658" s="87"/>
      <c r="AI1658" s="87"/>
      <c r="AJ1658" s="87"/>
      <c r="AK1658" s="87"/>
      <c r="AL1658" s="87"/>
      <c r="AM1658" s="87"/>
      <c r="AN1658" s="87"/>
      <c r="AO1658" s="87"/>
      <c r="AP1658" s="87"/>
      <c r="AQ1658" s="87"/>
      <c r="AR1658" s="87"/>
      <c r="AS1658" s="87"/>
      <c r="AT1658" s="87"/>
      <c r="AU1658" s="87"/>
      <c r="AV1658" s="87"/>
      <c r="AW1658" s="87"/>
      <c r="AX1658" s="87"/>
      <c r="AY1658" s="87"/>
      <c r="AZ1658" s="87"/>
      <c r="BA1658" s="87"/>
      <c r="BB1658" s="87"/>
      <c r="BC1658" s="87"/>
      <c r="BD1658" s="87"/>
      <c r="BE1658" s="87"/>
      <c r="BF1658" s="87"/>
      <c r="BG1658" s="87"/>
      <c r="BH1658" s="87"/>
    </row>
    <row r="1659" spans="1:60">
      <c r="A1659" s="87"/>
      <c r="D1659" s="371"/>
      <c r="E1659" s="87"/>
      <c r="F1659" s="87"/>
      <c r="G1659" s="87"/>
      <c r="H1659" s="87"/>
      <c r="I1659" s="87"/>
      <c r="J1659" s="87"/>
      <c r="K1659" s="87"/>
      <c r="L1659" s="87"/>
      <c r="M1659" s="87"/>
      <c r="N1659" s="87"/>
      <c r="O1659" s="87"/>
      <c r="P1659" s="87"/>
      <c r="Q1659" s="87"/>
      <c r="R1659" s="87"/>
      <c r="S1659" s="87"/>
      <c r="T1659" s="87"/>
      <c r="U1659" s="87"/>
      <c r="V1659" s="87"/>
      <c r="W1659" s="87"/>
      <c r="X1659" s="87"/>
      <c r="Y1659" s="87"/>
      <c r="Z1659" s="87"/>
      <c r="AA1659" s="87"/>
      <c r="AB1659" s="87"/>
      <c r="AC1659" s="87"/>
      <c r="AD1659" s="87"/>
      <c r="AE1659" s="87"/>
      <c r="AF1659" s="87"/>
      <c r="AG1659" s="87"/>
      <c r="AH1659" s="87"/>
      <c r="AI1659" s="87"/>
      <c r="AJ1659" s="87"/>
      <c r="AK1659" s="87"/>
      <c r="AL1659" s="87"/>
      <c r="AM1659" s="87"/>
      <c r="AN1659" s="87"/>
      <c r="AO1659" s="87"/>
      <c r="AP1659" s="87"/>
      <c r="AQ1659" s="87"/>
      <c r="AR1659" s="87"/>
      <c r="AS1659" s="87"/>
      <c r="AT1659" s="87"/>
      <c r="AU1659" s="87"/>
      <c r="AV1659" s="87"/>
      <c r="AW1659" s="87"/>
      <c r="AX1659" s="87"/>
      <c r="AY1659" s="87"/>
      <c r="AZ1659" s="87"/>
      <c r="BA1659" s="87"/>
      <c r="BB1659" s="87"/>
      <c r="BC1659" s="87"/>
      <c r="BD1659" s="87"/>
      <c r="BE1659" s="87"/>
      <c r="BF1659" s="87"/>
      <c r="BG1659" s="87"/>
      <c r="BH1659" s="87"/>
    </row>
    <row r="1660" spans="1:60">
      <c r="A1660" s="87"/>
      <c r="D1660" s="371"/>
      <c r="E1660" s="87"/>
      <c r="F1660" s="87"/>
      <c r="G1660" s="87"/>
      <c r="H1660" s="87"/>
      <c r="I1660" s="87"/>
      <c r="J1660" s="87"/>
      <c r="K1660" s="87"/>
      <c r="L1660" s="87"/>
      <c r="M1660" s="87"/>
      <c r="N1660" s="87"/>
      <c r="O1660" s="87"/>
      <c r="P1660" s="87"/>
      <c r="Q1660" s="87"/>
      <c r="R1660" s="87"/>
      <c r="S1660" s="87"/>
      <c r="T1660" s="87"/>
      <c r="U1660" s="87"/>
      <c r="V1660" s="87"/>
      <c r="W1660" s="87"/>
      <c r="X1660" s="87"/>
      <c r="Y1660" s="87"/>
      <c r="Z1660" s="87"/>
      <c r="AA1660" s="87"/>
      <c r="AB1660" s="87"/>
      <c r="AC1660" s="87"/>
      <c r="AD1660" s="87"/>
      <c r="AE1660" s="87"/>
      <c r="AF1660" s="87"/>
      <c r="AG1660" s="87"/>
      <c r="AH1660" s="87"/>
      <c r="AI1660" s="87"/>
      <c r="AJ1660" s="87"/>
      <c r="AK1660" s="87"/>
      <c r="AL1660" s="87"/>
      <c r="AM1660" s="87"/>
      <c r="AN1660" s="87"/>
      <c r="AO1660" s="87"/>
      <c r="AP1660" s="87"/>
      <c r="AQ1660" s="87"/>
      <c r="AR1660" s="87"/>
      <c r="AS1660" s="87"/>
      <c r="AT1660" s="87"/>
      <c r="AU1660" s="87"/>
      <c r="AV1660" s="87"/>
      <c r="AW1660" s="87"/>
      <c r="AX1660" s="87"/>
      <c r="AY1660" s="87"/>
      <c r="AZ1660" s="87"/>
      <c r="BA1660" s="87"/>
      <c r="BB1660" s="87"/>
      <c r="BC1660" s="87"/>
      <c r="BD1660" s="87"/>
      <c r="BE1660" s="87"/>
      <c r="BF1660" s="87"/>
      <c r="BG1660" s="87"/>
      <c r="BH1660" s="87"/>
    </row>
    <row r="1661" spans="1:60">
      <c r="A1661" s="87"/>
      <c r="D1661" s="371"/>
      <c r="E1661" s="87"/>
      <c r="F1661" s="87"/>
      <c r="G1661" s="87"/>
      <c r="H1661" s="87"/>
      <c r="I1661" s="87"/>
      <c r="J1661" s="87"/>
      <c r="K1661" s="87"/>
      <c r="L1661" s="87"/>
      <c r="M1661" s="87"/>
      <c r="N1661" s="87"/>
      <c r="O1661" s="87"/>
      <c r="P1661" s="87"/>
      <c r="Q1661" s="87"/>
      <c r="R1661" s="87"/>
      <c r="S1661" s="87"/>
      <c r="T1661" s="87"/>
      <c r="U1661" s="87"/>
      <c r="V1661" s="87"/>
      <c r="W1661" s="87"/>
      <c r="X1661" s="87"/>
      <c r="Y1661" s="87"/>
      <c r="Z1661" s="87"/>
      <c r="AA1661" s="87"/>
      <c r="AB1661" s="87"/>
      <c r="AC1661" s="87"/>
      <c r="AD1661" s="87"/>
      <c r="AE1661" s="87"/>
      <c r="AF1661" s="87"/>
      <c r="AG1661" s="87"/>
      <c r="AH1661" s="87"/>
      <c r="AI1661" s="87"/>
      <c r="AJ1661" s="87"/>
      <c r="AK1661" s="87"/>
      <c r="AL1661" s="87"/>
      <c r="AM1661" s="87"/>
      <c r="AN1661" s="87"/>
      <c r="AO1661" s="87"/>
      <c r="AP1661" s="87"/>
      <c r="AQ1661" s="87"/>
      <c r="AR1661" s="87"/>
      <c r="AS1661" s="87"/>
      <c r="AT1661" s="87"/>
      <c r="AU1661" s="87"/>
      <c r="AV1661" s="87"/>
      <c r="AW1661" s="87"/>
      <c r="AX1661" s="87"/>
      <c r="AY1661" s="87"/>
      <c r="AZ1661" s="87"/>
      <c r="BA1661" s="87"/>
      <c r="BB1661" s="87"/>
      <c r="BC1661" s="87"/>
      <c r="BD1661" s="87"/>
      <c r="BE1661" s="87"/>
      <c r="BF1661" s="87"/>
      <c r="BG1661" s="87"/>
      <c r="BH1661" s="87"/>
    </row>
    <row r="1662" spans="1:60">
      <c r="A1662" s="87"/>
      <c r="D1662" s="371"/>
      <c r="E1662" s="87"/>
      <c r="F1662" s="87"/>
      <c r="G1662" s="87"/>
      <c r="H1662" s="87"/>
      <c r="I1662" s="87"/>
      <c r="J1662" s="87"/>
      <c r="K1662" s="87"/>
      <c r="L1662" s="87"/>
      <c r="M1662" s="87"/>
      <c r="N1662" s="87"/>
      <c r="O1662" s="87"/>
      <c r="P1662" s="87"/>
      <c r="Q1662" s="87"/>
      <c r="R1662" s="87"/>
      <c r="S1662" s="87"/>
      <c r="T1662" s="87"/>
      <c r="U1662" s="87"/>
      <c r="V1662" s="87"/>
      <c r="W1662" s="87"/>
      <c r="X1662" s="87"/>
      <c r="Y1662" s="87"/>
      <c r="Z1662" s="87"/>
      <c r="AA1662" s="87"/>
      <c r="AB1662" s="87"/>
      <c r="AC1662" s="87"/>
      <c r="AD1662" s="87"/>
      <c r="AE1662" s="87"/>
      <c r="AF1662" s="87"/>
      <c r="AG1662" s="87"/>
      <c r="AH1662" s="87"/>
      <c r="AI1662" s="87"/>
      <c r="AJ1662" s="87"/>
      <c r="AK1662" s="87"/>
      <c r="AL1662" s="87"/>
      <c r="AM1662" s="87"/>
      <c r="AN1662" s="87"/>
      <c r="AO1662" s="87"/>
      <c r="AP1662" s="87"/>
      <c r="AQ1662" s="87"/>
      <c r="AR1662" s="87"/>
      <c r="AS1662" s="87"/>
      <c r="AT1662" s="87"/>
      <c r="AU1662" s="87"/>
      <c r="AV1662" s="87"/>
      <c r="AW1662" s="87"/>
      <c r="AX1662" s="87"/>
      <c r="AY1662" s="87"/>
      <c r="AZ1662" s="87"/>
      <c r="BA1662" s="87"/>
      <c r="BB1662" s="87"/>
      <c r="BC1662" s="87"/>
      <c r="BD1662" s="87"/>
      <c r="BE1662" s="87"/>
      <c r="BF1662" s="87"/>
      <c r="BG1662" s="87"/>
      <c r="BH1662" s="87"/>
    </row>
    <row r="1663" spans="1:60">
      <c r="A1663" s="87"/>
      <c r="D1663" s="371"/>
      <c r="E1663" s="87"/>
      <c r="F1663" s="87"/>
      <c r="G1663" s="87"/>
      <c r="H1663" s="87"/>
      <c r="I1663" s="87"/>
      <c r="J1663" s="87"/>
      <c r="K1663" s="87"/>
      <c r="L1663" s="87"/>
      <c r="M1663" s="87"/>
      <c r="N1663" s="87"/>
      <c r="O1663" s="87"/>
      <c r="P1663" s="87"/>
      <c r="Q1663" s="87"/>
      <c r="R1663" s="87"/>
      <c r="S1663" s="87"/>
      <c r="T1663" s="87"/>
      <c r="U1663" s="87"/>
      <c r="V1663" s="87"/>
      <c r="W1663" s="87"/>
      <c r="X1663" s="87"/>
      <c r="Y1663" s="87"/>
      <c r="Z1663" s="87"/>
      <c r="AA1663" s="87"/>
      <c r="AB1663" s="87"/>
      <c r="AC1663" s="87"/>
      <c r="AD1663" s="87"/>
      <c r="AE1663" s="87"/>
      <c r="AF1663" s="87"/>
      <c r="AG1663" s="87"/>
      <c r="AH1663" s="87"/>
      <c r="AI1663" s="87"/>
      <c r="AJ1663" s="87"/>
      <c r="AK1663" s="87"/>
      <c r="AL1663" s="87"/>
      <c r="AM1663" s="87"/>
      <c r="AN1663" s="87"/>
      <c r="AO1663" s="87"/>
      <c r="AP1663" s="87"/>
      <c r="AQ1663" s="87"/>
      <c r="AR1663" s="87"/>
      <c r="AS1663" s="87"/>
      <c r="AT1663" s="87"/>
      <c r="AU1663" s="87"/>
      <c r="AV1663" s="87"/>
      <c r="AW1663" s="87"/>
      <c r="AX1663" s="87"/>
      <c r="AY1663" s="87"/>
      <c r="AZ1663" s="87"/>
      <c r="BA1663" s="87"/>
      <c r="BB1663" s="87"/>
      <c r="BC1663" s="87"/>
      <c r="BD1663" s="87"/>
      <c r="BE1663" s="87"/>
      <c r="BF1663" s="87"/>
      <c r="BG1663" s="87"/>
      <c r="BH1663" s="87"/>
    </row>
    <row r="1664" spans="1:60">
      <c r="A1664" s="87"/>
      <c r="D1664" s="371"/>
      <c r="E1664" s="87"/>
      <c r="F1664" s="87"/>
      <c r="G1664" s="87"/>
      <c r="H1664" s="87"/>
      <c r="I1664" s="87"/>
      <c r="J1664" s="87"/>
      <c r="K1664" s="87"/>
      <c r="L1664" s="87"/>
      <c r="M1664" s="87"/>
      <c r="N1664" s="87"/>
      <c r="O1664" s="87"/>
      <c r="P1664" s="87"/>
      <c r="Q1664" s="87"/>
      <c r="R1664" s="87"/>
      <c r="S1664" s="87"/>
      <c r="T1664" s="87"/>
      <c r="U1664" s="87"/>
      <c r="V1664" s="87"/>
      <c r="W1664" s="87"/>
      <c r="X1664" s="87"/>
      <c r="Y1664" s="87"/>
      <c r="Z1664" s="87"/>
      <c r="AA1664" s="87"/>
      <c r="AB1664" s="87"/>
      <c r="AC1664" s="87"/>
      <c r="AD1664" s="87"/>
      <c r="AE1664" s="87"/>
      <c r="AF1664" s="87"/>
      <c r="AG1664" s="87"/>
      <c r="AH1664" s="87"/>
      <c r="AI1664" s="87"/>
      <c r="AJ1664" s="87"/>
      <c r="AK1664" s="87"/>
      <c r="AL1664" s="87"/>
      <c r="AM1664" s="87"/>
      <c r="AN1664" s="87"/>
      <c r="AO1664" s="87"/>
      <c r="AP1664" s="87"/>
      <c r="AQ1664" s="87"/>
      <c r="AR1664" s="87"/>
      <c r="AS1664" s="87"/>
      <c r="AT1664" s="87"/>
      <c r="AU1664" s="87"/>
      <c r="AV1664" s="87"/>
      <c r="AW1664" s="87"/>
      <c r="AX1664" s="87"/>
      <c r="AY1664" s="87"/>
      <c r="AZ1664" s="87"/>
      <c r="BA1664" s="87"/>
      <c r="BB1664" s="87"/>
      <c r="BC1664" s="87"/>
      <c r="BD1664" s="87"/>
      <c r="BE1664" s="87"/>
      <c r="BF1664" s="87"/>
      <c r="BG1664" s="87"/>
      <c r="BH1664" s="87"/>
    </row>
    <row r="1665" spans="1:60">
      <c r="A1665" s="87"/>
      <c r="D1665" s="371"/>
      <c r="E1665" s="87"/>
      <c r="F1665" s="87"/>
      <c r="G1665" s="87"/>
      <c r="H1665" s="87"/>
      <c r="I1665" s="87"/>
      <c r="J1665" s="87"/>
      <c r="K1665" s="87"/>
      <c r="L1665" s="87"/>
      <c r="M1665" s="87"/>
      <c r="N1665" s="87"/>
      <c r="O1665" s="87"/>
      <c r="P1665" s="87"/>
      <c r="Q1665" s="87"/>
      <c r="R1665" s="87"/>
      <c r="S1665" s="87"/>
      <c r="T1665" s="87"/>
      <c r="U1665" s="87"/>
      <c r="V1665" s="87"/>
      <c r="W1665" s="87"/>
      <c r="X1665" s="87"/>
      <c r="Y1665" s="87"/>
      <c r="Z1665" s="87"/>
      <c r="AA1665" s="87"/>
      <c r="AB1665" s="87"/>
      <c r="AC1665" s="87"/>
      <c r="AD1665" s="87"/>
      <c r="AE1665" s="87"/>
      <c r="AF1665" s="87"/>
      <c r="AG1665" s="87"/>
      <c r="AH1665" s="87"/>
      <c r="AI1665" s="87"/>
      <c r="AJ1665" s="87"/>
      <c r="AK1665" s="87"/>
      <c r="AL1665" s="87"/>
      <c r="AM1665" s="87"/>
      <c r="AN1665" s="87"/>
      <c r="AO1665" s="87"/>
      <c r="AP1665" s="87"/>
      <c r="AQ1665" s="87"/>
      <c r="AR1665" s="87"/>
      <c r="AS1665" s="87"/>
      <c r="AT1665" s="87"/>
      <c r="AU1665" s="87"/>
      <c r="AV1665" s="87"/>
      <c r="AW1665" s="87"/>
      <c r="AX1665" s="87"/>
      <c r="AY1665" s="87"/>
      <c r="AZ1665" s="87"/>
      <c r="BA1665" s="87"/>
      <c r="BB1665" s="87"/>
      <c r="BC1665" s="87"/>
      <c r="BD1665" s="87"/>
      <c r="BE1665" s="87"/>
      <c r="BF1665" s="87"/>
      <c r="BG1665" s="87"/>
      <c r="BH1665" s="87"/>
    </row>
    <row r="1666" spans="1:60">
      <c r="A1666" s="87"/>
      <c r="D1666" s="371"/>
      <c r="E1666" s="87"/>
      <c r="F1666" s="87"/>
      <c r="G1666" s="87"/>
      <c r="H1666" s="87"/>
      <c r="I1666" s="87"/>
      <c r="J1666" s="87"/>
      <c r="K1666" s="87"/>
      <c r="L1666" s="87"/>
      <c r="M1666" s="87"/>
      <c r="N1666" s="87"/>
      <c r="O1666" s="87"/>
      <c r="P1666" s="87"/>
      <c r="Q1666" s="87"/>
      <c r="R1666" s="87"/>
      <c r="S1666" s="87"/>
      <c r="T1666" s="87"/>
      <c r="U1666" s="87"/>
      <c r="V1666" s="87"/>
      <c r="W1666" s="87"/>
      <c r="X1666" s="87"/>
      <c r="Y1666" s="87"/>
      <c r="Z1666" s="87"/>
      <c r="AA1666" s="87"/>
      <c r="AB1666" s="87"/>
      <c r="AC1666" s="87"/>
      <c r="AD1666" s="87"/>
      <c r="AE1666" s="87"/>
      <c r="AF1666" s="87"/>
      <c r="AG1666" s="87"/>
      <c r="AH1666" s="87"/>
      <c r="AI1666" s="87"/>
      <c r="AJ1666" s="87"/>
      <c r="AK1666" s="87"/>
      <c r="AL1666" s="87"/>
      <c r="AM1666" s="87"/>
      <c r="AN1666" s="87"/>
      <c r="AO1666" s="87"/>
      <c r="AP1666" s="87"/>
      <c r="AQ1666" s="87"/>
      <c r="AR1666" s="87"/>
      <c r="AS1666" s="87"/>
      <c r="AT1666" s="87"/>
      <c r="AU1666" s="87"/>
      <c r="AV1666" s="87"/>
      <c r="AW1666" s="87"/>
      <c r="AX1666" s="87"/>
      <c r="AY1666" s="87"/>
      <c r="AZ1666" s="87"/>
      <c r="BA1666" s="87"/>
      <c r="BB1666" s="87"/>
      <c r="BC1666" s="87"/>
      <c r="BD1666" s="87"/>
      <c r="BE1666" s="87"/>
      <c r="BF1666" s="87"/>
      <c r="BG1666" s="87"/>
      <c r="BH1666" s="87"/>
    </row>
    <row r="1667" spans="1:60">
      <c r="A1667" s="87"/>
      <c r="D1667" s="371"/>
      <c r="E1667" s="87"/>
      <c r="F1667" s="87"/>
      <c r="G1667" s="87"/>
      <c r="H1667" s="87"/>
      <c r="I1667" s="87"/>
      <c r="J1667" s="87"/>
      <c r="K1667" s="87"/>
      <c r="L1667" s="87"/>
      <c r="M1667" s="87"/>
      <c r="N1667" s="87"/>
      <c r="O1667" s="87"/>
      <c r="P1667" s="87"/>
      <c r="Q1667" s="87"/>
      <c r="R1667" s="87"/>
      <c r="S1667" s="87"/>
      <c r="T1667" s="87"/>
      <c r="U1667" s="87"/>
      <c r="V1667" s="87"/>
      <c r="W1667" s="87"/>
      <c r="X1667" s="87"/>
      <c r="Y1667" s="87"/>
      <c r="Z1667" s="87"/>
      <c r="AA1667" s="87"/>
      <c r="AB1667" s="87"/>
      <c r="AC1667" s="87"/>
      <c r="AD1667" s="87"/>
      <c r="AE1667" s="87"/>
      <c r="AF1667" s="87"/>
      <c r="AG1667" s="87"/>
      <c r="AH1667" s="87"/>
      <c r="AI1667" s="87"/>
      <c r="AJ1667" s="87"/>
      <c r="AK1667" s="87"/>
      <c r="AL1667" s="87"/>
      <c r="AM1667" s="87"/>
      <c r="AN1667" s="87"/>
      <c r="AO1667" s="87"/>
      <c r="AP1667" s="87"/>
      <c r="AQ1667" s="87"/>
      <c r="AR1667" s="87"/>
      <c r="AS1667" s="87"/>
      <c r="AT1667" s="87"/>
      <c r="AU1667" s="87"/>
      <c r="AV1667" s="87"/>
      <c r="AW1667" s="87"/>
      <c r="AX1667" s="87"/>
      <c r="AY1667" s="87"/>
      <c r="AZ1667" s="87"/>
      <c r="BA1667" s="87"/>
      <c r="BB1667" s="87"/>
      <c r="BC1667" s="87"/>
      <c r="BD1667" s="87"/>
      <c r="BE1667" s="87"/>
      <c r="BF1667" s="87"/>
      <c r="BG1667" s="87"/>
      <c r="BH1667" s="87"/>
    </row>
    <row r="1668" spans="1:60">
      <c r="A1668" s="87"/>
      <c r="D1668" s="371"/>
      <c r="E1668" s="87"/>
      <c r="F1668" s="87"/>
      <c r="G1668" s="87"/>
      <c r="H1668" s="87"/>
      <c r="I1668" s="87"/>
      <c r="J1668" s="87"/>
      <c r="K1668" s="87"/>
      <c r="L1668" s="87"/>
      <c r="M1668" s="87"/>
      <c r="N1668" s="87"/>
      <c r="O1668" s="87"/>
      <c r="P1668" s="87"/>
      <c r="Q1668" s="87"/>
      <c r="R1668" s="87"/>
      <c r="S1668" s="87"/>
      <c r="T1668" s="87"/>
      <c r="U1668" s="87"/>
      <c r="V1668" s="87"/>
      <c r="W1668" s="87"/>
      <c r="X1668" s="87"/>
      <c r="Y1668" s="87"/>
      <c r="Z1668" s="87"/>
      <c r="AA1668" s="87"/>
      <c r="AB1668" s="87"/>
      <c r="AC1668" s="87"/>
      <c r="AD1668" s="87"/>
      <c r="AE1668" s="87"/>
      <c r="AF1668" s="87"/>
      <c r="AG1668" s="87"/>
      <c r="AH1668" s="87"/>
      <c r="AI1668" s="87"/>
      <c r="AJ1668" s="87"/>
      <c r="AK1668" s="87"/>
      <c r="AL1668" s="87"/>
      <c r="AM1668" s="87"/>
      <c r="AN1668" s="87"/>
      <c r="AO1668" s="87"/>
      <c r="AP1668" s="87"/>
      <c r="AQ1668" s="87"/>
      <c r="AR1668" s="87"/>
      <c r="AS1668" s="87"/>
      <c r="AT1668" s="87"/>
      <c r="AU1668" s="87"/>
      <c r="AV1668" s="87"/>
      <c r="AW1668" s="87"/>
      <c r="AX1668" s="87"/>
      <c r="AY1668" s="87"/>
      <c r="AZ1668" s="87"/>
      <c r="BA1668" s="87"/>
      <c r="BB1668" s="87"/>
      <c r="BC1668" s="87"/>
      <c r="BD1668" s="87"/>
      <c r="BE1668" s="87"/>
      <c r="BF1668" s="87"/>
      <c r="BG1668" s="87"/>
      <c r="BH1668" s="87"/>
    </row>
    <row r="1669" spans="1:60">
      <c r="A1669" s="87"/>
      <c r="D1669" s="371"/>
      <c r="E1669" s="87"/>
      <c r="F1669" s="87"/>
      <c r="G1669" s="87"/>
      <c r="H1669" s="87"/>
      <c r="I1669" s="87"/>
      <c r="J1669" s="87"/>
      <c r="K1669" s="87"/>
      <c r="L1669" s="87"/>
      <c r="M1669" s="87"/>
      <c r="N1669" s="87"/>
      <c r="O1669" s="87"/>
      <c r="P1669" s="87"/>
      <c r="Q1669" s="87"/>
      <c r="R1669" s="87"/>
      <c r="S1669" s="87"/>
      <c r="T1669" s="87"/>
      <c r="U1669" s="87"/>
      <c r="V1669" s="87"/>
      <c r="W1669" s="87"/>
      <c r="X1669" s="87"/>
      <c r="Y1669" s="87"/>
      <c r="Z1669" s="87"/>
      <c r="AA1669" s="87"/>
      <c r="AB1669" s="87"/>
      <c r="AC1669" s="87"/>
      <c r="AD1669" s="87"/>
      <c r="AE1669" s="87"/>
      <c r="AF1669" s="87"/>
      <c r="AG1669" s="87"/>
      <c r="AH1669" s="87"/>
      <c r="AI1669" s="87"/>
      <c r="AJ1669" s="87"/>
      <c r="AK1669" s="87"/>
      <c r="AL1669" s="87"/>
      <c r="AM1669" s="87"/>
      <c r="AN1669" s="87"/>
      <c r="AO1669" s="87"/>
      <c r="AP1669" s="87"/>
      <c r="AQ1669" s="87"/>
      <c r="AR1669" s="87"/>
      <c r="AS1669" s="87"/>
      <c r="AT1669" s="87"/>
      <c r="AU1669" s="87"/>
      <c r="AV1669" s="87"/>
      <c r="AW1669" s="87"/>
      <c r="AX1669" s="87"/>
      <c r="AY1669" s="87"/>
      <c r="AZ1669" s="87"/>
      <c r="BA1669" s="87"/>
      <c r="BB1669" s="87"/>
      <c r="BC1669" s="87"/>
      <c r="BD1669" s="87"/>
      <c r="BE1669" s="87"/>
      <c r="BF1669" s="87"/>
      <c r="BG1669" s="87"/>
      <c r="BH1669" s="87"/>
    </row>
    <row r="1670" spans="1:60">
      <c r="A1670" s="87"/>
      <c r="D1670" s="371"/>
      <c r="E1670" s="87"/>
      <c r="F1670" s="87"/>
      <c r="G1670" s="87"/>
      <c r="H1670" s="87"/>
      <c r="I1670" s="87"/>
      <c r="J1670" s="87"/>
      <c r="K1670" s="87"/>
      <c r="L1670" s="87"/>
      <c r="M1670" s="87"/>
      <c r="N1670" s="87"/>
      <c r="O1670" s="87"/>
      <c r="P1670" s="87"/>
      <c r="Q1670" s="87"/>
      <c r="R1670" s="87"/>
      <c r="S1670" s="87"/>
      <c r="T1670" s="87"/>
      <c r="U1670" s="87"/>
      <c r="V1670" s="87"/>
      <c r="W1670" s="87"/>
      <c r="X1670" s="87"/>
      <c r="Y1670" s="87"/>
      <c r="Z1670" s="87"/>
      <c r="AA1670" s="87"/>
      <c r="AB1670" s="87"/>
      <c r="AC1670" s="87"/>
      <c r="AD1670" s="87"/>
      <c r="AE1670" s="87"/>
      <c r="AF1670" s="87"/>
      <c r="AG1670" s="87"/>
      <c r="AH1670" s="87"/>
      <c r="AI1670" s="87"/>
      <c r="AJ1670" s="87"/>
      <c r="AK1670" s="87"/>
      <c r="AL1670" s="87"/>
      <c r="AM1670" s="87"/>
      <c r="AN1670" s="87"/>
      <c r="AO1670" s="87"/>
      <c r="AP1670" s="87"/>
      <c r="AQ1670" s="87"/>
      <c r="AR1670" s="87"/>
      <c r="AS1670" s="87"/>
      <c r="AT1670" s="87"/>
      <c r="AU1670" s="87"/>
      <c r="AV1670" s="87"/>
      <c r="AW1670" s="87"/>
      <c r="AX1670" s="87"/>
      <c r="AY1670" s="87"/>
      <c r="AZ1670" s="87"/>
      <c r="BA1670" s="87"/>
      <c r="BB1670" s="87"/>
      <c r="BC1670" s="87"/>
      <c r="BD1670" s="87"/>
      <c r="BE1670" s="87"/>
      <c r="BF1670" s="87"/>
      <c r="BG1670" s="87"/>
      <c r="BH1670" s="87"/>
    </row>
    <row r="1671" spans="1:60">
      <c r="A1671" s="87"/>
      <c r="D1671" s="371"/>
      <c r="E1671" s="87"/>
      <c r="F1671" s="87"/>
      <c r="G1671" s="87"/>
      <c r="H1671" s="87"/>
      <c r="I1671" s="87"/>
      <c r="J1671" s="87"/>
      <c r="K1671" s="87"/>
      <c r="L1671" s="87"/>
      <c r="M1671" s="87"/>
      <c r="N1671" s="87"/>
      <c r="O1671" s="87"/>
      <c r="P1671" s="87"/>
      <c r="Q1671" s="87"/>
      <c r="R1671" s="87"/>
      <c r="S1671" s="87"/>
      <c r="T1671" s="87"/>
      <c r="U1671" s="87"/>
      <c r="V1671" s="87"/>
      <c r="W1671" s="87"/>
      <c r="X1671" s="87"/>
      <c r="Y1671" s="87"/>
      <c r="Z1671" s="87"/>
      <c r="AA1671" s="87"/>
      <c r="AB1671" s="87"/>
      <c r="AC1671" s="87"/>
      <c r="AD1671" s="87"/>
      <c r="AE1671" s="87"/>
      <c r="AF1671" s="87"/>
      <c r="AG1671" s="87"/>
      <c r="AH1671" s="87"/>
      <c r="AI1671" s="87"/>
      <c r="AJ1671" s="87"/>
      <c r="AK1671" s="87"/>
      <c r="AL1671" s="87"/>
      <c r="AM1671" s="87"/>
      <c r="AN1671" s="87"/>
      <c r="AO1671" s="87"/>
      <c r="AP1671" s="87"/>
      <c r="AQ1671" s="87"/>
      <c r="AR1671" s="87"/>
      <c r="AS1671" s="87"/>
      <c r="AT1671" s="87"/>
      <c r="AU1671" s="87"/>
      <c r="AV1671" s="87"/>
      <c r="AW1671" s="87"/>
      <c r="AX1671" s="87"/>
      <c r="AY1671" s="87"/>
      <c r="AZ1671" s="87"/>
      <c r="BA1671" s="87"/>
      <c r="BB1671" s="87"/>
      <c r="BC1671" s="87"/>
      <c r="BD1671" s="87"/>
      <c r="BE1671" s="87"/>
      <c r="BF1671" s="87"/>
      <c r="BG1671" s="87"/>
      <c r="BH1671" s="87"/>
    </row>
    <row r="1672" spans="1:60">
      <c r="A1672" s="87"/>
      <c r="D1672" s="371"/>
      <c r="E1672" s="87"/>
      <c r="F1672" s="87"/>
      <c r="G1672" s="87"/>
      <c r="H1672" s="87"/>
      <c r="I1672" s="87"/>
      <c r="J1672" s="87"/>
      <c r="K1672" s="87"/>
      <c r="L1672" s="87"/>
      <c r="M1672" s="87"/>
      <c r="N1672" s="87"/>
      <c r="O1672" s="87"/>
      <c r="P1672" s="87"/>
      <c r="Q1672" s="87"/>
      <c r="R1672" s="87"/>
      <c r="S1672" s="87"/>
      <c r="T1672" s="87"/>
      <c r="U1672" s="87"/>
      <c r="V1672" s="87"/>
      <c r="W1672" s="87"/>
      <c r="X1672" s="87"/>
      <c r="Y1672" s="87"/>
      <c r="Z1672" s="87"/>
      <c r="AA1672" s="87"/>
      <c r="AB1672" s="87"/>
      <c r="AC1672" s="87"/>
      <c r="AD1672" s="87"/>
      <c r="AE1672" s="87"/>
      <c r="AF1672" s="87"/>
      <c r="AG1672" s="87"/>
      <c r="AH1672" s="87"/>
      <c r="AI1672" s="87"/>
      <c r="AJ1672" s="87"/>
      <c r="AK1672" s="87"/>
      <c r="AL1672" s="87"/>
      <c r="AM1672" s="87"/>
      <c r="AN1672" s="87"/>
      <c r="AO1672" s="87"/>
      <c r="AP1672" s="87"/>
      <c r="AQ1672" s="87"/>
      <c r="AR1672" s="87"/>
      <c r="AS1672" s="87"/>
      <c r="AT1672" s="87"/>
      <c r="AU1672" s="87"/>
      <c r="AV1672" s="87"/>
      <c r="AW1672" s="87"/>
      <c r="AX1672" s="87"/>
      <c r="AY1672" s="87"/>
      <c r="AZ1672" s="87"/>
      <c r="BA1672" s="87"/>
      <c r="BB1672" s="87"/>
      <c r="BC1672" s="87"/>
      <c r="BD1672" s="87"/>
      <c r="BE1672" s="87"/>
      <c r="BF1672" s="87"/>
      <c r="BG1672" s="87"/>
      <c r="BH1672" s="87"/>
    </row>
    <row r="1673" spans="1:60">
      <c r="A1673" s="87"/>
      <c r="D1673" s="371"/>
      <c r="E1673" s="87"/>
      <c r="F1673" s="87"/>
      <c r="G1673" s="87"/>
      <c r="H1673" s="87"/>
      <c r="I1673" s="87"/>
      <c r="J1673" s="87"/>
      <c r="K1673" s="87"/>
      <c r="L1673" s="87"/>
      <c r="M1673" s="87"/>
      <c r="N1673" s="87"/>
      <c r="O1673" s="87"/>
      <c r="P1673" s="87"/>
      <c r="Q1673" s="87"/>
      <c r="R1673" s="87"/>
      <c r="S1673" s="87"/>
      <c r="T1673" s="87"/>
      <c r="U1673" s="87"/>
      <c r="V1673" s="87"/>
      <c r="W1673" s="87"/>
      <c r="X1673" s="87"/>
      <c r="Y1673" s="87"/>
      <c r="Z1673" s="87"/>
      <c r="AA1673" s="87"/>
      <c r="AB1673" s="87"/>
      <c r="AC1673" s="87"/>
      <c r="AD1673" s="87"/>
      <c r="AE1673" s="87"/>
      <c r="AF1673" s="87"/>
      <c r="AG1673" s="87"/>
      <c r="AH1673" s="87"/>
      <c r="AI1673" s="87"/>
      <c r="AJ1673" s="87"/>
      <c r="AK1673" s="87"/>
      <c r="AL1673" s="87"/>
      <c r="AM1673" s="87"/>
      <c r="AN1673" s="87"/>
      <c r="AO1673" s="87"/>
      <c r="AP1673" s="87"/>
      <c r="AQ1673" s="87"/>
      <c r="AR1673" s="87"/>
      <c r="AS1673" s="87"/>
      <c r="AT1673" s="87"/>
      <c r="AU1673" s="87"/>
      <c r="AV1673" s="87"/>
      <c r="AW1673" s="87"/>
      <c r="AX1673" s="87"/>
      <c r="AY1673" s="87"/>
      <c r="AZ1673" s="87"/>
      <c r="BA1673" s="87"/>
      <c r="BB1673" s="87"/>
      <c r="BC1673" s="87"/>
      <c r="BD1673" s="87"/>
      <c r="BE1673" s="87"/>
      <c r="BF1673" s="87"/>
      <c r="BG1673" s="87"/>
      <c r="BH1673" s="87"/>
    </row>
    <row r="1674" spans="1:60">
      <c r="A1674" s="87"/>
      <c r="D1674" s="371"/>
      <c r="E1674" s="87"/>
      <c r="F1674" s="87"/>
      <c r="G1674" s="87"/>
      <c r="H1674" s="87"/>
      <c r="I1674" s="87"/>
      <c r="J1674" s="87"/>
      <c r="K1674" s="87"/>
      <c r="L1674" s="87"/>
      <c r="M1674" s="87"/>
      <c r="N1674" s="87"/>
      <c r="O1674" s="87"/>
      <c r="P1674" s="87"/>
      <c r="Q1674" s="87"/>
      <c r="R1674" s="87"/>
      <c r="S1674" s="87"/>
      <c r="T1674" s="87"/>
      <c r="U1674" s="87"/>
      <c r="V1674" s="87"/>
      <c r="W1674" s="87"/>
      <c r="X1674" s="87"/>
      <c r="Y1674" s="87"/>
      <c r="Z1674" s="87"/>
      <c r="AA1674" s="87"/>
      <c r="AB1674" s="87"/>
      <c r="AC1674" s="87"/>
      <c r="AD1674" s="87"/>
      <c r="AE1674" s="87"/>
      <c r="AF1674" s="87"/>
      <c r="AG1674" s="87"/>
      <c r="AH1674" s="87"/>
      <c r="AI1674" s="87"/>
      <c r="AJ1674" s="87"/>
      <c r="AK1674" s="87"/>
      <c r="AL1674" s="87"/>
      <c r="AM1674" s="87"/>
      <c r="AN1674" s="87"/>
      <c r="AO1674" s="87"/>
      <c r="AP1674" s="87"/>
      <c r="AQ1674" s="87"/>
      <c r="AR1674" s="87"/>
      <c r="AS1674" s="87"/>
      <c r="AT1674" s="87"/>
      <c r="AU1674" s="87"/>
      <c r="AV1674" s="87"/>
      <c r="AW1674" s="87"/>
      <c r="AX1674" s="87"/>
      <c r="AY1674" s="87"/>
      <c r="AZ1674" s="87"/>
      <c r="BA1674" s="87"/>
      <c r="BB1674" s="87"/>
      <c r="BC1674" s="87"/>
      <c r="BD1674" s="87"/>
      <c r="BE1674" s="87"/>
      <c r="BF1674" s="87"/>
      <c r="BG1674" s="87"/>
      <c r="BH1674" s="87"/>
    </row>
    <row r="1675" spans="1:60">
      <c r="A1675" s="87"/>
      <c r="D1675" s="371"/>
      <c r="E1675" s="87"/>
      <c r="F1675" s="87"/>
      <c r="G1675" s="87"/>
      <c r="H1675" s="87"/>
      <c r="I1675" s="87"/>
      <c r="J1675" s="87"/>
      <c r="K1675" s="87"/>
      <c r="L1675" s="87"/>
      <c r="M1675" s="87"/>
      <c r="N1675" s="87"/>
      <c r="O1675" s="87"/>
      <c r="P1675" s="87"/>
      <c r="Q1675" s="87"/>
      <c r="R1675" s="87"/>
      <c r="S1675" s="87"/>
      <c r="T1675" s="87"/>
      <c r="U1675" s="87"/>
      <c r="V1675" s="87"/>
      <c r="W1675" s="87"/>
      <c r="X1675" s="87"/>
      <c r="Y1675" s="87"/>
      <c r="Z1675" s="87"/>
      <c r="AA1675" s="87"/>
      <c r="AB1675" s="87"/>
      <c r="AC1675" s="87"/>
      <c r="AD1675" s="87"/>
      <c r="AE1675" s="87"/>
      <c r="AF1675" s="87"/>
      <c r="AG1675" s="87"/>
      <c r="AH1675" s="87"/>
      <c r="AI1675" s="87"/>
      <c r="AJ1675" s="87"/>
      <c r="AK1675" s="87"/>
      <c r="AL1675" s="87"/>
      <c r="AM1675" s="87"/>
      <c r="AN1675" s="87"/>
      <c r="AO1675" s="87"/>
      <c r="AP1675" s="87"/>
      <c r="AQ1675" s="87"/>
      <c r="AR1675" s="87"/>
      <c r="AS1675" s="87"/>
      <c r="AT1675" s="87"/>
      <c r="AU1675" s="87"/>
      <c r="AV1675" s="87"/>
      <c r="AW1675" s="87"/>
      <c r="AX1675" s="87"/>
      <c r="AY1675" s="87"/>
      <c r="AZ1675" s="87"/>
      <c r="BA1675" s="87"/>
      <c r="BB1675" s="87"/>
      <c r="BC1675" s="87"/>
      <c r="BD1675" s="87"/>
      <c r="BE1675" s="87"/>
      <c r="BF1675" s="87"/>
      <c r="BG1675" s="87"/>
      <c r="BH1675" s="87"/>
    </row>
    <row r="1676" spans="1:60">
      <c r="A1676" s="87"/>
      <c r="D1676" s="371"/>
      <c r="E1676" s="87"/>
      <c r="F1676" s="87"/>
      <c r="G1676" s="87"/>
      <c r="H1676" s="87"/>
      <c r="I1676" s="87"/>
      <c r="J1676" s="87"/>
      <c r="K1676" s="87"/>
      <c r="L1676" s="87"/>
      <c r="M1676" s="87"/>
      <c r="N1676" s="87"/>
      <c r="O1676" s="87"/>
      <c r="P1676" s="87"/>
      <c r="Q1676" s="87"/>
      <c r="R1676" s="87"/>
      <c r="S1676" s="87"/>
      <c r="T1676" s="87"/>
      <c r="U1676" s="87"/>
      <c r="V1676" s="87"/>
      <c r="W1676" s="87"/>
      <c r="X1676" s="87"/>
      <c r="Y1676" s="87"/>
      <c r="Z1676" s="87"/>
      <c r="AA1676" s="87"/>
      <c r="AB1676" s="87"/>
      <c r="AC1676" s="87"/>
      <c r="AD1676" s="87"/>
      <c r="AE1676" s="87"/>
      <c r="AF1676" s="87"/>
      <c r="AG1676" s="87"/>
      <c r="AH1676" s="87"/>
      <c r="AI1676" s="87"/>
      <c r="AJ1676" s="87"/>
      <c r="AK1676" s="87"/>
      <c r="AL1676" s="87"/>
      <c r="AM1676" s="87"/>
      <c r="AN1676" s="87"/>
      <c r="AO1676" s="87"/>
      <c r="AP1676" s="87"/>
      <c r="AQ1676" s="87"/>
      <c r="AR1676" s="87"/>
      <c r="AS1676" s="87"/>
      <c r="AT1676" s="87"/>
      <c r="AU1676" s="87"/>
      <c r="AV1676" s="87"/>
      <c r="AW1676" s="87"/>
      <c r="AX1676" s="87"/>
      <c r="AY1676" s="87"/>
      <c r="AZ1676" s="87"/>
      <c r="BA1676" s="87"/>
      <c r="BB1676" s="87"/>
      <c r="BC1676" s="87"/>
      <c r="BD1676" s="87"/>
      <c r="BE1676" s="87"/>
      <c r="BF1676" s="87"/>
      <c r="BG1676" s="87"/>
      <c r="BH1676" s="87"/>
    </row>
    <row r="1677" spans="1:60">
      <c r="A1677" s="87"/>
      <c r="D1677" s="371"/>
      <c r="E1677" s="87"/>
      <c r="F1677" s="87"/>
      <c r="G1677" s="87"/>
      <c r="H1677" s="87"/>
      <c r="I1677" s="87"/>
      <c r="J1677" s="87"/>
      <c r="K1677" s="87"/>
      <c r="L1677" s="87"/>
      <c r="M1677" s="87"/>
      <c r="N1677" s="87"/>
      <c r="O1677" s="87"/>
      <c r="P1677" s="87"/>
      <c r="Q1677" s="87"/>
      <c r="R1677" s="87"/>
      <c r="S1677" s="87"/>
      <c r="T1677" s="87"/>
      <c r="U1677" s="87"/>
      <c r="V1677" s="87"/>
      <c r="W1677" s="87"/>
      <c r="X1677" s="87"/>
      <c r="Y1677" s="87"/>
      <c r="Z1677" s="87"/>
      <c r="AA1677" s="87"/>
      <c r="AB1677" s="87"/>
      <c r="AC1677" s="87"/>
      <c r="AD1677" s="87"/>
      <c r="AE1677" s="87"/>
      <c r="AF1677" s="87"/>
      <c r="AG1677" s="87"/>
      <c r="AH1677" s="87"/>
      <c r="AI1677" s="87"/>
      <c r="AJ1677" s="87"/>
      <c r="AK1677" s="87"/>
      <c r="AL1677" s="87"/>
      <c r="AM1677" s="87"/>
      <c r="AN1677" s="87"/>
      <c r="AO1677" s="87"/>
      <c r="AP1677" s="87"/>
      <c r="AQ1677" s="87"/>
      <c r="AR1677" s="87"/>
      <c r="AS1677" s="87"/>
      <c r="AT1677" s="87"/>
      <c r="AU1677" s="87"/>
      <c r="AV1677" s="87"/>
      <c r="AW1677" s="87"/>
      <c r="AX1677" s="87"/>
      <c r="AY1677" s="87"/>
      <c r="AZ1677" s="87"/>
      <c r="BA1677" s="87"/>
      <c r="BB1677" s="87"/>
      <c r="BC1677" s="87"/>
      <c r="BD1677" s="87"/>
      <c r="BE1677" s="87"/>
      <c r="BF1677" s="87"/>
      <c r="BG1677" s="87"/>
      <c r="BH1677" s="87"/>
    </row>
    <row r="1678" spans="1:60">
      <c r="A1678" s="87"/>
      <c r="D1678" s="371"/>
      <c r="E1678" s="87"/>
      <c r="F1678" s="87"/>
      <c r="G1678" s="87"/>
      <c r="H1678" s="87"/>
      <c r="I1678" s="87"/>
      <c r="J1678" s="87"/>
      <c r="K1678" s="87"/>
      <c r="L1678" s="87"/>
      <c r="M1678" s="87"/>
      <c r="N1678" s="87"/>
      <c r="O1678" s="87"/>
      <c r="P1678" s="87"/>
      <c r="Q1678" s="87"/>
      <c r="R1678" s="87"/>
      <c r="S1678" s="87"/>
      <c r="T1678" s="87"/>
      <c r="U1678" s="87"/>
      <c r="V1678" s="87"/>
      <c r="W1678" s="87"/>
      <c r="X1678" s="87"/>
      <c r="Y1678" s="87"/>
      <c r="Z1678" s="87"/>
      <c r="AA1678" s="87"/>
      <c r="AB1678" s="87"/>
      <c r="AC1678" s="87"/>
      <c r="AD1678" s="87"/>
      <c r="AE1678" s="87"/>
      <c r="AF1678" s="87"/>
      <c r="AG1678" s="87"/>
      <c r="AH1678" s="87"/>
      <c r="AI1678" s="87"/>
      <c r="AJ1678" s="87"/>
      <c r="AK1678" s="87"/>
      <c r="AL1678" s="87"/>
      <c r="AM1678" s="87"/>
      <c r="AN1678" s="87"/>
      <c r="AO1678" s="87"/>
      <c r="AP1678" s="87"/>
      <c r="AQ1678" s="87"/>
      <c r="AR1678" s="87"/>
      <c r="AS1678" s="87"/>
      <c r="AT1678" s="87"/>
      <c r="AU1678" s="87"/>
      <c r="AV1678" s="87"/>
      <c r="AW1678" s="87"/>
      <c r="AX1678" s="87"/>
      <c r="AY1678" s="87"/>
      <c r="AZ1678" s="87"/>
      <c r="BA1678" s="87"/>
      <c r="BB1678" s="87"/>
      <c r="BC1678" s="87"/>
      <c r="BD1678" s="87"/>
      <c r="BE1678" s="87"/>
      <c r="BF1678" s="87"/>
      <c r="BG1678" s="87"/>
      <c r="BH1678" s="87"/>
    </row>
    <row r="1679" spans="1:60">
      <c r="A1679" s="87"/>
      <c r="D1679" s="371"/>
      <c r="E1679" s="87"/>
      <c r="F1679" s="87"/>
      <c r="G1679" s="87"/>
      <c r="H1679" s="87"/>
      <c r="I1679" s="87"/>
      <c r="J1679" s="87"/>
      <c r="K1679" s="87"/>
      <c r="L1679" s="87"/>
      <c r="M1679" s="87"/>
      <c r="N1679" s="87"/>
      <c r="O1679" s="87"/>
      <c r="P1679" s="87"/>
      <c r="Q1679" s="87"/>
      <c r="R1679" s="87"/>
      <c r="S1679" s="87"/>
      <c r="T1679" s="87"/>
      <c r="U1679" s="87"/>
      <c r="V1679" s="87"/>
      <c r="W1679" s="87"/>
      <c r="X1679" s="87"/>
      <c r="Y1679" s="87"/>
      <c r="Z1679" s="87"/>
      <c r="AA1679" s="87"/>
      <c r="AB1679" s="87"/>
      <c r="AC1679" s="87"/>
      <c r="AD1679" s="87"/>
      <c r="AE1679" s="87"/>
      <c r="AF1679" s="87"/>
      <c r="AG1679" s="87"/>
      <c r="AH1679" s="87"/>
      <c r="AI1679" s="87"/>
      <c r="AJ1679" s="87"/>
      <c r="AK1679" s="87"/>
      <c r="AL1679" s="87"/>
      <c r="AM1679" s="87"/>
      <c r="AN1679" s="87"/>
      <c r="AO1679" s="87"/>
      <c r="AP1679" s="87"/>
      <c r="AQ1679" s="87"/>
      <c r="AR1679" s="87"/>
      <c r="AS1679" s="87"/>
      <c r="AT1679" s="87"/>
      <c r="AU1679" s="87"/>
      <c r="AV1679" s="87"/>
      <c r="AW1679" s="87"/>
      <c r="AX1679" s="87"/>
      <c r="AY1679" s="87"/>
      <c r="AZ1679" s="87"/>
      <c r="BA1679" s="87"/>
      <c r="BB1679" s="87"/>
      <c r="BC1679" s="87"/>
      <c r="BD1679" s="87"/>
      <c r="BE1679" s="87"/>
      <c r="BF1679" s="87"/>
      <c r="BG1679" s="87"/>
      <c r="BH1679" s="87"/>
    </row>
    <row r="1680" spans="1:60">
      <c r="A1680" s="87"/>
      <c r="D1680" s="371"/>
      <c r="E1680" s="87"/>
      <c r="F1680" s="87"/>
      <c r="G1680" s="87"/>
      <c r="H1680" s="87"/>
      <c r="I1680" s="87"/>
      <c r="J1680" s="87"/>
      <c r="K1680" s="87"/>
      <c r="L1680" s="87"/>
      <c r="M1680" s="87"/>
      <c r="N1680" s="87"/>
      <c r="O1680" s="87"/>
      <c r="P1680" s="87"/>
      <c r="Q1680" s="87"/>
      <c r="R1680" s="87"/>
      <c r="S1680" s="87"/>
      <c r="T1680" s="87"/>
      <c r="U1680" s="87"/>
      <c r="V1680" s="87"/>
      <c r="W1680" s="87"/>
      <c r="X1680" s="87"/>
      <c r="Y1680" s="87"/>
      <c r="Z1680" s="87"/>
      <c r="AA1680" s="87"/>
      <c r="AB1680" s="87"/>
      <c r="AC1680" s="87"/>
      <c r="AD1680" s="87"/>
      <c r="AE1680" s="87"/>
      <c r="AF1680" s="87"/>
      <c r="AG1680" s="87"/>
      <c r="AH1680" s="87"/>
      <c r="AI1680" s="87"/>
      <c r="AJ1680" s="87"/>
      <c r="AK1680" s="87"/>
      <c r="AL1680" s="87"/>
      <c r="AM1680" s="87"/>
      <c r="AN1680" s="87"/>
      <c r="AO1680" s="87"/>
      <c r="AP1680" s="87"/>
      <c r="AQ1680" s="87"/>
      <c r="AR1680" s="87"/>
      <c r="AS1680" s="87"/>
      <c r="AT1680" s="87"/>
      <c r="AU1680" s="87"/>
      <c r="AV1680" s="87"/>
      <c r="AW1680" s="87"/>
      <c r="AX1680" s="87"/>
      <c r="AY1680" s="87"/>
      <c r="AZ1680" s="87"/>
      <c r="BA1680" s="87"/>
      <c r="BB1680" s="87"/>
      <c r="BC1680" s="87"/>
      <c r="BD1680" s="87"/>
      <c r="BE1680" s="87"/>
      <c r="BF1680" s="87"/>
      <c r="BG1680" s="87"/>
      <c r="BH1680" s="87"/>
    </row>
    <row r="1681" spans="1:60">
      <c r="A1681" s="87"/>
      <c r="D1681" s="371"/>
      <c r="E1681" s="87"/>
      <c r="F1681" s="87"/>
      <c r="G1681" s="87"/>
      <c r="H1681" s="87"/>
      <c r="I1681" s="87"/>
      <c r="J1681" s="87"/>
      <c r="K1681" s="87"/>
      <c r="L1681" s="87"/>
      <c r="M1681" s="87"/>
      <c r="N1681" s="87"/>
      <c r="O1681" s="87"/>
      <c r="P1681" s="87"/>
      <c r="Q1681" s="87"/>
      <c r="R1681" s="87"/>
      <c r="S1681" s="87"/>
      <c r="T1681" s="87"/>
      <c r="U1681" s="87"/>
      <c r="V1681" s="87"/>
      <c r="W1681" s="87"/>
      <c r="X1681" s="87"/>
      <c r="Y1681" s="87"/>
      <c r="Z1681" s="87"/>
      <c r="AA1681" s="87"/>
      <c r="AB1681" s="87"/>
      <c r="AC1681" s="87"/>
      <c r="AD1681" s="87"/>
      <c r="AE1681" s="87"/>
      <c r="AF1681" s="87"/>
      <c r="AG1681" s="87"/>
      <c r="AH1681" s="87"/>
      <c r="AI1681" s="87"/>
      <c r="AJ1681" s="87"/>
      <c r="AK1681" s="87"/>
      <c r="AL1681" s="87"/>
      <c r="AM1681" s="87"/>
      <c r="AN1681" s="87"/>
      <c r="AO1681" s="87"/>
      <c r="AP1681" s="87"/>
      <c r="AQ1681" s="87"/>
      <c r="AR1681" s="87"/>
      <c r="AS1681" s="87"/>
      <c r="AT1681" s="87"/>
      <c r="AU1681" s="87"/>
      <c r="AV1681" s="87"/>
      <c r="AW1681" s="87"/>
      <c r="AX1681" s="87"/>
      <c r="AY1681" s="87"/>
      <c r="AZ1681" s="87"/>
      <c r="BA1681" s="87"/>
      <c r="BB1681" s="87"/>
      <c r="BC1681" s="87"/>
      <c r="BD1681" s="87"/>
      <c r="BE1681" s="87"/>
      <c r="BF1681" s="87"/>
      <c r="BG1681" s="87"/>
      <c r="BH1681" s="87"/>
    </row>
    <row r="1682" spans="1:60">
      <c r="A1682" s="87"/>
      <c r="D1682" s="371"/>
      <c r="E1682" s="87"/>
      <c r="F1682" s="87"/>
      <c r="G1682" s="87"/>
      <c r="H1682" s="87"/>
      <c r="I1682" s="87"/>
      <c r="J1682" s="87"/>
      <c r="K1682" s="87"/>
      <c r="L1682" s="87"/>
      <c r="M1682" s="87"/>
      <c r="N1682" s="87"/>
      <c r="O1682" s="87"/>
      <c r="P1682" s="87"/>
      <c r="Q1682" s="87"/>
      <c r="R1682" s="87"/>
      <c r="S1682" s="87"/>
      <c r="T1682" s="87"/>
      <c r="U1682" s="87"/>
      <c r="V1682" s="87"/>
      <c r="W1682" s="87"/>
      <c r="X1682" s="87"/>
      <c r="Y1682" s="87"/>
      <c r="Z1682" s="87"/>
      <c r="AA1682" s="87"/>
      <c r="AB1682" s="87"/>
      <c r="AC1682" s="87"/>
      <c r="AD1682" s="87"/>
      <c r="AE1682" s="87"/>
      <c r="AF1682" s="87"/>
      <c r="AG1682" s="87"/>
      <c r="AH1682" s="87"/>
      <c r="AI1682" s="87"/>
      <c r="AJ1682" s="87"/>
      <c r="AK1682" s="87"/>
      <c r="AL1682" s="87"/>
      <c r="AM1682" s="87"/>
      <c r="AN1682" s="87"/>
      <c r="AO1682" s="87"/>
      <c r="AP1682" s="87"/>
      <c r="AQ1682" s="87"/>
      <c r="AR1682" s="87"/>
      <c r="AS1682" s="87"/>
      <c r="AT1682" s="87"/>
      <c r="AU1682" s="87"/>
      <c r="AV1682" s="87"/>
      <c r="AW1682" s="87"/>
      <c r="AX1682" s="87"/>
      <c r="AY1682" s="87"/>
      <c r="AZ1682" s="87"/>
      <c r="BA1682" s="87"/>
      <c r="BB1682" s="87"/>
      <c r="BC1682" s="87"/>
      <c r="BD1682" s="87"/>
      <c r="BE1682" s="87"/>
      <c r="BF1682" s="87"/>
      <c r="BG1682" s="87"/>
      <c r="BH1682" s="87"/>
    </row>
    <row r="1683" spans="1:60">
      <c r="A1683" s="87"/>
      <c r="D1683" s="371"/>
      <c r="E1683" s="87"/>
      <c r="F1683" s="87"/>
      <c r="G1683" s="87"/>
      <c r="H1683" s="87"/>
      <c r="I1683" s="87"/>
      <c r="J1683" s="87"/>
      <c r="K1683" s="87"/>
      <c r="L1683" s="87"/>
      <c r="M1683" s="87"/>
      <c r="N1683" s="87"/>
      <c r="O1683" s="87"/>
      <c r="P1683" s="87"/>
      <c r="Q1683" s="87"/>
      <c r="R1683" s="87"/>
      <c r="S1683" s="87"/>
      <c r="T1683" s="87"/>
      <c r="U1683" s="87"/>
      <c r="V1683" s="87"/>
      <c r="W1683" s="87"/>
      <c r="X1683" s="87"/>
      <c r="Y1683" s="87"/>
      <c r="Z1683" s="87"/>
      <c r="AA1683" s="87"/>
      <c r="AB1683" s="87"/>
      <c r="AC1683" s="87"/>
      <c r="AD1683" s="87"/>
      <c r="AE1683" s="87"/>
      <c r="AF1683" s="87"/>
      <c r="AG1683" s="87"/>
      <c r="AH1683" s="87"/>
      <c r="AI1683" s="87"/>
      <c r="AJ1683" s="87"/>
      <c r="AK1683" s="87"/>
      <c r="AL1683" s="87"/>
      <c r="AM1683" s="87"/>
      <c r="AN1683" s="87"/>
      <c r="AO1683" s="87"/>
      <c r="AP1683" s="87"/>
      <c r="AQ1683" s="87"/>
      <c r="AR1683" s="87"/>
      <c r="AS1683" s="87"/>
      <c r="AT1683" s="87"/>
      <c r="AU1683" s="87"/>
      <c r="AV1683" s="87"/>
      <c r="AW1683" s="87"/>
      <c r="AX1683" s="87"/>
      <c r="AY1683" s="87"/>
      <c r="AZ1683" s="87"/>
      <c r="BA1683" s="87"/>
      <c r="BB1683" s="87"/>
      <c r="BC1683" s="87"/>
      <c r="BD1683" s="87"/>
      <c r="BE1683" s="87"/>
      <c r="BF1683" s="87"/>
      <c r="BG1683" s="87"/>
      <c r="BH1683" s="87"/>
    </row>
    <row r="1684" spans="1:60">
      <c r="A1684" s="87"/>
      <c r="D1684" s="371"/>
      <c r="E1684" s="87"/>
      <c r="F1684" s="87"/>
      <c r="G1684" s="87"/>
      <c r="H1684" s="87"/>
      <c r="I1684" s="87"/>
      <c r="J1684" s="87"/>
      <c r="K1684" s="87"/>
      <c r="L1684" s="87"/>
      <c r="M1684" s="87"/>
      <c r="N1684" s="87"/>
      <c r="O1684" s="87"/>
      <c r="P1684" s="87"/>
      <c r="Q1684" s="87"/>
      <c r="R1684" s="87"/>
      <c r="S1684" s="87"/>
      <c r="T1684" s="87"/>
      <c r="U1684" s="87"/>
      <c r="V1684" s="87"/>
      <c r="W1684" s="87"/>
      <c r="X1684" s="87"/>
      <c r="Y1684" s="87"/>
      <c r="Z1684" s="87"/>
      <c r="AA1684" s="87"/>
      <c r="AB1684" s="87"/>
      <c r="AC1684" s="87"/>
      <c r="AD1684" s="87"/>
      <c r="AE1684" s="87"/>
      <c r="AF1684" s="87"/>
      <c r="AG1684" s="87"/>
      <c r="AH1684" s="87"/>
      <c r="AI1684" s="87"/>
      <c r="AJ1684" s="87"/>
      <c r="AK1684" s="87"/>
      <c r="AL1684" s="87"/>
      <c r="AM1684" s="87"/>
      <c r="AN1684" s="87"/>
      <c r="AO1684" s="87"/>
      <c r="AP1684" s="87"/>
      <c r="AQ1684" s="87"/>
      <c r="AR1684" s="87"/>
      <c r="AS1684" s="87"/>
      <c r="AT1684" s="87"/>
      <c r="AU1684" s="87"/>
      <c r="AV1684" s="87"/>
      <c r="AW1684" s="87"/>
      <c r="AX1684" s="87"/>
      <c r="AY1684" s="87"/>
      <c r="AZ1684" s="87"/>
      <c r="BA1684" s="87"/>
      <c r="BB1684" s="87"/>
      <c r="BC1684" s="87"/>
      <c r="BD1684" s="87"/>
      <c r="BE1684" s="87"/>
      <c r="BF1684" s="87"/>
      <c r="BG1684" s="87"/>
      <c r="BH1684" s="87"/>
    </row>
    <row r="1685" spans="1:60">
      <c r="A1685" s="87"/>
      <c r="D1685" s="371"/>
      <c r="E1685" s="87"/>
      <c r="F1685" s="87"/>
      <c r="G1685" s="87"/>
      <c r="H1685" s="87"/>
      <c r="I1685" s="87"/>
      <c r="J1685" s="87"/>
      <c r="K1685" s="87"/>
      <c r="L1685" s="87"/>
      <c r="M1685" s="87"/>
      <c r="N1685" s="87"/>
      <c r="O1685" s="87"/>
      <c r="P1685" s="87"/>
      <c r="Q1685" s="87"/>
      <c r="R1685" s="87"/>
      <c r="S1685" s="87"/>
      <c r="T1685" s="87"/>
      <c r="U1685" s="87"/>
      <c r="V1685" s="87"/>
      <c r="W1685" s="87"/>
      <c r="X1685" s="87"/>
      <c r="Y1685" s="87"/>
      <c r="Z1685" s="87"/>
      <c r="AA1685" s="87"/>
      <c r="AB1685" s="87"/>
      <c r="AC1685" s="87"/>
      <c r="AD1685" s="87"/>
      <c r="AE1685" s="87"/>
      <c r="AF1685" s="87"/>
      <c r="AG1685" s="87"/>
      <c r="AH1685" s="87"/>
      <c r="AI1685" s="87"/>
      <c r="AJ1685" s="87"/>
      <c r="AK1685" s="87"/>
      <c r="AL1685" s="87"/>
      <c r="AM1685" s="87"/>
      <c r="AN1685" s="87"/>
      <c r="AO1685" s="87"/>
      <c r="AP1685" s="87"/>
      <c r="AQ1685" s="87"/>
      <c r="AR1685" s="87"/>
      <c r="AS1685" s="87"/>
      <c r="AT1685" s="87"/>
      <c r="AU1685" s="87"/>
      <c r="AV1685" s="87"/>
      <c r="AW1685" s="87"/>
      <c r="AX1685" s="87"/>
      <c r="AY1685" s="87"/>
      <c r="AZ1685" s="87"/>
      <c r="BA1685" s="87"/>
      <c r="BB1685" s="87"/>
      <c r="BC1685" s="87"/>
      <c r="BD1685" s="87"/>
      <c r="BE1685" s="87"/>
      <c r="BF1685" s="87"/>
      <c r="BG1685" s="87"/>
      <c r="BH1685" s="87"/>
    </row>
    <row r="1686" spans="1:60">
      <c r="A1686" s="87"/>
      <c r="D1686" s="371"/>
      <c r="E1686" s="87"/>
      <c r="F1686" s="87"/>
      <c r="G1686" s="87"/>
      <c r="H1686" s="87"/>
      <c r="I1686" s="87"/>
      <c r="J1686" s="87"/>
      <c r="K1686" s="87"/>
      <c r="L1686" s="87"/>
      <c r="M1686" s="87"/>
      <c r="N1686" s="87"/>
      <c r="O1686" s="87"/>
      <c r="P1686" s="87"/>
      <c r="Q1686" s="87"/>
      <c r="R1686" s="87"/>
      <c r="S1686" s="87"/>
      <c r="T1686" s="87"/>
      <c r="U1686" s="87"/>
      <c r="V1686" s="87"/>
      <c r="W1686" s="87"/>
      <c r="X1686" s="87"/>
      <c r="Y1686" s="87"/>
      <c r="Z1686" s="87"/>
      <c r="AA1686" s="87"/>
      <c r="AB1686" s="87"/>
      <c r="AC1686" s="87"/>
      <c r="AD1686" s="87"/>
      <c r="AE1686" s="87"/>
      <c r="AF1686" s="87"/>
      <c r="AG1686" s="87"/>
      <c r="AH1686" s="87"/>
      <c r="AI1686" s="87"/>
      <c r="AJ1686" s="87"/>
      <c r="AK1686" s="87"/>
      <c r="AL1686" s="87"/>
      <c r="AM1686" s="87"/>
      <c r="AN1686" s="87"/>
      <c r="AO1686" s="87"/>
      <c r="AP1686" s="87"/>
      <c r="AQ1686" s="87"/>
      <c r="AR1686" s="87"/>
      <c r="AS1686" s="87"/>
      <c r="AT1686" s="87"/>
      <c r="AU1686" s="87"/>
      <c r="AV1686" s="87"/>
      <c r="AW1686" s="87"/>
      <c r="AX1686" s="87"/>
      <c r="AY1686" s="87"/>
      <c r="AZ1686" s="87"/>
      <c r="BA1686" s="87"/>
      <c r="BB1686" s="87"/>
      <c r="BC1686" s="87"/>
      <c r="BD1686" s="87"/>
      <c r="BE1686" s="87"/>
      <c r="BF1686" s="87"/>
      <c r="BG1686" s="87"/>
      <c r="BH1686" s="87"/>
    </row>
    <row r="1687" spans="1:60">
      <c r="A1687" s="87"/>
      <c r="D1687" s="371"/>
      <c r="E1687" s="87"/>
      <c r="F1687" s="87"/>
      <c r="G1687" s="87"/>
      <c r="H1687" s="87"/>
      <c r="I1687" s="87"/>
      <c r="J1687" s="87"/>
      <c r="K1687" s="87"/>
      <c r="L1687" s="87"/>
      <c r="M1687" s="87"/>
      <c r="N1687" s="87"/>
      <c r="O1687" s="87"/>
      <c r="P1687" s="87"/>
      <c r="Q1687" s="87"/>
      <c r="R1687" s="87"/>
      <c r="S1687" s="87"/>
      <c r="T1687" s="87"/>
      <c r="U1687" s="87"/>
      <c r="V1687" s="87"/>
      <c r="W1687" s="87"/>
      <c r="X1687" s="87"/>
      <c r="Y1687" s="87"/>
      <c r="Z1687" s="87"/>
      <c r="AA1687" s="87"/>
      <c r="AB1687" s="87"/>
      <c r="AC1687" s="87"/>
      <c r="AD1687" s="87"/>
      <c r="AE1687" s="87"/>
      <c r="AF1687" s="87"/>
      <c r="AG1687" s="87"/>
      <c r="AH1687" s="87"/>
      <c r="AI1687" s="87"/>
      <c r="AJ1687" s="87"/>
      <c r="AK1687" s="87"/>
      <c r="AL1687" s="87"/>
      <c r="AM1687" s="87"/>
      <c r="AN1687" s="87"/>
      <c r="AO1687" s="87"/>
      <c r="AP1687" s="87"/>
      <c r="AQ1687" s="87"/>
      <c r="AR1687" s="87"/>
      <c r="AS1687" s="87"/>
      <c r="AT1687" s="87"/>
      <c r="AU1687" s="87"/>
      <c r="AV1687" s="87"/>
      <c r="AW1687" s="87"/>
      <c r="AX1687" s="87"/>
      <c r="AY1687" s="87"/>
      <c r="AZ1687" s="87"/>
      <c r="BA1687" s="87"/>
      <c r="BB1687" s="87"/>
      <c r="BC1687" s="87"/>
      <c r="BD1687" s="87"/>
      <c r="BE1687" s="87"/>
      <c r="BF1687" s="87"/>
      <c r="BG1687" s="87"/>
      <c r="BH1687" s="87"/>
    </row>
    <row r="1688" spans="1:60">
      <c r="A1688" s="87"/>
      <c r="D1688" s="371"/>
      <c r="E1688" s="87"/>
      <c r="F1688" s="87"/>
      <c r="G1688" s="87"/>
      <c r="H1688" s="87"/>
      <c r="I1688" s="87"/>
      <c r="J1688" s="87"/>
      <c r="K1688" s="87"/>
      <c r="L1688" s="87"/>
      <c r="M1688" s="87"/>
      <c r="N1688" s="87"/>
      <c r="O1688" s="87"/>
      <c r="P1688" s="87"/>
      <c r="Q1688" s="87"/>
      <c r="R1688" s="87"/>
      <c r="S1688" s="87"/>
      <c r="T1688" s="87"/>
      <c r="U1688" s="87"/>
      <c r="V1688" s="87"/>
      <c r="W1688" s="87"/>
      <c r="X1688" s="87"/>
      <c r="Y1688" s="87"/>
      <c r="Z1688" s="87"/>
      <c r="AA1688" s="87"/>
      <c r="AB1688" s="87"/>
      <c r="AC1688" s="87"/>
      <c r="AD1688" s="87"/>
      <c r="AE1688" s="87"/>
      <c r="AF1688" s="87"/>
      <c r="AG1688" s="87"/>
      <c r="AH1688" s="87"/>
      <c r="AI1688" s="87"/>
      <c r="AJ1688" s="87"/>
      <c r="AK1688" s="87"/>
      <c r="AL1688" s="87"/>
      <c r="AM1688" s="87"/>
      <c r="AN1688" s="87"/>
      <c r="AO1688" s="87"/>
      <c r="AP1688" s="87"/>
      <c r="AQ1688" s="87"/>
      <c r="AR1688" s="87"/>
      <c r="AS1688" s="87"/>
      <c r="AT1688" s="87"/>
      <c r="AU1688" s="87"/>
      <c r="AV1688" s="87"/>
      <c r="AW1688" s="87"/>
      <c r="AX1688" s="87"/>
      <c r="AY1688" s="87"/>
      <c r="AZ1688" s="87"/>
      <c r="BA1688" s="87"/>
      <c r="BB1688" s="87"/>
      <c r="BC1688" s="87"/>
      <c r="BD1688" s="87"/>
      <c r="BE1688" s="87"/>
      <c r="BF1688" s="87"/>
      <c r="BG1688" s="87"/>
      <c r="BH1688" s="87"/>
    </row>
    <row r="1689" spans="1:60">
      <c r="A1689" s="87"/>
      <c r="D1689" s="371"/>
      <c r="E1689" s="87"/>
      <c r="F1689" s="87"/>
      <c r="G1689" s="87"/>
      <c r="H1689" s="87"/>
      <c r="I1689" s="87"/>
      <c r="J1689" s="87"/>
      <c r="K1689" s="87"/>
      <c r="L1689" s="87"/>
      <c r="M1689" s="87"/>
      <c r="N1689" s="87"/>
      <c r="O1689" s="87"/>
      <c r="P1689" s="87"/>
      <c r="Q1689" s="87"/>
      <c r="R1689" s="87"/>
      <c r="S1689" s="87"/>
      <c r="T1689" s="87"/>
      <c r="U1689" s="87"/>
      <c r="V1689" s="87"/>
      <c r="W1689" s="87"/>
      <c r="X1689" s="87"/>
      <c r="Y1689" s="87"/>
      <c r="Z1689" s="87"/>
      <c r="AA1689" s="87"/>
      <c r="AB1689" s="87"/>
      <c r="AC1689" s="87"/>
      <c r="AD1689" s="87"/>
      <c r="AE1689" s="87"/>
      <c r="AF1689" s="87"/>
      <c r="AG1689" s="87"/>
      <c r="AH1689" s="87"/>
      <c r="AI1689" s="87"/>
      <c r="AJ1689" s="87"/>
      <c r="AK1689" s="87"/>
      <c r="AL1689" s="87"/>
      <c r="AM1689" s="87"/>
      <c r="AN1689" s="87"/>
      <c r="AO1689" s="87"/>
      <c r="AP1689" s="87"/>
      <c r="AQ1689" s="87"/>
      <c r="AR1689" s="87"/>
      <c r="AS1689" s="87"/>
      <c r="AT1689" s="87"/>
      <c r="AU1689" s="87"/>
      <c r="AV1689" s="87"/>
      <c r="AW1689" s="87"/>
      <c r="AX1689" s="87"/>
      <c r="AY1689" s="87"/>
      <c r="AZ1689" s="87"/>
      <c r="BA1689" s="87"/>
      <c r="BB1689" s="87"/>
      <c r="BC1689" s="87"/>
      <c r="BD1689" s="87"/>
      <c r="BE1689" s="87"/>
      <c r="BF1689" s="87"/>
      <c r="BG1689" s="87"/>
      <c r="BH1689" s="87"/>
    </row>
    <row r="1690" spans="1:60">
      <c r="A1690" s="87"/>
      <c r="D1690" s="371"/>
      <c r="E1690" s="87"/>
      <c r="F1690" s="87"/>
      <c r="G1690" s="87"/>
      <c r="H1690" s="87"/>
      <c r="I1690" s="87"/>
      <c r="J1690" s="87"/>
      <c r="K1690" s="87"/>
      <c r="L1690" s="87"/>
      <c r="M1690" s="87"/>
      <c r="N1690" s="87"/>
      <c r="O1690" s="87"/>
      <c r="P1690" s="87"/>
      <c r="Q1690" s="87"/>
      <c r="R1690" s="87"/>
      <c r="S1690" s="87"/>
      <c r="T1690" s="87"/>
      <c r="U1690" s="87"/>
      <c r="V1690" s="87"/>
      <c r="W1690" s="87"/>
      <c r="X1690" s="87"/>
      <c r="Y1690" s="87"/>
      <c r="Z1690" s="87"/>
      <c r="AA1690" s="87"/>
      <c r="AB1690" s="87"/>
      <c r="AC1690" s="87"/>
      <c r="AD1690" s="87"/>
      <c r="AE1690" s="87"/>
      <c r="AF1690" s="87"/>
      <c r="AG1690" s="87"/>
      <c r="AH1690" s="87"/>
      <c r="AI1690" s="87"/>
      <c r="AJ1690" s="87"/>
      <c r="AK1690" s="87"/>
      <c r="AL1690" s="87"/>
      <c r="AM1690" s="87"/>
      <c r="AN1690" s="87"/>
      <c r="AO1690" s="87"/>
      <c r="AP1690" s="87"/>
      <c r="AQ1690" s="87"/>
      <c r="AR1690" s="87"/>
      <c r="AS1690" s="87"/>
      <c r="AT1690" s="87"/>
      <c r="AU1690" s="87"/>
      <c r="AV1690" s="87"/>
      <c r="AW1690" s="87"/>
      <c r="AX1690" s="87"/>
      <c r="AY1690" s="87"/>
      <c r="AZ1690" s="87"/>
      <c r="BA1690" s="87"/>
      <c r="BB1690" s="87"/>
      <c r="BC1690" s="87"/>
      <c r="BD1690" s="87"/>
      <c r="BE1690" s="87"/>
      <c r="BF1690" s="87"/>
      <c r="BG1690" s="87"/>
      <c r="BH1690" s="87"/>
    </row>
    <row r="1691" spans="1:60">
      <c r="A1691" s="87"/>
      <c r="D1691" s="371"/>
      <c r="E1691" s="87"/>
      <c r="F1691" s="87"/>
      <c r="G1691" s="87"/>
      <c r="H1691" s="87"/>
      <c r="I1691" s="87"/>
      <c r="J1691" s="87"/>
      <c r="K1691" s="87"/>
      <c r="L1691" s="87"/>
      <c r="M1691" s="87"/>
      <c r="N1691" s="87"/>
      <c r="O1691" s="87"/>
      <c r="P1691" s="87"/>
      <c r="Q1691" s="87"/>
      <c r="R1691" s="87"/>
      <c r="S1691" s="87"/>
      <c r="T1691" s="87"/>
      <c r="U1691" s="87"/>
      <c r="V1691" s="87"/>
      <c r="W1691" s="87"/>
      <c r="X1691" s="87"/>
      <c r="Y1691" s="87"/>
      <c r="Z1691" s="87"/>
      <c r="AA1691" s="87"/>
      <c r="AB1691" s="87"/>
      <c r="AC1691" s="87"/>
      <c r="AD1691" s="87"/>
      <c r="AE1691" s="87"/>
      <c r="AF1691" s="87"/>
      <c r="AG1691" s="87"/>
      <c r="AH1691" s="87"/>
      <c r="AI1691" s="87"/>
      <c r="AJ1691" s="87"/>
      <c r="AK1691" s="87"/>
      <c r="AL1691" s="87"/>
      <c r="AM1691" s="87"/>
      <c r="AN1691" s="87"/>
      <c r="AO1691" s="87"/>
      <c r="AP1691" s="87"/>
      <c r="AQ1691" s="87"/>
      <c r="AR1691" s="87"/>
      <c r="AS1691" s="87"/>
      <c r="AT1691" s="87"/>
      <c r="AU1691" s="87"/>
      <c r="AV1691" s="87"/>
      <c r="AW1691" s="87"/>
      <c r="AX1691" s="87"/>
      <c r="AY1691" s="87"/>
      <c r="AZ1691" s="87"/>
      <c r="BA1691" s="87"/>
      <c r="BB1691" s="87"/>
      <c r="BC1691" s="87"/>
      <c r="BD1691" s="87"/>
      <c r="BE1691" s="87"/>
      <c r="BF1691" s="87"/>
      <c r="BG1691" s="87"/>
      <c r="BH1691" s="87"/>
    </row>
    <row r="1692" spans="1:60">
      <c r="A1692" s="87"/>
      <c r="D1692" s="371"/>
      <c r="E1692" s="87"/>
      <c r="F1692" s="87"/>
      <c r="G1692" s="87"/>
      <c r="H1692" s="87"/>
      <c r="I1692" s="87"/>
      <c r="J1692" s="87"/>
      <c r="K1692" s="87"/>
      <c r="L1692" s="87"/>
      <c r="M1692" s="87"/>
      <c r="N1692" s="87"/>
      <c r="O1692" s="87"/>
      <c r="P1692" s="87"/>
      <c r="Q1692" s="87"/>
      <c r="R1692" s="87"/>
      <c r="S1692" s="87"/>
      <c r="T1692" s="87"/>
      <c r="U1692" s="87"/>
      <c r="V1692" s="87"/>
      <c r="W1692" s="87"/>
      <c r="X1692" s="87"/>
      <c r="Y1692" s="87"/>
      <c r="Z1692" s="87"/>
      <c r="AA1692" s="87"/>
      <c r="AB1692" s="87"/>
      <c r="AC1692" s="87"/>
      <c r="AD1692" s="87"/>
      <c r="AE1692" s="87"/>
      <c r="AF1692" s="87"/>
      <c r="AG1692" s="87"/>
      <c r="AH1692" s="87"/>
      <c r="AI1692" s="87"/>
      <c r="AJ1692" s="87"/>
      <c r="AK1692" s="87"/>
      <c r="AL1692" s="87"/>
      <c r="AM1692" s="87"/>
      <c r="AN1692" s="87"/>
      <c r="AO1692" s="87"/>
      <c r="AP1692" s="87"/>
      <c r="AQ1692" s="87"/>
      <c r="AR1692" s="87"/>
      <c r="AS1692" s="87"/>
      <c r="AT1692" s="87"/>
      <c r="AU1692" s="87"/>
      <c r="AV1692" s="87"/>
      <c r="AW1692" s="87"/>
      <c r="AX1692" s="87"/>
      <c r="AY1692" s="87"/>
      <c r="AZ1692" s="87"/>
      <c r="BA1692" s="87"/>
      <c r="BB1692" s="87"/>
      <c r="BC1692" s="87"/>
      <c r="BD1692" s="87"/>
      <c r="BE1692" s="87"/>
      <c r="BF1692" s="87"/>
      <c r="BG1692" s="87"/>
      <c r="BH1692" s="87"/>
    </row>
    <row r="1693" spans="1:60">
      <c r="A1693" s="87"/>
      <c r="D1693" s="371"/>
      <c r="E1693" s="87"/>
      <c r="F1693" s="87"/>
      <c r="G1693" s="87"/>
      <c r="H1693" s="87"/>
      <c r="I1693" s="87"/>
      <c r="J1693" s="87"/>
      <c r="K1693" s="87"/>
      <c r="L1693" s="87"/>
      <c r="M1693" s="87"/>
      <c r="N1693" s="87"/>
      <c r="O1693" s="87"/>
      <c r="P1693" s="87"/>
      <c r="Q1693" s="87"/>
      <c r="R1693" s="87"/>
      <c r="S1693" s="87"/>
      <c r="T1693" s="87"/>
      <c r="U1693" s="87"/>
      <c r="V1693" s="87"/>
      <c r="W1693" s="87"/>
      <c r="X1693" s="87"/>
      <c r="Y1693" s="87"/>
      <c r="Z1693" s="87"/>
      <c r="AA1693" s="87"/>
      <c r="AB1693" s="87"/>
      <c r="AC1693" s="87"/>
      <c r="AD1693" s="87"/>
      <c r="AE1693" s="87"/>
      <c r="AF1693" s="87"/>
      <c r="AG1693" s="87"/>
      <c r="AH1693" s="87"/>
      <c r="AI1693" s="87"/>
      <c r="AJ1693" s="87"/>
      <c r="AK1693" s="87"/>
      <c r="AL1693" s="87"/>
      <c r="AM1693" s="87"/>
      <c r="AN1693" s="87"/>
      <c r="AO1693" s="87"/>
      <c r="AP1693" s="87"/>
      <c r="AQ1693" s="87"/>
      <c r="AR1693" s="87"/>
      <c r="AS1693" s="87"/>
      <c r="AT1693" s="87"/>
      <c r="AU1693" s="87"/>
      <c r="AV1693" s="87"/>
      <c r="AW1693" s="87"/>
      <c r="AX1693" s="87"/>
      <c r="AY1693" s="87"/>
      <c r="AZ1693" s="87"/>
      <c r="BA1693" s="87"/>
      <c r="BB1693" s="87"/>
      <c r="BC1693" s="87"/>
      <c r="BD1693" s="87"/>
      <c r="BE1693" s="87"/>
      <c r="BF1693" s="87"/>
      <c r="BG1693" s="87"/>
      <c r="BH1693" s="87"/>
    </row>
    <row r="1694" spans="1:60">
      <c r="A1694" s="87"/>
      <c r="D1694" s="371"/>
      <c r="E1694" s="87"/>
      <c r="F1694" s="87"/>
      <c r="G1694" s="87"/>
      <c r="H1694" s="87"/>
      <c r="I1694" s="87"/>
      <c r="J1694" s="87"/>
      <c r="K1694" s="87"/>
      <c r="L1694" s="87"/>
      <c r="M1694" s="87"/>
      <c r="N1694" s="87"/>
      <c r="O1694" s="87"/>
      <c r="P1694" s="87"/>
      <c r="Q1694" s="87"/>
      <c r="R1694" s="87"/>
      <c r="S1694" s="87"/>
      <c r="T1694" s="87"/>
      <c r="U1694" s="87"/>
      <c r="V1694" s="87"/>
      <c r="W1694" s="87"/>
      <c r="X1694" s="87"/>
      <c r="Y1694" s="87"/>
      <c r="Z1694" s="87"/>
      <c r="AA1694" s="87"/>
      <c r="AB1694" s="87"/>
      <c r="AC1694" s="87"/>
      <c r="AD1694" s="87"/>
      <c r="AE1694" s="87"/>
      <c r="AF1694" s="87"/>
      <c r="AG1694" s="87"/>
      <c r="AH1694" s="87"/>
      <c r="AI1694" s="87"/>
      <c r="AJ1694" s="87"/>
      <c r="AK1694" s="87"/>
      <c r="AL1694" s="87"/>
      <c r="AM1694" s="87"/>
      <c r="AN1694" s="87"/>
      <c r="AO1694" s="87"/>
      <c r="AP1694" s="87"/>
      <c r="AQ1694" s="87"/>
      <c r="AR1694" s="87"/>
      <c r="AS1694" s="87"/>
      <c r="AT1694" s="87"/>
      <c r="AU1694" s="87"/>
      <c r="AV1694" s="87"/>
      <c r="AW1694" s="87"/>
      <c r="AX1694" s="87"/>
      <c r="AY1694" s="87"/>
      <c r="AZ1694" s="87"/>
      <c r="BA1694" s="87"/>
      <c r="BB1694" s="87"/>
      <c r="BC1694" s="87"/>
      <c r="BD1694" s="87"/>
      <c r="BE1694" s="87"/>
      <c r="BF1694" s="87"/>
      <c r="BG1694" s="87"/>
      <c r="BH1694" s="87"/>
    </row>
    <row r="1695" spans="1:60">
      <c r="A1695" s="87"/>
      <c r="D1695" s="371"/>
      <c r="E1695" s="87"/>
      <c r="F1695" s="87"/>
      <c r="G1695" s="87"/>
      <c r="H1695" s="87"/>
      <c r="I1695" s="87"/>
      <c r="J1695" s="87"/>
      <c r="K1695" s="87"/>
      <c r="L1695" s="87"/>
      <c r="M1695" s="87"/>
      <c r="N1695" s="87"/>
      <c r="O1695" s="87"/>
      <c r="P1695" s="87"/>
      <c r="Q1695" s="87"/>
      <c r="R1695" s="87"/>
      <c r="S1695" s="87"/>
      <c r="T1695" s="87"/>
      <c r="U1695" s="87"/>
      <c r="V1695" s="87"/>
      <c r="W1695" s="87"/>
      <c r="X1695" s="87"/>
      <c r="Y1695" s="87"/>
      <c r="Z1695" s="87"/>
      <c r="AA1695" s="87"/>
      <c r="AB1695" s="87"/>
      <c r="AC1695" s="87"/>
      <c r="AD1695" s="87"/>
      <c r="AE1695" s="87"/>
      <c r="AF1695" s="87"/>
      <c r="AG1695" s="87"/>
      <c r="AH1695" s="87"/>
      <c r="AI1695" s="87"/>
      <c r="AJ1695" s="87"/>
      <c r="AK1695" s="87"/>
      <c r="AL1695" s="87"/>
      <c r="AM1695" s="87"/>
      <c r="AN1695" s="87"/>
      <c r="AO1695" s="87"/>
      <c r="AP1695" s="87"/>
      <c r="AQ1695" s="87"/>
      <c r="AR1695" s="87"/>
      <c r="AS1695" s="87"/>
      <c r="AT1695" s="87"/>
      <c r="AU1695" s="87"/>
      <c r="AV1695" s="87"/>
      <c r="AW1695" s="87"/>
      <c r="AX1695" s="87"/>
      <c r="AY1695" s="87"/>
      <c r="AZ1695" s="87"/>
      <c r="BA1695" s="87"/>
      <c r="BB1695" s="87"/>
      <c r="BC1695" s="87"/>
      <c r="BD1695" s="87"/>
      <c r="BE1695" s="87"/>
      <c r="BF1695" s="87"/>
      <c r="BG1695" s="87"/>
      <c r="BH1695" s="87"/>
    </row>
    <row r="1696" spans="1:60">
      <c r="A1696" s="87"/>
      <c r="D1696" s="371"/>
      <c r="E1696" s="87"/>
      <c r="F1696" s="87"/>
      <c r="G1696" s="87"/>
      <c r="H1696" s="87"/>
      <c r="I1696" s="87"/>
      <c r="J1696" s="87"/>
      <c r="K1696" s="87"/>
      <c r="L1696" s="87"/>
      <c r="M1696" s="87"/>
      <c r="N1696" s="87"/>
      <c r="O1696" s="87"/>
      <c r="P1696" s="87"/>
      <c r="Q1696" s="87"/>
      <c r="R1696" s="87"/>
      <c r="S1696" s="87"/>
      <c r="T1696" s="87"/>
      <c r="U1696" s="87"/>
      <c r="V1696" s="87"/>
      <c r="W1696" s="87"/>
      <c r="X1696" s="87"/>
      <c r="Y1696" s="87"/>
      <c r="Z1696" s="87"/>
      <c r="AA1696" s="87"/>
      <c r="AB1696" s="87"/>
      <c r="AC1696" s="87"/>
      <c r="AD1696" s="87"/>
      <c r="AE1696" s="87"/>
      <c r="AF1696" s="87"/>
      <c r="AG1696" s="87"/>
      <c r="AH1696" s="87"/>
      <c r="AI1696" s="87"/>
      <c r="AJ1696" s="87"/>
      <c r="AK1696" s="87"/>
      <c r="AL1696" s="87"/>
      <c r="AM1696" s="87"/>
      <c r="AN1696" s="87"/>
      <c r="AO1696" s="87"/>
      <c r="AP1696" s="87"/>
      <c r="AQ1696" s="87"/>
      <c r="AR1696" s="87"/>
      <c r="AS1696" s="87"/>
      <c r="AT1696" s="87"/>
      <c r="AU1696" s="87"/>
      <c r="AV1696" s="87"/>
      <c r="AW1696" s="87"/>
      <c r="AX1696" s="87"/>
      <c r="AY1696" s="87"/>
      <c r="AZ1696" s="87"/>
      <c r="BA1696" s="87"/>
      <c r="BB1696" s="87"/>
      <c r="BC1696" s="87"/>
      <c r="BD1696" s="87"/>
      <c r="BE1696" s="87"/>
      <c r="BF1696" s="87"/>
      <c r="BG1696" s="87"/>
      <c r="BH1696" s="87"/>
    </row>
    <row r="1697" spans="1:60">
      <c r="A1697" s="87"/>
      <c r="D1697" s="371"/>
      <c r="E1697" s="87"/>
      <c r="F1697" s="87"/>
      <c r="G1697" s="87"/>
      <c r="H1697" s="87"/>
      <c r="I1697" s="87"/>
      <c r="J1697" s="87"/>
      <c r="K1697" s="87"/>
      <c r="L1697" s="87"/>
      <c r="M1697" s="87"/>
      <c r="N1697" s="87"/>
      <c r="O1697" s="87"/>
      <c r="P1697" s="87"/>
      <c r="Q1697" s="87"/>
      <c r="R1697" s="87"/>
      <c r="S1697" s="87"/>
      <c r="T1697" s="87"/>
      <c r="U1697" s="87"/>
      <c r="V1697" s="87"/>
      <c r="W1697" s="87"/>
      <c r="X1697" s="87"/>
      <c r="Y1697" s="87"/>
      <c r="Z1697" s="87"/>
      <c r="AA1697" s="87"/>
      <c r="AB1697" s="87"/>
      <c r="AC1697" s="87"/>
      <c r="AD1697" s="87"/>
      <c r="AE1697" s="87"/>
      <c r="AF1697" s="87"/>
      <c r="AG1697" s="87"/>
      <c r="AH1697" s="87"/>
      <c r="AI1697" s="87"/>
      <c r="AJ1697" s="87"/>
      <c r="AK1697" s="87"/>
      <c r="AL1697" s="87"/>
      <c r="AM1697" s="87"/>
      <c r="AN1697" s="87"/>
      <c r="AO1697" s="87"/>
      <c r="AP1697" s="87"/>
      <c r="AQ1697" s="87"/>
      <c r="AR1697" s="87"/>
      <c r="AS1697" s="87"/>
      <c r="AT1697" s="87"/>
      <c r="AU1697" s="87"/>
      <c r="AV1697" s="87"/>
      <c r="AW1697" s="87"/>
      <c r="AX1697" s="87"/>
      <c r="AY1697" s="87"/>
      <c r="AZ1697" s="87"/>
      <c r="BA1697" s="87"/>
      <c r="BB1697" s="87"/>
      <c r="BC1697" s="87"/>
      <c r="BD1697" s="87"/>
      <c r="BE1697" s="87"/>
      <c r="BF1697" s="87"/>
      <c r="BG1697" s="87"/>
      <c r="BH1697" s="87"/>
    </row>
    <row r="1698" spans="1:60">
      <c r="A1698" s="87"/>
      <c r="D1698" s="371"/>
      <c r="E1698" s="87"/>
      <c r="F1698" s="87"/>
      <c r="G1698" s="87"/>
      <c r="H1698" s="87"/>
      <c r="I1698" s="87"/>
      <c r="J1698" s="87"/>
      <c r="K1698" s="87"/>
      <c r="L1698" s="87"/>
      <c r="M1698" s="87"/>
      <c r="N1698" s="87"/>
      <c r="O1698" s="87"/>
      <c r="P1698" s="87"/>
      <c r="Q1698" s="87"/>
      <c r="R1698" s="87"/>
      <c r="S1698" s="87"/>
      <c r="T1698" s="87"/>
      <c r="U1698" s="87"/>
      <c r="V1698" s="87"/>
      <c r="W1698" s="87"/>
      <c r="X1698" s="87"/>
      <c r="Y1698" s="87"/>
      <c r="Z1698" s="87"/>
      <c r="AA1698" s="87"/>
      <c r="AB1698" s="87"/>
      <c r="AC1698" s="87"/>
      <c r="AD1698" s="87"/>
      <c r="AE1698" s="87"/>
      <c r="AF1698" s="87"/>
      <c r="AG1698" s="87"/>
      <c r="AH1698" s="87"/>
      <c r="AI1698" s="87"/>
      <c r="AJ1698" s="87"/>
      <c r="AK1698" s="87"/>
      <c r="AL1698" s="87"/>
      <c r="AM1698" s="87"/>
      <c r="AN1698" s="87"/>
      <c r="AO1698" s="87"/>
      <c r="AP1698" s="87"/>
      <c r="AQ1698" s="87"/>
      <c r="AR1698" s="87"/>
      <c r="AS1698" s="87"/>
      <c r="AT1698" s="87"/>
      <c r="AU1698" s="87"/>
      <c r="AV1698" s="87"/>
      <c r="AW1698" s="87"/>
      <c r="AX1698" s="87"/>
      <c r="AY1698" s="87"/>
      <c r="AZ1698" s="87"/>
      <c r="BA1698" s="87"/>
      <c r="BB1698" s="87"/>
      <c r="BC1698" s="87"/>
      <c r="BD1698" s="87"/>
      <c r="BE1698" s="87"/>
      <c r="BF1698" s="87"/>
      <c r="BG1698" s="87"/>
      <c r="BH1698" s="87"/>
    </row>
    <row r="1699" spans="1:60">
      <c r="A1699" s="87"/>
      <c r="D1699" s="371"/>
      <c r="E1699" s="87"/>
      <c r="F1699" s="87"/>
      <c r="G1699" s="87"/>
      <c r="H1699" s="87"/>
      <c r="I1699" s="87"/>
      <c r="J1699" s="87"/>
      <c r="K1699" s="87"/>
      <c r="L1699" s="87"/>
      <c r="M1699" s="87"/>
      <c r="N1699" s="87"/>
      <c r="O1699" s="87"/>
      <c r="P1699" s="87"/>
      <c r="Q1699" s="87"/>
      <c r="R1699" s="87"/>
      <c r="S1699" s="87"/>
      <c r="T1699" s="87"/>
      <c r="U1699" s="87"/>
      <c r="V1699" s="87"/>
      <c r="W1699" s="87"/>
      <c r="X1699" s="87"/>
      <c r="Y1699" s="87"/>
      <c r="Z1699" s="87"/>
      <c r="AA1699" s="87"/>
      <c r="AB1699" s="87"/>
      <c r="AC1699" s="87"/>
      <c r="AD1699" s="87"/>
      <c r="AE1699" s="87"/>
      <c r="AF1699" s="87"/>
      <c r="AG1699" s="87"/>
      <c r="AH1699" s="87"/>
      <c r="AI1699" s="87"/>
      <c r="AJ1699" s="87"/>
      <c r="AK1699" s="87"/>
      <c r="AL1699" s="87"/>
      <c r="AM1699" s="87"/>
      <c r="AN1699" s="87"/>
      <c r="AO1699" s="87"/>
      <c r="AP1699" s="87"/>
      <c r="AQ1699" s="87"/>
      <c r="AR1699" s="87"/>
      <c r="AS1699" s="87"/>
      <c r="AT1699" s="87"/>
      <c r="AU1699" s="87"/>
      <c r="AV1699" s="87"/>
      <c r="AW1699" s="87"/>
      <c r="AX1699" s="87"/>
      <c r="AY1699" s="87"/>
      <c r="AZ1699" s="87"/>
      <c r="BA1699" s="87"/>
      <c r="BB1699" s="87"/>
      <c r="BC1699" s="87"/>
      <c r="BD1699" s="87"/>
      <c r="BE1699" s="87"/>
      <c r="BF1699" s="87"/>
      <c r="BG1699" s="87"/>
      <c r="BH1699" s="87"/>
    </row>
    <row r="1700" spans="1:60">
      <c r="A1700" s="87"/>
      <c r="D1700" s="371"/>
      <c r="E1700" s="87"/>
      <c r="F1700" s="87"/>
      <c r="G1700" s="87"/>
      <c r="H1700" s="87"/>
      <c r="I1700" s="87"/>
      <c r="J1700" s="87"/>
      <c r="K1700" s="87"/>
      <c r="L1700" s="87"/>
      <c r="M1700" s="87"/>
      <c r="N1700" s="87"/>
      <c r="O1700" s="87"/>
      <c r="P1700" s="87"/>
      <c r="Q1700" s="87"/>
      <c r="R1700" s="87"/>
      <c r="S1700" s="87"/>
      <c r="T1700" s="87"/>
      <c r="U1700" s="87"/>
      <c r="V1700" s="87"/>
      <c r="W1700" s="87"/>
      <c r="X1700" s="87"/>
      <c r="Y1700" s="87"/>
      <c r="Z1700" s="87"/>
      <c r="AA1700" s="87"/>
      <c r="AB1700" s="87"/>
      <c r="AC1700" s="87"/>
      <c r="AD1700" s="87"/>
      <c r="AE1700" s="87"/>
      <c r="AF1700" s="87"/>
      <c r="AG1700" s="87"/>
      <c r="AH1700" s="87"/>
      <c r="AI1700" s="87"/>
      <c r="AJ1700" s="87"/>
      <c r="AK1700" s="87"/>
      <c r="AL1700" s="87"/>
      <c r="AM1700" s="87"/>
      <c r="AN1700" s="87"/>
      <c r="AO1700" s="87"/>
      <c r="AP1700" s="87"/>
      <c r="AQ1700" s="87"/>
      <c r="AR1700" s="87"/>
      <c r="AS1700" s="87"/>
      <c r="AT1700" s="87"/>
      <c r="AU1700" s="87"/>
      <c r="AV1700" s="87"/>
      <c r="AW1700" s="87"/>
      <c r="AX1700" s="87"/>
      <c r="AY1700" s="87"/>
      <c r="AZ1700" s="87"/>
      <c r="BA1700" s="87"/>
      <c r="BB1700" s="87"/>
      <c r="BC1700" s="87"/>
      <c r="BD1700" s="87"/>
      <c r="BE1700" s="87"/>
      <c r="BF1700" s="87"/>
      <c r="BG1700" s="87"/>
      <c r="BH1700" s="87"/>
    </row>
    <row r="1701" spans="1:60">
      <c r="A1701" s="87"/>
      <c r="D1701" s="371"/>
      <c r="E1701" s="87"/>
      <c r="F1701" s="87"/>
      <c r="G1701" s="87"/>
      <c r="H1701" s="87"/>
      <c r="I1701" s="87"/>
      <c r="J1701" s="87"/>
      <c r="K1701" s="87"/>
      <c r="L1701" s="87"/>
      <c r="M1701" s="87"/>
      <c r="N1701" s="87"/>
      <c r="O1701" s="87"/>
      <c r="P1701" s="87"/>
      <c r="Q1701" s="87"/>
      <c r="R1701" s="87"/>
      <c r="S1701" s="87"/>
      <c r="T1701" s="87"/>
      <c r="U1701" s="87"/>
      <c r="V1701" s="87"/>
      <c r="W1701" s="87"/>
      <c r="X1701" s="87"/>
      <c r="Y1701" s="87"/>
      <c r="Z1701" s="87"/>
      <c r="AA1701" s="87"/>
      <c r="AB1701" s="87"/>
      <c r="AC1701" s="87"/>
      <c r="AD1701" s="87"/>
      <c r="AE1701" s="87"/>
      <c r="AF1701" s="87"/>
      <c r="AG1701" s="87"/>
      <c r="AH1701" s="87"/>
      <c r="AI1701" s="87"/>
      <c r="AJ1701" s="87"/>
      <c r="AK1701" s="87"/>
      <c r="AL1701" s="87"/>
      <c r="AM1701" s="87"/>
      <c r="AN1701" s="87"/>
      <c r="AO1701" s="87"/>
      <c r="AP1701" s="87"/>
      <c r="AQ1701" s="87"/>
      <c r="AR1701" s="87"/>
      <c r="AS1701" s="87"/>
      <c r="AT1701" s="87"/>
      <c r="AU1701" s="87"/>
      <c r="AV1701" s="87"/>
      <c r="AW1701" s="87"/>
      <c r="AX1701" s="87"/>
      <c r="AY1701" s="87"/>
      <c r="AZ1701" s="87"/>
      <c r="BA1701" s="87"/>
      <c r="BB1701" s="87"/>
      <c r="BC1701" s="87"/>
      <c r="BD1701" s="87"/>
      <c r="BE1701" s="87"/>
      <c r="BF1701" s="87"/>
      <c r="BG1701" s="87"/>
      <c r="BH1701" s="87"/>
    </row>
    <row r="1702" spans="1:60">
      <c r="A1702" s="87"/>
      <c r="D1702" s="371"/>
      <c r="E1702" s="87"/>
      <c r="F1702" s="87"/>
      <c r="G1702" s="87"/>
      <c r="H1702" s="87"/>
      <c r="I1702" s="87"/>
      <c r="J1702" s="87"/>
      <c r="K1702" s="87"/>
      <c r="L1702" s="87"/>
      <c r="M1702" s="87"/>
      <c r="N1702" s="87"/>
      <c r="O1702" s="87"/>
      <c r="P1702" s="87"/>
      <c r="Q1702" s="87"/>
      <c r="R1702" s="87"/>
      <c r="S1702" s="87"/>
      <c r="T1702" s="87"/>
      <c r="U1702" s="87"/>
      <c r="V1702" s="87"/>
      <c r="W1702" s="87"/>
      <c r="X1702" s="87"/>
      <c r="Y1702" s="87"/>
      <c r="Z1702" s="87"/>
      <c r="AA1702" s="87"/>
      <c r="AB1702" s="87"/>
      <c r="AC1702" s="87"/>
      <c r="AD1702" s="87"/>
      <c r="AE1702" s="87"/>
      <c r="AF1702" s="87"/>
      <c r="AG1702" s="87"/>
      <c r="AH1702" s="87"/>
      <c r="AI1702" s="87"/>
      <c r="AJ1702" s="87"/>
      <c r="AK1702" s="87"/>
      <c r="AL1702" s="87"/>
      <c r="AM1702" s="87"/>
      <c r="AN1702" s="87"/>
      <c r="AO1702" s="87"/>
      <c r="AP1702" s="87"/>
      <c r="AQ1702" s="87"/>
      <c r="AR1702" s="87"/>
      <c r="AS1702" s="87"/>
      <c r="AT1702" s="87"/>
      <c r="AU1702" s="87"/>
      <c r="AV1702" s="87"/>
      <c r="AW1702" s="87"/>
      <c r="AX1702" s="87"/>
      <c r="AY1702" s="87"/>
      <c r="AZ1702" s="87"/>
      <c r="BA1702" s="87"/>
      <c r="BB1702" s="87"/>
      <c r="BC1702" s="87"/>
      <c r="BD1702" s="87"/>
      <c r="BE1702" s="87"/>
      <c r="BF1702" s="87"/>
      <c r="BG1702" s="87"/>
      <c r="BH1702" s="87"/>
    </row>
    <row r="1703" spans="1:60">
      <c r="A1703" s="87"/>
      <c r="D1703" s="371"/>
      <c r="E1703" s="87"/>
      <c r="F1703" s="87"/>
      <c r="G1703" s="87"/>
      <c r="H1703" s="87"/>
      <c r="I1703" s="87"/>
      <c r="J1703" s="87"/>
      <c r="K1703" s="87"/>
      <c r="L1703" s="87"/>
      <c r="M1703" s="87"/>
      <c r="N1703" s="87"/>
      <c r="O1703" s="87"/>
      <c r="P1703" s="87"/>
      <c r="Q1703" s="87"/>
      <c r="R1703" s="87"/>
      <c r="S1703" s="87"/>
      <c r="T1703" s="87"/>
      <c r="U1703" s="87"/>
      <c r="V1703" s="87"/>
      <c r="W1703" s="87"/>
      <c r="X1703" s="87"/>
      <c r="Y1703" s="87"/>
      <c r="Z1703" s="87"/>
      <c r="AA1703" s="87"/>
      <c r="AB1703" s="87"/>
      <c r="AC1703" s="87"/>
      <c r="AD1703" s="87"/>
      <c r="AE1703" s="87"/>
      <c r="AF1703" s="87"/>
      <c r="AG1703" s="87"/>
      <c r="AH1703" s="87"/>
      <c r="AI1703" s="87"/>
      <c r="AJ1703" s="87"/>
      <c r="AK1703" s="87"/>
      <c r="AL1703" s="87"/>
      <c r="AM1703" s="87"/>
      <c r="AN1703" s="87"/>
      <c r="AO1703" s="87"/>
      <c r="AP1703" s="87"/>
      <c r="AQ1703" s="87"/>
      <c r="AR1703" s="87"/>
      <c r="AS1703" s="87"/>
      <c r="AT1703" s="87"/>
      <c r="AU1703" s="87"/>
      <c r="AV1703" s="87"/>
      <c r="AW1703" s="87"/>
      <c r="AX1703" s="87"/>
      <c r="AY1703" s="87"/>
      <c r="AZ1703" s="87"/>
      <c r="BA1703" s="87"/>
      <c r="BB1703" s="87"/>
      <c r="BC1703" s="87"/>
      <c r="BD1703" s="87"/>
      <c r="BE1703" s="87"/>
      <c r="BF1703" s="87"/>
      <c r="BG1703" s="87"/>
      <c r="BH1703" s="87"/>
    </row>
    <row r="1704" spans="1:60">
      <c r="A1704" s="87"/>
      <c r="D1704" s="371"/>
      <c r="E1704" s="87"/>
      <c r="F1704" s="87"/>
      <c r="G1704" s="87"/>
      <c r="H1704" s="87"/>
      <c r="I1704" s="87"/>
      <c r="J1704" s="87"/>
      <c r="K1704" s="87"/>
      <c r="L1704" s="87"/>
      <c r="M1704" s="87"/>
      <c r="N1704" s="87"/>
      <c r="O1704" s="87"/>
      <c r="P1704" s="87"/>
      <c r="Q1704" s="87"/>
      <c r="R1704" s="87"/>
      <c r="S1704" s="87"/>
      <c r="T1704" s="87"/>
      <c r="U1704" s="87"/>
      <c r="V1704" s="87"/>
      <c r="W1704" s="87"/>
      <c r="X1704" s="87"/>
      <c r="Y1704" s="87"/>
      <c r="Z1704" s="87"/>
      <c r="AA1704" s="87"/>
      <c r="AB1704" s="87"/>
      <c r="AC1704" s="87"/>
      <c r="AD1704" s="87"/>
      <c r="AE1704" s="87"/>
      <c r="AF1704" s="87"/>
      <c r="AG1704" s="87"/>
      <c r="AH1704" s="87"/>
      <c r="AI1704" s="87"/>
      <c r="AJ1704" s="87"/>
      <c r="AK1704" s="87"/>
      <c r="AL1704" s="87"/>
      <c r="AM1704" s="87"/>
      <c r="AN1704" s="87"/>
      <c r="AO1704" s="87"/>
      <c r="AP1704" s="87"/>
      <c r="AQ1704" s="87"/>
      <c r="AR1704" s="87"/>
      <c r="AS1704" s="87"/>
      <c r="AT1704" s="87"/>
      <c r="AU1704" s="87"/>
      <c r="AV1704" s="87"/>
      <c r="AW1704" s="87"/>
      <c r="AX1704" s="87"/>
      <c r="AY1704" s="87"/>
      <c r="AZ1704" s="87"/>
      <c r="BA1704" s="87"/>
      <c r="BB1704" s="87"/>
      <c r="BC1704" s="87"/>
      <c r="BD1704" s="87"/>
      <c r="BE1704" s="87"/>
      <c r="BF1704" s="87"/>
      <c r="BG1704" s="87"/>
      <c r="BH1704" s="87"/>
    </row>
    <row r="1705" spans="1:60">
      <c r="A1705" s="87"/>
      <c r="D1705" s="371"/>
      <c r="E1705" s="87"/>
      <c r="F1705" s="87"/>
      <c r="G1705" s="87"/>
      <c r="H1705" s="87"/>
      <c r="I1705" s="87"/>
      <c r="J1705" s="87"/>
      <c r="K1705" s="87"/>
      <c r="L1705" s="87"/>
      <c r="M1705" s="87"/>
      <c r="N1705" s="87"/>
      <c r="O1705" s="87"/>
      <c r="P1705" s="87"/>
      <c r="Q1705" s="87"/>
      <c r="R1705" s="87"/>
      <c r="S1705" s="87"/>
      <c r="T1705" s="87"/>
      <c r="U1705" s="87"/>
      <c r="V1705" s="87"/>
      <c r="W1705" s="87"/>
      <c r="X1705" s="87"/>
      <c r="Y1705" s="87"/>
      <c r="Z1705" s="87"/>
      <c r="AA1705" s="87"/>
      <c r="AB1705" s="87"/>
      <c r="AC1705" s="87"/>
      <c r="AD1705" s="87"/>
      <c r="AE1705" s="87"/>
      <c r="AF1705" s="87"/>
      <c r="AG1705" s="87"/>
      <c r="AH1705" s="87"/>
      <c r="AI1705" s="87"/>
      <c r="AJ1705" s="87"/>
      <c r="AK1705" s="87"/>
      <c r="AL1705" s="87"/>
      <c r="AM1705" s="87"/>
      <c r="AN1705" s="87"/>
      <c r="AO1705" s="87"/>
      <c r="AP1705" s="87"/>
      <c r="AQ1705" s="87"/>
      <c r="AR1705" s="87"/>
      <c r="AS1705" s="87"/>
      <c r="AT1705" s="87"/>
      <c r="AU1705" s="87"/>
      <c r="AV1705" s="87"/>
      <c r="AW1705" s="87"/>
      <c r="AX1705" s="87"/>
      <c r="AY1705" s="87"/>
      <c r="AZ1705" s="87"/>
      <c r="BA1705" s="87"/>
      <c r="BB1705" s="87"/>
      <c r="BC1705" s="87"/>
      <c r="BD1705" s="87"/>
      <c r="BE1705" s="87"/>
      <c r="BF1705" s="87"/>
      <c r="BG1705" s="87"/>
      <c r="BH1705" s="87"/>
    </row>
    <row r="1706" spans="1:60">
      <c r="A1706" s="87"/>
      <c r="D1706" s="371"/>
      <c r="E1706" s="87"/>
      <c r="F1706" s="87"/>
      <c r="G1706" s="87"/>
      <c r="H1706" s="87"/>
      <c r="I1706" s="87"/>
      <c r="J1706" s="87"/>
      <c r="K1706" s="87"/>
      <c r="L1706" s="87"/>
      <c r="M1706" s="87"/>
      <c r="N1706" s="87"/>
      <c r="O1706" s="87"/>
      <c r="P1706" s="87"/>
      <c r="Q1706" s="87"/>
      <c r="R1706" s="87"/>
      <c r="S1706" s="87"/>
      <c r="T1706" s="87"/>
      <c r="U1706" s="87"/>
      <c r="V1706" s="87"/>
      <c r="W1706" s="87"/>
      <c r="X1706" s="87"/>
      <c r="Y1706" s="87"/>
      <c r="Z1706" s="87"/>
      <c r="AA1706" s="87"/>
      <c r="AB1706" s="87"/>
      <c r="AC1706" s="87"/>
      <c r="AD1706" s="87"/>
      <c r="AE1706" s="87"/>
      <c r="AF1706" s="87"/>
      <c r="AG1706" s="87"/>
      <c r="AH1706" s="87"/>
      <c r="AI1706" s="87"/>
      <c r="AJ1706" s="87"/>
      <c r="AK1706" s="87"/>
      <c r="AL1706" s="87"/>
      <c r="AM1706" s="87"/>
      <c r="AN1706" s="87"/>
      <c r="AO1706" s="87"/>
      <c r="AP1706" s="87"/>
      <c r="AQ1706" s="87"/>
      <c r="AR1706" s="87"/>
      <c r="AS1706" s="87"/>
      <c r="AT1706" s="87"/>
      <c r="AU1706" s="87"/>
      <c r="AV1706" s="87"/>
      <c r="AW1706" s="87"/>
      <c r="AX1706" s="87"/>
      <c r="AY1706" s="87"/>
      <c r="AZ1706" s="87"/>
      <c r="BA1706" s="87"/>
      <c r="BB1706" s="87"/>
      <c r="BC1706" s="87"/>
      <c r="BD1706" s="87"/>
      <c r="BE1706" s="87"/>
      <c r="BF1706" s="87"/>
      <c r="BG1706" s="87"/>
      <c r="BH1706" s="87"/>
    </row>
    <row r="1707" spans="1:60">
      <c r="A1707" s="87"/>
      <c r="D1707" s="371"/>
      <c r="E1707" s="87"/>
      <c r="F1707" s="87"/>
      <c r="G1707" s="87"/>
      <c r="H1707" s="87"/>
      <c r="I1707" s="87"/>
      <c r="J1707" s="87"/>
      <c r="K1707" s="87"/>
      <c r="L1707" s="87"/>
      <c r="M1707" s="87"/>
      <c r="N1707" s="87"/>
      <c r="O1707" s="87"/>
      <c r="P1707" s="87"/>
      <c r="Q1707" s="87"/>
      <c r="R1707" s="87"/>
      <c r="S1707" s="87"/>
      <c r="T1707" s="87"/>
      <c r="U1707" s="87"/>
      <c r="V1707" s="87"/>
      <c r="W1707" s="87"/>
      <c r="X1707" s="87"/>
      <c r="Y1707" s="87"/>
      <c r="Z1707" s="87"/>
      <c r="AA1707" s="87"/>
      <c r="AB1707" s="87"/>
      <c r="AC1707" s="87"/>
      <c r="AD1707" s="87"/>
      <c r="AE1707" s="87"/>
      <c r="AF1707" s="87"/>
      <c r="AG1707" s="87"/>
      <c r="AH1707" s="87"/>
      <c r="AI1707" s="87"/>
      <c r="AJ1707" s="87"/>
      <c r="AK1707" s="87"/>
      <c r="AL1707" s="87"/>
      <c r="AM1707" s="87"/>
      <c r="AN1707" s="87"/>
      <c r="AO1707" s="87"/>
      <c r="AP1707" s="87"/>
      <c r="AQ1707" s="87"/>
      <c r="AR1707" s="87"/>
      <c r="AS1707" s="87"/>
      <c r="AT1707" s="87"/>
      <c r="AU1707" s="87"/>
      <c r="AV1707" s="87"/>
      <c r="AW1707" s="87"/>
      <c r="AX1707" s="87"/>
      <c r="AY1707" s="87"/>
      <c r="AZ1707" s="87"/>
      <c r="BA1707" s="87"/>
      <c r="BB1707" s="87"/>
      <c r="BC1707" s="87"/>
      <c r="BD1707" s="87"/>
      <c r="BE1707" s="87"/>
      <c r="BF1707" s="87"/>
      <c r="BG1707" s="87"/>
      <c r="BH1707" s="87"/>
    </row>
    <row r="1708" spans="1:60">
      <c r="A1708" s="87"/>
      <c r="D1708" s="371"/>
      <c r="E1708" s="87"/>
      <c r="F1708" s="87"/>
      <c r="G1708" s="87"/>
      <c r="H1708" s="87"/>
      <c r="I1708" s="87"/>
      <c r="J1708" s="87"/>
      <c r="K1708" s="87"/>
      <c r="L1708" s="87"/>
      <c r="M1708" s="87"/>
      <c r="N1708" s="87"/>
      <c r="O1708" s="87"/>
      <c r="P1708" s="87"/>
      <c r="Q1708" s="87"/>
      <c r="R1708" s="87"/>
      <c r="S1708" s="87"/>
      <c r="T1708" s="87"/>
      <c r="U1708" s="87"/>
      <c r="V1708" s="87"/>
      <c r="W1708" s="87"/>
      <c r="X1708" s="87"/>
      <c r="Y1708" s="87"/>
      <c r="Z1708" s="87"/>
      <c r="AA1708" s="87"/>
      <c r="AB1708" s="87"/>
      <c r="AC1708" s="87"/>
      <c r="AD1708" s="87"/>
      <c r="AE1708" s="87"/>
      <c r="AF1708" s="87"/>
      <c r="AG1708" s="87"/>
      <c r="AH1708" s="87"/>
      <c r="AI1708" s="87"/>
      <c r="AJ1708" s="87"/>
      <c r="AK1708" s="87"/>
      <c r="AL1708" s="87"/>
      <c r="AM1708" s="87"/>
      <c r="AN1708" s="87"/>
      <c r="AO1708" s="87"/>
      <c r="AP1708" s="87"/>
      <c r="AQ1708" s="87"/>
      <c r="AR1708" s="87"/>
      <c r="AS1708" s="87"/>
      <c r="AT1708" s="87"/>
      <c r="AU1708" s="87"/>
      <c r="AV1708" s="87"/>
      <c r="AW1708" s="87"/>
      <c r="AX1708" s="87"/>
      <c r="AY1708" s="87"/>
      <c r="AZ1708" s="87"/>
      <c r="BA1708" s="87"/>
      <c r="BB1708" s="87"/>
      <c r="BC1708" s="87"/>
      <c r="BD1708" s="87"/>
      <c r="BE1708" s="87"/>
      <c r="BF1708" s="87"/>
      <c r="BG1708" s="87"/>
      <c r="BH1708" s="87"/>
    </row>
    <row r="1709" spans="1:60">
      <c r="A1709" s="87"/>
      <c r="D1709" s="371"/>
      <c r="E1709" s="87"/>
      <c r="F1709" s="87"/>
      <c r="G1709" s="87"/>
      <c r="H1709" s="87"/>
      <c r="I1709" s="87"/>
      <c r="J1709" s="87"/>
      <c r="K1709" s="87"/>
      <c r="L1709" s="87"/>
      <c r="M1709" s="87"/>
      <c r="N1709" s="87"/>
      <c r="O1709" s="87"/>
      <c r="P1709" s="87"/>
      <c r="Q1709" s="87"/>
      <c r="R1709" s="87"/>
      <c r="S1709" s="87"/>
      <c r="T1709" s="87"/>
      <c r="U1709" s="87"/>
      <c r="V1709" s="87"/>
      <c r="W1709" s="87"/>
      <c r="X1709" s="87"/>
      <c r="Y1709" s="87"/>
      <c r="Z1709" s="87"/>
      <c r="AA1709" s="87"/>
      <c r="AB1709" s="87"/>
      <c r="AC1709" s="87"/>
      <c r="AD1709" s="87"/>
      <c r="AE1709" s="87"/>
      <c r="AF1709" s="87"/>
      <c r="AG1709" s="87"/>
      <c r="AH1709" s="87"/>
      <c r="AI1709" s="87"/>
      <c r="AJ1709" s="87"/>
      <c r="AK1709" s="87"/>
      <c r="AL1709" s="87"/>
      <c r="AM1709" s="87"/>
      <c r="AN1709" s="87"/>
      <c r="AO1709" s="87"/>
      <c r="AP1709" s="87"/>
      <c r="AQ1709" s="87"/>
      <c r="AR1709" s="87"/>
      <c r="AS1709" s="87"/>
      <c r="AT1709" s="87"/>
      <c r="AU1709" s="87"/>
      <c r="AV1709" s="87"/>
      <c r="AW1709" s="87"/>
      <c r="AX1709" s="87"/>
      <c r="AY1709" s="87"/>
      <c r="AZ1709" s="87"/>
      <c r="BA1709" s="87"/>
      <c r="BB1709" s="87"/>
      <c r="BC1709" s="87"/>
      <c r="BD1709" s="87"/>
      <c r="BE1709" s="87"/>
      <c r="BF1709" s="87"/>
      <c r="BG1709" s="87"/>
      <c r="BH1709" s="87"/>
    </row>
    <row r="1710" spans="1:60">
      <c r="A1710" s="87"/>
      <c r="D1710" s="371"/>
      <c r="E1710" s="87"/>
      <c r="F1710" s="87"/>
      <c r="G1710" s="87"/>
      <c r="H1710" s="87"/>
      <c r="I1710" s="87"/>
      <c r="J1710" s="87"/>
      <c r="K1710" s="87"/>
      <c r="L1710" s="87"/>
      <c r="M1710" s="87"/>
      <c r="N1710" s="87"/>
      <c r="O1710" s="87"/>
      <c r="P1710" s="87"/>
      <c r="Q1710" s="87"/>
      <c r="R1710" s="87"/>
      <c r="S1710" s="87"/>
      <c r="T1710" s="87"/>
      <c r="U1710" s="87"/>
      <c r="V1710" s="87"/>
      <c r="W1710" s="87"/>
      <c r="X1710" s="87"/>
      <c r="Y1710" s="87"/>
      <c r="Z1710" s="87"/>
      <c r="AA1710" s="87"/>
      <c r="AB1710" s="87"/>
      <c r="AC1710" s="87"/>
      <c r="AD1710" s="87"/>
      <c r="AE1710" s="87"/>
      <c r="AF1710" s="87"/>
      <c r="AG1710" s="87"/>
      <c r="AH1710" s="87"/>
      <c r="AI1710" s="87"/>
      <c r="AJ1710" s="87"/>
      <c r="AK1710" s="87"/>
      <c r="AL1710" s="87"/>
      <c r="AM1710" s="87"/>
      <c r="AN1710" s="87"/>
      <c r="AO1710" s="87"/>
      <c r="AP1710" s="87"/>
      <c r="AQ1710" s="87"/>
      <c r="AR1710" s="87"/>
      <c r="AS1710" s="87"/>
      <c r="AT1710" s="87"/>
      <c r="AU1710" s="87"/>
      <c r="AV1710" s="87"/>
      <c r="AW1710" s="87"/>
      <c r="AX1710" s="87"/>
      <c r="AY1710" s="87"/>
      <c r="AZ1710" s="87"/>
      <c r="BA1710" s="87"/>
      <c r="BB1710" s="87"/>
      <c r="BC1710" s="87"/>
      <c r="BD1710" s="87"/>
      <c r="BE1710" s="87"/>
      <c r="BF1710" s="87"/>
      <c r="BG1710" s="87"/>
      <c r="BH1710" s="87"/>
    </row>
    <row r="1711" spans="1:60">
      <c r="A1711" s="87"/>
      <c r="D1711" s="371"/>
      <c r="E1711" s="87"/>
      <c r="F1711" s="87"/>
      <c r="G1711" s="87"/>
      <c r="H1711" s="87"/>
      <c r="I1711" s="87"/>
      <c r="J1711" s="87"/>
      <c r="K1711" s="87"/>
      <c r="L1711" s="87"/>
      <c r="M1711" s="87"/>
      <c r="N1711" s="87"/>
      <c r="O1711" s="87"/>
      <c r="P1711" s="87"/>
      <c r="Q1711" s="87"/>
      <c r="R1711" s="87"/>
      <c r="S1711" s="87"/>
      <c r="T1711" s="87"/>
      <c r="U1711" s="87"/>
      <c r="V1711" s="87"/>
      <c r="W1711" s="87"/>
      <c r="X1711" s="87"/>
      <c r="Y1711" s="87"/>
      <c r="Z1711" s="87"/>
      <c r="AA1711" s="87"/>
      <c r="AB1711" s="87"/>
      <c r="AC1711" s="87"/>
      <c r="AD1711" s="87"/>
      <c r="AE1711" s="87"/>
      <c r="AF1711" s="87"/>
      <c r="AG1711" s="87"/>
      <c r="AH1711" s="87"/>
      <c r="AI1711" s="87"/>
      <c r="AJ1711" s="87"/>
      <c r="AK1711" s="87"/>
      <c r="AL1711" s="87"/>
      <c r="AM1711" s="87"/>
      <c r="AN1711" s="87"/>
      <c r="AO1711" s="87"/>
      <c r="AP1711" s="87"/>
      <c r="AQ1711" s="87"/>
      <c r="AR1711" s="87"/>
      <c r="AS1711" s="87"/>
      <c r="AT1711" s="87"/>
      <c r="AU1711" s="87"/>
      <c r="AV1711" s="87"/>
      <c r="AW1711" s="87"/>
      <c r="AX1711" s="87"/>
      <c r="AY1711" s="87"/>
      <c r="AZ1711" s="87"/>
      <c r="BA1711" s="87"/>
      <c r="BB1711" s="87"/>
      <c r="BC1711" s="87"/>
      <c r="BD1711" s="87"/>
      <c r="BE1711" s="87"/>
      <c r="BF1711" s="87"/>
      <c r="BG1711" s="87"/>
      <c r="BH1711" s="87"/>
    </row>
    <row r="1712" spans="1:60">
      <c r="A1712" s="87"/>
      <c r="D1712" s="371"/>
      <c r="E1712" s="87"/>
      <c r="F1712" s="87"/>
      <c r="G1712" s="87"/>
      <c r="H1712" s="87"/>
      <c r="I1712" s="87"/>
      <c r="J1712" s="87"/>
      <c r="K1712" s="87"/>
      <c r="L1712" s="87"/>
      <c r="M1712" s="87"/>
      <c r="N1712" s="87"/>
      <c r="O1712" s="87"/>
      <c r="P1712" s="87"/>
      <c r="Q1712" s="87"/>
      <c r="R1712" s="87"/>
      <c r="S1712" s="87"/>
      <c r="T1712" s="87"/>
      <c r="U1712" s="87"/>
      <c r="V1712" s="87"/>
      <c r="W1712" s="87"/>
      <c r="X1712" s="87"/>
      <c r="Y1712" s="87"/>
      <c r="Z1712" s="87"/>
      <c r="AA1712" s="87"/>
      <c r="AB1712" s="87"/>
      <c r="AC1712" s="87"/>
      <c r="AD1712" s="87"/>
      <c r="AE1712" s="87"/>
      <c r="AF1712" s="87"/>
      <c r="AG1712" s="87"/>
      <c r="AH1712" s="87"/>
      <c r="AI1712" s="87"/>
      <c r="AJ1712" s="87"/>
      <c r="AK1712" s="87"/>
      <c r="AL1712" s="87"/>
      <c r="AM1712" s="87"/>
      <c r="AN1712" s="87"/>
      <c r="AO1712" s="87"/>
      <c r="AP1712" s="87"/>
      <c r="AQ1712" s="87"/>
      <c r="AR1712" s="87"/>
      <c r="AS1712" s="87"/>
      <c r="AT1712" s="87"/>
      <c r="AU1712" s="87"/>
      <c r="AV1712" s="87"/>
      <c r="AW1712" s="87"/>
      <c r="AX1712" s="87"/>
      <c r="AY1712" s="87"/>
      <c r="AZ1712" s="87"/>
      <c r="BA1712" s="87"/>
      <c r="BB1712" s="87"/>
      <c r="BC1712" s="87"/>
      <c r="BD1712" s="87"/>
      <c r="BE1712" s="87"/>
      <c r="BF1712" s="87"/>
      <c r="BG1712" s="87"/>
      <c r="BH1712" s="87"/>
    </row>
    <row r="1713" spans="1:60">
      <c r="A1713" s="87"/>
      <c r="D1713" s="371"/>
      <c r="E1713" s="87"/>
      <c r="F1713" s="87"/>
      <c r="G1713" s="87"/>
      <c r="H1713" s="87"/>
      <c r="I1713" s="87"/>
      <c r="J1713" s="87"/>
      <c r="K1713" s="87"/>
      <c r="L1713" s="87"/>
      <c r="M1713" s="87"/>
      <c r="N1713" s="87"/>
      <c r="O1713" s="87"/>
      <c r="P1713" s="87"/>
      <c r="Q1713" s="87"/>
      <c r="R1713" s="87"/>
      <c r="S1713" s="87"/>
      <c r="T1713" s="87"/>
      <c r="U1713" s="87"/>
      <c r="V1713" s="87"/>
      <c r="W1713" s="87"/>
      <c r="X1713" s="87"/>
      <c r="Y1713" s="87"/>
      <c r="Z1713" s="87"/>
      <c r="AA1713" s="87"/>
      <c r="AB1713" s="87"/>
      <c r="AC1713" s="87"/>
      <c r="AD1713" s="87"/>
      <c r="AE1713" s="87"/>
      <c r="AF1713" s="87"/>
      <c r="AG1713" s="87"/>
      <c r="AH1713" s="87"/>
      <c r="AI1713" s="87"/>
      <c r="AJ1713" s="87"/>
      <c r="AK1713" s="87"/>
      <c r="AL1713" s="87"/>
      <c r="AM1713" s="87"/>
      <c r="AN1713" s="87"/>
      <c r="AO1713" s="87"/>
      <c r="AP1713" s="87"/>
      <c r="AQ1713" s="87"/>
      <c r="AR1713" s="87"/>
      <c r="AS1713" s="87"/>
      <c r="AT1713" s="87"/>
      <c r="AU1713" s="87"/>
      <c r="AV1713" s="87"/>
      <c r="AW1713" s="87"/>
      <c r="AX1713" s="87"/>
      <c r="AY1713" s="87"/>
      <c r="AZ1713" s="87"/>
      <c r="BA1713" s="87"/>
      <c r="BB1713" s="87"/>
      <c r="BC1713" s="87"/>
      <c r="BD1713" s="87"/>
      <c r="BE1713" s="87"/>
      <c r="BF1713" s="87"/>
      <c r="BG1713" s="87"/>
      <c r="BH1713" s="87"/>
    </row>
    <row r="1714" spans="1:60">
      <c r="A1714" s="87"/>
      <c r="D1714" s="371"/>
      <c r="E1714" s="87"/>
      <c r="F1714" s="87"/>
      <c r="G1714" s="87"/>
      <c r="H1714" s="87"/>
      <c r="I1714" s="87"/>
      <c r="J1714" s="87"/>
      <c r="K1714" s="87"/>
      <c r="L1714" s="87"/>
      <c r="M1714" s="87"/>
      <c r="N1714" s="87"/>
      <c r="O1714" s="87"/>
      <c r="P1714" s="87"/>
      <c r="Q1714" s="87"/>
      <c r="R1714" s="87"/>
      <c r="S1714" s="87"/>
      <c r="T1714" s="87"/>
      <c r="U1714" s="87"/>
      <c r="V1714" s="87"/>
      <c r="W1714" s="87"/>
      <c r="X1714" s="87"/>
      <c r="Y1714" s="87"/>
      <c r="Z1714" s="87"/>
      <c r="AA1714" s="87"/>
      <c r="AB1714" s="87"/>
      <c r="AC1714" s="87"/>
      <c r="AD1714" s="87"/>
      <c r="AE1714" s="87"/>
      <c r="AF1714" s="87"/>
      <c r="AG1714" s="87"/>
      <c r="AH1714" s="87"/>
      <c r="AI1714" s="87"/>
      <c r="AJ1714" s="87"/>
      <c r="AK1714" s="87"/>
      <c r="AL1714" s="87"/>
      <c r="AM1714" s="87"/>
      <c r="AN1714" s="87"/>
      <c r="AO1714" s="87"/>
      <c r="AP1714" s="87"/>
      <c r="AQ1714" s="87"/>
      <c r="AR1714" s="87"/>
      <c r="AS1714" s="87"/>
      <c r="AT1714" s="87"/>
      <c r="AU1714" s="87"/>
      <c r="AV1714" s="87"/>
      <c r="AW1714" s="87"/>
      <c r="AX1714" s="87"/>
      <c r="AY1714" s="87"/>
      <c r="AZ1714" s="87"/>
      <c r="BA1714" s="87"/>
      <c r="BB1714" s="87"/>
      <c r="BC1714" s="87"/>
      <c r="BD1714" s="87"/>
      <c r="BE1714" s="87"/>
      <c r="BF1714" s="87"/>
      <c r="BG1714" s="87"/>
      <c r="BH1714" s="87"/>
    </row>
    <row r="1715" spans="1:60">
      <c r="A1715" s="87"/>
      <c r="D1715" s="371"/>
      <c r="E1715" s="87"/>
      <c r="F1715" s="87"/>
      <c r="G1715" s="87"/>
      <c r="H1715" s="87"/>
      <c r="I1715" s="87"/>
      <c r="J1715" s="87"/>
      <c r="K1715" s="87"/>
      <c r="L1715" s="87"/>
      <c r="M1715" s="87"/>
      <c r="N1715" s="87"/>
      <c r="O1715" s="87"/>
      <c r="P1715" s="87"/>
      <c r="Q1715" s="87"/>
      <c r="R1715" s="87"/>
      <c r="S1715" s="87"/>
      <c r="T1715" s="87"/>
      <c r="U1715" s="87"/>
      <c r="V1715" s="87"/>
      <c r="W1715" s="87"/>
      <c r="X1715" s="87"/>
      <c r="Y1715" s="87"/>
      <c r="Z1715" s="87"/>
      <c r="AA1715" s="87"/>
      <c r="AB1715" s="87"/>
      <c r="AC1715" s="87"/>
      <c r="AD1715" s="87"/>
      <c r="AE1715" s="87"/>
      <c r="AF1715" s="87"/>
      <c r="AG1715" s="87"/>
      <c r="AH1715" s="87"/>
      <c r="AI1715" s="87"/>
      <c r="AJ1715" s="87"/>
      <c r="AK1715" s="87"/>
      <c r="AL1715" s="87"/>
      <c r="AM1715" s="87"/>
      <c r="AN1715" s="87"/>
      <c r="AO1715" s="87"/>
      <c r="AP1715" s="87"/>
      <c r="AQ1715" s="87"/>
      <c r="AR1715" s="87"/>
      <c r="AS1715" s="87"/>
      <c r="AT1715" s="87"/>
      <c r="AU1715" s="87"/>
      <c r="AV1715" s="87"/>
      <c r="AW1715" s="87"/>
      <c r="AX1715" s="87"/>
      <c r="AY1715" s="87"/>
      <c r="AZ1715" s="87"/>
      <c r="BA1715" s="87"/>
      <c r="BB1715" s="87"/>
      <c r="BC1715" s="87"/>
      <c r="BD1715" s="87"/>
      <c r="BE1715" s="87"/>
      <c r="BF1715" s="87"/>
      <c r="BG1715" s="87"/>
      <c r="BH1715" s="87"/>
    </row>
    <row r="1716" spans="1:60">
      <c r="A1716" s="87"/>
      <c r="D1716" s="371"/>
      <c r="E1716" s="87"/>
      <c r="F1716" s="87"/>
      <c r="G1716" s="87"/>
      <c r="H1716" s="87"/>
      <c r="I1716" s="87"/>
      <c r="J1716" s="87"/>
      <c r="K1716" s="87"/>
      <c r="L1716" s="87"/>
      <c r="M1716" s="87"/>
      <c r="N1716" s="87"/>
      <c r="O1716" s="87"/>
      <c r="P1716" s="87"/>
      <c r="Q1716" s="87"/>
      <c r="R1716" s="87"/>
      <c r="S1716" s="87"/>
      <c r="T1716" s="87"/>
      <c r="U1716" s="87"/>
      <c r="V1716" s="87"/>
      <c r="W1716" s="87"/>
      <c r="X1716" s="87"/>
      <c r="Y1716" s="87"/>
      <c r="Z1716" s="87"/>
      <c r="AA1716" s="87"/>
      <c r="AB1716" s="87"/>
      <c r="AC1716" s="87"/>
      <c r="AD1716" s="87"/>
      <c r="AE1716" s="87"/>
      <c r="AF1716" s="87"/>
      <c r="AG1716" s="87"/>
      <c r="AH1716" s="87"/>
      <c r="AI1716" s="87"/>
      <c r="AJ1716" s="87"/>
      <c r="AK1716" s="87"/>
      <c r="AL1716" s="87"/>
      <c r="AM1716" s="87"/>
      <c r="AN1716" s="87"/>
      <c r="AO1716" s="87"/>
      <c r="AP1716" s="87"/>
      <c r="AQ1716" s="87"/>
      <c r="AR1716" s="87"/>
      <c r="AS1716" s="87"/>
      <c r="AT1716" s="87"/>
      <c r="AU1716" s="87"/>
      <c r="AV1716" s="87"/>
      <c r="AW1716" s="87"/>
      <c r="AX1716" s="87"/>
      <c r="AY1716" s="87"/>
      <c r="AZ1716" s="87"/>
      <c r="BA1716" s="87"/>
      <c r="BB1716" s="87"/>
      <c r="BC1716" s="87"/>
      <c r="BD1716" s="87"/>
      <c r="BE1716" s="87"/>
      <c r="BF1716" s="87"/>
      <c r="BG1716" s="87"/>
      <c r="BH1716" s="87"/>
    </row>
    <row r="1717" spans="1:60">
      <c r="A1717" s="87"/>
      <c r="D1717" s="371"/>
      <c r="E1717" s="87"/>
      <c r="F1717" s="87"/>
      <c r="G1717" s="87"/>
      <c r="H1717" s="87"/>
      <c r="I1717" s="87"/>
      <c r="J1717" s="87"/>
      <c r="K1717" s="87"/>
      <c r="L1717" s="87"/>
      <c r="M1717" s="87"/>
      <c r="N1717" s="87"/>
      <c r="O1717" s="87"/>
      <c r="P1717" s="87"/>
      <c r="Q1717" s="87"/>
      <c r="R1717" s="87"/>
      <c r="S1717" s="87"/>
      <c r="T1717" s="87"/>
      <c r="U1717" s="87"/>
      <c r="V1717" s="87"/>
      <c r="W1717" s="87"/>
      <c r="X1717" s="87"/>
      <c r="Y1717" s="87"/>
      <c r="Z1717" s="87"/>
      <c r="AA1717" s="87"/>
      <c r="AB1717" s="87"/>
      <c r="AC1717" s="87"/>
      <c r="AD1717" s="87"/>
      <c r="AE1717" s="87"/>
      <c r="AF1717" s="87"/>
      <c r="AG1717" s="87"/>
      <c r="AH1717" s="87"/>
      <c r="AI1717" s="87"/>
      <c r="AJ1717" s="87"/>
      <c r="AK1717" s="87"/>
      <c r="AL1717" s="87"/>
      <c r="AM1717" s="87"/>
      <c r="AN1717" s="87"/>
      <c r="AO1717" s="87"/>
      <c r="AP1717" s="87"/>
      <c r="AQ1717" s="87"/>
      <c r="AR1717" s="87"/>
      <c r="AS1717" s="87"/>
      <c r="AT1717" s="87"/>
      <c r="AU1717" s="87"/>
      <c r="AV1717" s="87"/>
      <c r="AW1717" s="87"/>
      <c r="AX1717" s="87"/>
      <c r="AY1717" s="87"/>
      <c r="AZ1717" s="87"/>
      <c r="BA1717" s="87"/>
      <c r="BB1717" s="87"/>
      <c r="BC1717" s="87"/>
      <c r="BD1717" s="87"/>
      <c r="BE1717" s="87"/>
      <c r="BF1717" s="87"/>
      <c r="BG1717" s="87"/>
      <c r="BH1717" s="87"/>
    </row>
    <row r="1718" spans="1:60">
      <c r="A1718" s="87"/>
      <c r="D1718" s="371"/>
      <c r="E1718" s="87"/>
      <c r="F1718" s="87"/>
      <c r="G1718" s="87"/>
      <c r="H1718" s="87"/>
      <c r="I1718" s="87"/>
      <c r="J1718" s="87"/>
      <c r="K1718" s="87"/>
      <c r="L1718" s="87"/>
      <c r="M1718" s="87"/>
      <c r="N1718" s="87"/>
      <c r="O1718" s="87"/>
      <c r="P1718" s="87"/>
      <c r="Q1718" s="87"/>
      <c r="R1718" s="87"/>
      <c r="S1718" s="87"/>
      <c r="T1718" s="87"/>
      <c r="U1718" s="87"/>
      <c r="V1718" s="87"/>
      <c r="W1718" s="87"/>
      <c r="X1718" s="87"/>
      <c r="Y1718" s="87"/>
      <c r="Z1718" s="87"/>
      <c r="AA1718" s="87"/>
      <c r="AB1718" s="87"/>
      <c r="AC1718" s="87"/>
      <c r="AD1718" s="87"/>
      <c r="AE1718" s="87"/>
      <c r="AF1718" s="87"/>
      <c r="AG1718" s="87"/>
      <c r="AH1718" s="87"/>
      <c r="AI1718" s="87"/>
      <c r="AJ1718" s="87"/>
      <c r="AK1718" s="87"/>
      <c r="AL1718" s="87"/>
      <c r="AM1718" s="87"/>
      <c r="AN1718" s="87"/>
      <c r="AO1718" s="87"/>
      <c r="AP1718" s="87"/>
      <c r="AQ1718" s="87"/>
      <c r="AR1718" s="87"/>
      <c r="AS1718" s="87"/>
      <c r="AT1718" s="87"/>
      <c r="AU1718" s="87"/>
      <c r="AV1718" s="87"/>
      <c r="AW1718" s="87"/>
      <c r="AX1718" s="87"/>
      <c r="AY1718" s="87"/>
      <c r="AZ1718" s="87"/>
      <c r="BA1718" s="87"/>
      <c r="BB1718" s="87"/>
      <c r="BC1718" s="87"/>
      <c r="BD1718" s="87"/>
      <c r="BE1718" s="87"/>
      <c r="BF1718" s="87"/>
      <c r="BG1718" s="87"/>
      <c r="BH1718" s="87"/>
    </row>
    <row r="1719" spans="1:60">
      <c r="A1719" s="87"/>
      <c r="D1719" s="371"/>
      <c r="E1719" s="87"/>
      <c r="F1719" s="87"/>
      <c r="G1719" s="87"/>
      <c r="H1719" s="87"/>
      <c r="I1719" s="87"/>
      <c r="J1719" s="87"/>
      <c r="K1719" s="87"/>
      <c r="L1719" s="87"/>
      <c r="M1719" s="87"/>
      <c r="N1719" s="87"/>
      <c r="O1719" s="87"/>
      <c r="P1719" s="87"/>
      <c r="Q1719" s="87"/>
      <c r="R1719" s="87"/>
      <c r="S1719" s="87"/>
      <c r="T1719" s="87"/>
      <c r="U1719" s="87"/>
      <c r="V1719" s="87"/>
      <c r="W1719" s="87"/>
      <c r="X1719" s="87"/>
      <c r="Y1719" s="87"/>
      <c r="Z1719" s="87"/>
      <c r="AA1719" s="87"/>
      <c r="AB1719" s="87"/>
      <c r="AC1719" s="87"/>
      <c r="AD1719" s="87"/>
      <c r="AE1719" s="87"/>
      <c r="AF1719" s="87"/>
      <c r="AG1719" s="87"/>
      <c r="AH1719" s="87"/>
      <c r="AI1719" s="87"/>
      <c r="AJ1719" s="87"/>
      <c r="AK1719" s="87"/>
      <c r="AL1719" s="87"/>
      <c r="AM1719" s="87"/>
      <c r="AN1719" s="87"/>
      <c r="AO1719" s="87"/>
      <c r="AP1719" s="87"/>
      <c r="AQ1719" s="87"/>
      <c r="AR1719" s="87"/>
      <c r="AS1719" s="87"/>
      <c r="AT1719" s="87"/>
      <c r="AU1719" s="87"/>
      <c r="AV1719" s="87"/>
      <c r="AW1719" s="87"/>
      <c r="AX1719" s="87"/>
      <c r="AY1719" s="87"/>
      <c r="AZ1719" s="87"/>
      <c r="BA1719" s="87"/>
      <c r="BB1719" s="87"/>
      <c r="BC1719" s="87"/>
      <c r="BD1719" s="87"/>
      <c r="BE1719" s="87"/>
      <c r="BF1719" s="87"/>
      <c r="BG1719" s="87"/>
      <c r="BH1719" s="87"/>
    </row>
    <row r="1720" spans="1:60">
      <c r="A1720" s="87"/>
      <c r="D1720" s="371"/>
      <c r="E1720" s="87"/>
      <c r="F1720" s="87"/>
      <c r="G1720" s="87"/>
      <c r="H1720" s="87"/>
      <c r="I1720" s="87"/>
      <c r="J1720" s="87"/>
      <c r="K1720" s="87"/>
      <c r="L1720" s="87"/>
      <c r="M1720" s="87"/>
      <c r="N1720" s="87"/>
      <c r="O1720" s="87"/>
      <c r="P1720" s="87"/>
      <c r="Q1720" s="87"/>
      <c r="R1720" s="87"/>
      <c r="S1720" s="87"/>
      <c r="T1720" s="87"/>
      <c r="U1720" s="87"/>
      <c r="V1720" s="87"/>
      <c r="W1720" s="87"/>
      <c r="X1720" s="87"/>
      <c r="Y1720" s="87"/>
      <c r="Z1720" s="87"/>
      <c r="AA1720" s="87"/>
      <c r="AB1720" s="87"/>
      <c r="AC1720" s="87"/>
      <c r="AD1720" s="87"/>
      <c r="AE1720" s="87"/>
      <c r="AF1720" s="87"/>
      <c r="AG1720" s="87"/>
      <c r="AH1720" s="87"/>
      <c r="AI1720" s="87"/>
      <c r="AJ1720" s="87"/>
      <c r="AK1720" s="87"/>
      <c r="AL1720" s="87"/>
      <c r="AM1720" s="87"/>
      <c r="AN1720" s="87"/>
      <c r="AO1720" s="87"/>
      <c r="AP1720" s="87"/>
      <c r="AQ1720" s="87"/>
      <c r="AR1720" s="87"/>
      <c r="AS1720" s="87"/>
      <c r="AT1720" s="87"/>
      <c r="AU1720" s="87"/>
      <c r="AV1720" s="87"/>
      <c r="AW1720" s="87"/>
      <c r="AX1720" s="87"/>
      <c r="AY1720" s="87"/>
      <c r="AZ1720" s="87"/>
      <c r="BA1720" s="87"/>
      <c r="BB1720" s="87"/>
      <c r="BC1720" s="87"/>
      <c r="BD1720" s="87"/>
      <c r="BE1720" s="87"/>
      <c r="BF1720" s="87"/>
      <c r="BG1720" s="87"/>
      <c r="BH1720" s="87"/>
    </row>
    <row r="1721" spans="1:60">
      <c r="A1721" s="87"/>
      <c r="D1721" s="371"/>
      <c r="E1721" s="87"/>
      <c r="F1721" s="87"/>
      <c r="G1721" s="87"/>
      <c r="H1721" s="87"/>
      <c r="I1721" s="87"/>
      <c r="J1721" s="87"/>
      <c r="K1721" s="87"/>
      <c r="L1721" s="87"/>
      <c r="M1721" s="87"/>
      <c r="N1721" s="87"/>
      <c r="O1721" s="87"/>
      <c r="P1721" s="87"/>
      <c r="Q1721" s="87"/>
      <c r="R1721" s="87"/>
      <c r="S1721" s="87"/>
      <c r="T1721" s="87"/>
      <c r="U1721" s="87"/>
      <c r="V1721" s="87"/>
      <c r="W1721" s="87"/>
      <c r="X1721" s="87"/>
      <c r="Y1721" s="87"/>
      <c r="Z1721" s="87"/>
      <c r="AA1721" s="87"/>
      <c r="AB1721" s="87"/>
      <c r="AC1721" s="87"/>
      <c r="AD1721" s="87"/>
      <c r="AE1721" s="87"/>
      <c r="AF1721" s="87"/>
      <c r="AG1721" s="87"/>
      <c r="AH1721" s="87"/>
      <c r="AI1721" s="87"/>
      <c r="AJ1721" s="87"/>
      <c r="AK1721" s="87"/>
      <c r="AL1721" s="87"/>
      <c r="AM1721" s="87"/>
      <c r="AN1721" s="87"/>
      <c r="AO1721" s="87"/>
      <c r="AP1721" s="87"/>
      <c r="AQ1721" s="87"/>
      <c r="AR1721" s="87"/>
      <c r="AS1721" s="87"/>
      <c r="AT1721" s="87"/>
      <c r="AU1721" s="87"/>
      <c r="AV1721" s="87"/>
      <c r="AW1721" s="87"/>
      <c r="AX1721" s="87"/>
      <c r="AY1721" s="87"/>
      <c r="AZ1721" s="87"/>
      <c r="BA1721" s="87"/>
      <c r="BB1721" s="87"/>
      <c r="BC1721" s="87"/>
      <c r="BD1721" s="87"/>
      <c r="BE1721" s="87"/>
      <c r="BF1721" s="87"/>
      <c r="BG1721" s="87"/>
      <c r="BH1721" s="87"/>
    </row>
    <row r="1722" spans="1:60">
      <c r="A1722" s="87"/>
      <c r="D1722" s="371"/>
      <c r="E1722" s="87"/>
      <c r="F1722" s="87"/>
      <c r="G1722" s="87"/>
      <c r="H1722" s="87"/>
      <c r="I1722" s="87"/>
      <c r="J1722" s="87"/>
      <c r="K1722" s="87"/>
      <c r="L1722" s="87"/>
      <c r="M1722" s="87"/>
      <c r="N1722" s="87"/>
      <c r="O1722" s="87"/>
      <c r="P1722" s="87"/>
      <c r="Q1722" s="87"/>
      <c r="R1722" s="87"/>
      <c r="S1722" s="87"/>
      <c r="T1722" s="87"/>
      <c r="U1722" s="87"/>
      <c r="V1722" s="87"/>
      <c r="W1722" s="87"/>
      <c r="X1722" s="87"/>
      <c r="Y1722" s="87"/>
      <c r="Z1722" s="87"/>
      <c r="AA1722" s="87"/>
      <c r="AB1722" s="87"/>
      <c r="AC1722" s="87"/>
      <c r="AD1722" s="87"/>
      <c r="AE1722" s="87"/>
      <c r="AF1722" s="87"/>
      <c r="AG1722" s="87"/>
      <c r="AH1722" s="87"/>
      <c r="AI1722" s="87"/>
      <c r="AJ1722" s="87"/>
      <c r="AK1722" s="87"/>
      <c r="AL1722" s="87"/>
      <c r="AM1722" s="87"/>
      <c r="AN1722" s="87"/>
      <c r="AO1722" s="87"/>
      <c r="AP1722" s="87"/>
      <c r="AQ1722" s="87"/>
      <c r="AR1722" s="87"/>
      <c r="AS1722" s="87"/>
      <c r="AT1722" s="87"/>
      <c r="AU1722" s="87"/>
      <c r="AV1722" s="87"/>
      <c r="AW1722" s="87"/>
      <c r="AX1722" s="87"/>
      <c r="AY1722" s="87"/>
      <c r="AZ1722" s="87"/>
      <c r="BA1722" s="87"/>
      <c r="BB1722" s="87"/>
      <c r="BC1722" s="87"/>
      <c r="BD1722" s="87"/>
      <c r="BE1722" s="87"/>
      <c r="BF1722" s="87"/>
      <c r="BG1722" s="87"/>
      <c r="BH1722" s="87"/>
    </row>
    <row r="1723" spans="1:60">
      <c r="A1723" s="87"/>
      <c r="D1723" s="371"/>
      <c r="E1723" s="87"/>
      <c r="F1723" s="87"/>
      <c r="G1723" s="87"/>
      <c r="H1723" s="87"/>
      <c r="I1723" s="87"/>
      <c r="J1723" s="87"/>
      <c r="K1723" s="87"/>
      <c r="L1723" s="87"/>
      <c r="M1723" s="87"/>
      <c r="N1723" s="87"/>
      <c r="O1723" s="87"/>
      <c r="P1723" s="87"/>
      <c r="Q1723" s="87"/>
      <c r="R1723" s="87"/>
      <c r="S1723" s="87"/>
      <c r="T1723" s="87"/>
      <c r="U1723" s="87"/>
      <c r="V1723" s="87"/>
      <c r="W1723" s="87"/>
      <c r="X1723" s="87"/>
      <c r="Y1723" s="87"/>
      <c r="Z1723" s="87"/>
      <c r="AA1723" s="87"/>
      <c r="AB1723" s="87"/>
      <c r="AC1723" s="87"/>
      <c r="AD1723" s="87"/>
      <c r="AE1723" s="87"/>
      <c r="AF1723" s="87"/>
      <c r="AG1723" s="87"/>
      <c r="AH1723" s="87"/>
      <c r="AI1723" s="87"/>
      <c r="AJ1723" s="87"/>
      <c r="AK1723" s="87"/>
      <c r="AL1723" s="87"/>
      <c r="AM1723" s="87"/>
      <c r="AN1723" s="87"/>
      <c r="AO1723" s="87"/>
      <c r="AP1723" s="87"/>
      <c r="AQ1723" s="87"/>
      <c r="AR1723" s="87"/>
      <c r="AS1723" s="87"/>
      <c r="AT1723" s="87"/>
      <c r="AU1723" s="87"/>
      <c r="AV1723" s="87"/>
      <c r="AW1723" s="87"/>
      <c r="AX1723" s="87"/>
      <c r="AY1723" s="87"/>
      <c r="AZ1723" s="87"/>
      <c r="BA1723" s="87"/>
      <c r="BB1723" s="87"/>
      <c r="BC1723" s="87"/>
      <c r="BD1723" s="87"/>
      <c r="BE1723" s="87"/>
      <c r="BF1723" s="87"/>
      <c r="BG1723" s="87"/>
      <c r="BH1723" s="87"/>
    </row>
    <row r="1724" spans="1:60">
      <c r="A1724" s="87"/>
      <c r="D1724" s="371"/>
      <c r="E1724" s="87"/>
      <c r="F1724" s="87"/>
      <c r="G1724" s="87"/>
      <c r="H1724" s="87"/>
      <c r="I1724" s="87"/>
      <c r="J1724" s="87"/>
      <c r="K1724" s="87"/>
      <c r="L1724" s="87"/>
      <c r="M1724" s="87"/>
      <c r="N1724" s="87"/>
      <c r="O1724" s="87"/>
      <c r="P1724" s="87"/>
      <c r="Q1724" s="87"/>
      <c r="R1724" s="87"/>
      <c r="S1724" s="87"/>
      <c r="T1724" s="87"/>
      <c r="U1724" s="87"/>
      <c r="V1724" s="87"/>
      <c r="W1724" s="87"/>
      <c r="X1724" s="87"/>
      <c r="Y1724" s="87"/>
      <c r="Z1724" s="87"/>
      <c r="AA1724" s="87"/>
      <c r="AB1724" s="87"/>
      <c r="AC1724" s="87"/>
      <c r="AD1724" s="87"/>
      <c r="AE1724" s="87"/>
      <c r="AF1724" s="87"/>
      <c r="AG1724" s="87"/>
      <c r="AH1724" s="87"/>
      <c r="AI1724" s="87"/>
      <c r="AJ1724" s="87"/>
      <c r="AK1724" s="87"/>
      <c r="AL1724" s="87"/>
      <c r="AM1724" s="87"/>
      <c r="AN1724" s="87"/>
      <c r="AO1724" s="87"/>
      <c r="AP1724" s="87"/>
      <c r="AQ1724" s="87"/>
      <c r="AR1724" s="87"/>
      <c r="AS1724" s="87"/>
      <c r="AT1724" s="87"/>
      <c r="AU1724" s="87"/>
      <c r="AV1724" s="87"/>
      <c r="AW1724" s="87"/>
      <c r="AX1724" s="87"/>
      <c r="AY1724" s="87"/>
      <c r="AZ1724" s="87"/>
      <c r="BA1724" s="87"/>
      <c r="BB1724" s="87"/>
      <c r="BC1724" s="87"/>
      <c r="BD1724" s="87"/>
      <c r="BE1724" s="87"/>
      <c r="BF1724" s="87"/>
      <c r="BG1724" s="87"/>
      <c r="BH1724" s="87"/>
    </row>
    <row r="1725" spans="1:60">
      <c r="A1725" s="87"/>
      <c r="D1725" s="371"/>
      <c r="E1725" s="87"/>
      <c r="F1725" s="87"/>
      <c r="G1725" s="87"/>
      <c r="H1725" s="87"/>
      <c r="I1725" s="87"/>
      <c r="J1725" s="87"/>
      <c r="K1725" s="87"/>
      <c r="L1725" s="87"/>
      <c r="M1725" s="87"/>
      <c r="N1725" s="87"/>
      <c r="O1725" s="87"/>
      <c r="P1725" s="87"/>
      <c r="Q1725" s="87"/>
      <c r="R1725" s="87"/>
      <c r="S1725" s="87"/>
      <c r="T1725" s="87"/>
      <c r="U1725" s="87"/>
      <c r="V1725" s="87"/>
      <c r="W1725" s="87"/>
      <c r="X1725" s="87"/>
      <c r="Y1725" s="87"/>
      <c r="Z1725" s="87"/>
      <c r="AA1725" s="87"/>
      <c r="AB1725" s="87"/>
      <c r="AC1725" s="87"/>
      <c r="AD1725" s="87"/>
      <c r="AE1725" s="87"/>
      <c r="AF1725" s="87"/>
      <c r="AG1725" s="87"/>
      <c r="AH1725" s="87"/>
      <c r="AI1725" s="87"/>
      <c r="AJ1725" s="87"/>
      <c r="AK1725" s="87"/>
      <c r="AL1725" s="87"/>
      <c r="AM1725" s="87"/>
      <c r="AN1725" s="87"/>
      <c r="AO1725" s="87"/>
      <c r="AP1725" s="87"/>
      <c r="AQ1725" s="87"/>
      <c r="AR1725" s="87"/>
      <c r="AS1725" s="87"/>
      <c r="AT1725" s="87"/>
      <c r="AU1725" s="87"/>
      <c r="AV1725" s="87"/>
      <c r="AW1725" s="87"/>
      <c r="AX1725" s="87"/>
      <c r="AY1725" s="87"/>
      <c r="AZ1725" s="87"/>
      <c r="BA1725" s="87"/>
      <c r="BB1725" s="87"/>
      <c r="BC1725" s="87"/>
      <c r="BD1725" s="87"/>
      <c r="BE1725" s="87"/>
      <c r="BF1725" s="87"/>
      <c r="BG1725" s="87"/>
      <c r="BH1725" s="87"/>
    </row>
    <row r="1726" spans="1:60">
      <c r="A1726" s="87"/>
      <c r="D1726" s="371"/>
      <c r="E1726" s="87"/>
      <c r="F1726" s="87"/>
      <c r="G1726" s="87"/>
      <c r="H1726" s="87"/>
      <c r="I1726" s="87"/>
      <c r="J1726" s="87"/>
      <c r="K1726" s="87"/>
      <c r="L1726" s="87"/>
      <c r="M1726" s="87"/>
      <c r="N1726" s="87"/>
      <c r="O1726" s="87"/>
      <c r="P1726" s="87"/>
      <c r="Q1726" s="87"/>
      <c r="R1726" s="87"/>
      <c r="S1726" s="87"/>
      <c r="T1726" s="87"/>
      <c r="U1726" s="87"/>
      <c r="V1726" s="87"/>
      <c r="W1726" s="87"/>
      <c r="X1726" s="87"/>
      <c r="Y1726" s="87"/>
      <c r="Z1726" s="87"/>
      <c r="AA1726" s="87"/>
      <c r="AB1726" s="87"/>
      <c r="AC1726" s="87"/>
      <c r="AD1726" s="87"/>
      <c r="AE1726" s="87"/>
      <c r="AF1726" s="87"/>
      <c r="AG1726" s="87"/>
      <c r="AH1726" s="87"/>
      <c r="AI1726" s="87"/>
      <c r="AJ1726" s="87"/>
      <c r="AK1726" s="87"/>
      <c r="AL1726" s="87"/>
      <c r="AM1726" s="87"/>
      <c r="AN1726" s="87"/>
      <c r="AO1726" s="87"/>
      <c r="AP1726" s="87"/>
      <c r="AQ1726" s="87"/>
      <c r="AR1726" s="87"/>
      <c r="AS1726" s="87"/>
      <c r="AT1726" s="87"/>
      <c r="AU1726" s="87"/>
      <c r="AV1726" s="87"/>
      <c r="AW1726" s="87"/>
      <c r="AX1726" s="87"/>
      <c r="AY1726" s="87"/>
      <c r="AZ1726" s="87"/>
      <c r="BA1726" s="87"/>
      <c r="BB1726" s="87"/>
      <c r="BC1726" s="87"/>
      <c r="BD1726" s="87"/>
      <c r="BE1726" s="87"/>
      <c r="BF1726" s="87"/>
      <c r="BG1726" s="87"/>
      <c r="BH1726" s="87"/>
    </row>
    <row r="1727" spans="1:60">
      <c r="A1727" s="87"/>
      <c r="D1727" s="371"/>
      <c r="E1727" s="87"/>
      <c r="F1727" s="87"/>
      <c r="G1727" s="87"/>
      <c r="H1727" s="87"/>
      <c r="I1727" s="87"/>
      <c r="J1727" s="87"/>
      <c r="K1727" s="87"/>
      <c r="L1727" s="87"/>
      <c r="M1727" s="87"/>
      <c r="N1727" s="87"/>
      <c r="O1727" s="87"/>
      <c r="P1727" s="87"/>
      <c r="Q1727" s="87"/>
      <c r="R1727" s="87"/>
      <c r="S1727" s="87"/>
      <c r="T1727" s="87"/>
      <c r="U1727" s="87"/>
      <c r="V1727" s="87"/>
      <c r="W1727" s="87"/>
      <c r="X1727" s="87"/>
      <c r="Y1727" s="87"/>
      <c r="Z1727" s="87"/>
      <c r="AA1727" s="87"/>
      <c r="AB1727" s="87"/>
      <c r="AC1727" s="87"/>
      <c r="AD1727" s="87"/>
      <c r="AE1727" s="87"/>
      <c r="AF1727" s="87"/>
      <c r="AG1727" s="87"/>
      <c r="AH1727" s="87"/>
      <c r="AI1727" s="87"/>
      <c r="AJ1727" s="87"/>
      <c r="AK1727" s="87"/>
      <c r="AL1727" s="87"/>
      <c r="AM1727" s="87"/>
      <c r="AN1727" s="87"/>
      <c r="AO1727" s="87"/>
      <c r="AP1727" s="87"/>
      <c r="AQ1727" s="87"/>
      <c r="AR1727" s="87"/>
      <c r="AS1727" s="87"/>
      <c r="AT1727" s="87"/>
      <c r="AU1727" s="87"/>
      <c r="AV1727" s="87"/>
      <c r="AW1727" s="87"/>
      <c r="AX1727" s="87"/>
      <c r="AY1727" s="87"/>
      <c r="AZ1727" s="87"/>
      <c r="BA1727" s="87"/>
      <c r="BB1727" s="87"/>
      <c r="BC1727" s="87"/>
      <c r="BD1727" s="87"/>
      <c r="BE1727" s="87"/>
      <c r="BF1727" s="87"/>
      <c r="BG1727" s="87"/>
      <c r="BH1727" s="87"/>
    </row>
    <row r="1728" spans="1:60">
      <c r="A1728" s="87"/>
      <c r="D1728" s="371"/>
      <c r="E1728" s="87"/>
      <c r="F1728" s="87"/>
      <c r="G1728" s="87"/>
      <c r="H1728" s="87"/>
      <c r="I1728" s="87"/>
      <c r="J1728" s="87"/>
      <c r="K1728" s="87"/>
      <c r="L1728" s="87"/>
      <c r="M1728" s="87"/>
      <c r="N1728" s="87"/>
      <c r="O1728" s="87"/>
      <c r="P1728" s="87"/>
      <c r="Q1728" s="87"/>
      <c r="R1728" s="87"/>
      <c r="S1728" s="87"/>
      <c r="T1728" s="87"/>
      <c r="U1728" s="87"/>
      <c r="V1728" s="87"/>
      <c r="W1728" s="87"/>
      <c r="X1728" s="87"/>
      <c r="Y1728" s="87"/>
      <c r="Z1728" s="87"/>
      <c r="AA1728" s="87"/>
      <c r="AB1728" s="87"/>
      <c r="AC1728" s="87"/>
      <c r="AD1728" s="87"/>
      <c r="AE1728" s="87"/>
      <c r="AF1728" s="87"/>
      <c r="AG1728" s="87"/>
      <c r="AH1728" s="87"/>
      <c r="AI1728" s="87"/>
      <c r="AJ1728" s="87"/>
      <c r="AK1728" s="87"/>
      <c r="AL1728" s="87"/>
      <c r="AM1728" s="87"/>
      <c r="AN1728" s="87"/>
      <c r="AO1728" s="87"/>
      <c r="AP1728" s="87"/>
      <c r="AQ1728" s="87"/>
      <c r="AR1728" s="87"/>
      <c r="AS1728" s="87"/>
      <c r="AT1728" s="87"/>
      <c r="AU1728" s="87"/>
      <c r="AV1728" s="87"/>
      <c r="AW1728" s="87"/>
      <c r="AX1728" s="87"/>
      <c r="AY1728" s="87"/>
      <c r="AZ1728" s="87"/>
      <c r="BA1728" s="87"/>
      <c r="BB1728" s="87"/>
      <c r="BC1728" s="87"/>
      <c r="BD1728" s="87"/>
      <c r="BE1728" s="87"/>
      <c r="BF1728" s="87"/>
      <c r="BG1728" s="87"/>
      <c r="BH1728" s="87"/>
    </row>
    <row r="1729" spans="1:60">
      <c r="A1729" s="87"/>
      <c r="D1729" s="371"/>
      <c r="E1729" s="87"/>
      <c r="F1729" s="87"/>
      <c r="G1729" s="87"/>
      <c r="H1729" s="87"/>
      <c r="I1729" s="87"/>
      <c r="J1729" s="87"/>
      <c r="K1729" s="87"/>
      <c r="L1729" s="87"/>
      <c r="M1729" s="87"/>
      <c r="N1729" s="87"/>
      <c r="O1729" s="87"/>
      <c r="P1729" s="87"/>
      <c r="Q1729" s="87"/>
      <c r="R1729" s="87"/>
      <c r="S1729" s="87"/>
      <c r="T1729" s="87"/>
      <c r="U1729" s="87"/>
      <c r="V1729" s="87"/>
      <c r="W1729" s="87"/>
      <c r="X1729" s="87"/>
      <c r="Y1729" s="87"/>
      <c r="Z1729" s="87"/>
      <c r="AA1729" s="87"/>
      <c r="AB1729" s="87"/>
      <c r="AC1729" s="87"/>
      <c r="AD1729" s="87"/>
      <c r="AE1729" s="87"/>
      <c r="AF1729" s="87"/>
      <c r="AG1729" s="87"/>
      <c r="AH1729" s="87"/>
      <c r="AI1729" s="87"/>
      <c r="AJ1729" s="87"/>
      <c r="AK1729" s="87"/>
      <c r="AL1729" s="87"/>
      <c r="AM1729" s="87"/>
      <c r="AN1729" s="87"/>
      <c r="AO1729" s="87"/>
      <c r="AP1729" s="87"/>
      <c r="AQ1729" s="87"/>
      <c r="AR1729" s="87"/>
      <c r="AS1729" s="87"/>
      <c r="AT1729" s="87"/>
      <c r="AU1729" s="87"/>
      <c r="AV1729" s="87"/>
      <c r="AW1729" s="87"/>
      <c r="AX1729" s="87"/>
      <c r="AY1729" s="87"/>
      <c r="AZ1729" s="87"/>
      <c r="BA1729" s="87"/>
      <c r="BB1729" s="87"/>
      <c r="BC1729" s="87"/>
      <c r="BD1729" s="87"/>
      <c r="BE1729" s="87"/>
      <c r="BF1729" s="87"/>
      <c r="BG1729" s="87"/>
      <c r="BH1729" s="87"/>
    </row>
    <row r="1730" spans="1:60">
      <c r="A1730" s="87"/>
      <c r="D1730" s="371"/>
      <c r="E1730" s="87"/>
      <c r="F1730" s="87"/>
      <c r="G1730" s="87"/>
      <c r="H1730" s="87"/>
      <c r="I1730" s="87"/>
      <c r="J1730" s="87"/>
      <c r="K1730" s="87"/>
      <c r="L1730" s="87"/>
      <c r="M1730" s="87"/>
      <c r="N1730" s="87"/>
      <c r="O1730" s="87"/>
      <c r="P1730" s="87"/>
      <c r="Q1730" s="87"/>
      <c r="R1730" s="87"/>
      <c r="S1730" s="87"/>
      <c r="T1730" s="87"/>
      <c r="U1730" s="87"/>
      <c r="V1730" s="87"/>
      <c r="W1730" s="87"/>
      <c r="X1730" s="87"/>
      <c r="Y1730" s="87"/>
      <c r="Z1730" s="87"/>
      <c r="AA1730" s="87"/>
      <c r="AB1730" s="87"/>
      <c r="AC1730" s="87"/>
      <c r="AD1730" s="87"/>
      <c r="AE1730" s="87"/>
      <c r="AF1730" s="87"/>
      <c r="AG1730" s="87"/>
      <c r="AH1730" s="87"/>
      <c r="AI1730" s="87"/>
      <c r="AJ1730" s="87"/>
      <c r="AK1730" s="87"/>
      <c r="AL1730" s="87"/>
      <c r="AM1730" s="87"/>
      <c r="AN1730" s="87"/>
      <c r="AO1730" s="87"/>
      <c r="AP1730" s="87"/>
      <c r="AQ1730" s="87"/>
      <c r="AR1730" s="87"/>
      <c r="AS1730" s="87"/>
      <c r="AT1730" s="87"/>
      <c r="AU1730" s="87"/>
      <c r="AV1730" s="87"/>
      <c r="AW1730" s="87"/>
      <c r="AX1730" s="87"/>
      <c r="AY1730" s="87"/>
      <c r="AZ1730" s="87"/>
      <c r="BA1730" s="87"/>
      <c r="BB1730" s="87"/>
      <c r="BC1730" s="87"/>
      <c r="BD1730" s="87"/>
      <c r="BE1730" s="87"/>
      <c r="BF1730" s="87"/>
      <c r="BG1730" s="87"/>
      <c r="BH1730" s="87"/>
    </row>
    <row r="1731" spans="1:60">
      <c r="A1731" s="87"/>
      <c r="D1731" s="371"/>
      <c r="E1731" s="87"/>
      <c r="F1731" s="87"/>
      <c r="G1731" s="87"/>
      <c r="H1731" s="87"/>
      <c r="I1731" s="87"/>
      <c r="J1731" s="87"/>
      <c r="K1731" s="87"/>
      <c r="L1731" s="87"/>
      <c r="M1731" s="87"/>
      <c r="N1731" s="87"/>
      <c r="O1731" s="87"/>
      <c r="P1731" s="87"/>
      <c r="Q1731" s="87"/>
      <c r="R1731" s="87"/>
      <c r="S1731" s="87"/>
      <c r="T1731" s="87"/>
      <c r="U1731" s="87"/>
      <c r="V1731" s="87"/>
      <c r="W1731" s="87"/>
      <c r="X1731" s="87"/>
      <c r="Y1731" s="87"/>
      <c r="Z1731" s="87"/>
      <c r="AA1731" s="87"/>
      <c r="AB1731" s="87"/>
      <c r="AC1731" s="87"/>
      <c r="AD1731" s="87"/>
      <c r="AE1731" s="87"/>
      <c r="AF1731" s="87"/>
      <c r="AG1731" s="87"/>
      <c r="AH1731" s="87"/>
      <c r="AI1731" s="87"/>
      <c r="AJ1731" s="87"/>
      <c r="AK1731" s="87"/>
      <c r="AL1731" s="87"/>
      <c r="AM1731" s="87"/>
      <c r="AN1731" s="87"/>
      <c r="AO1731" s="87"/>
      <c r="AP1731" s="87"/>
      <c r="AQ1731" s="87"/>
      <c r="AR1731" s="87"/>
      <c r="AS1731" s="87"/>
      <c r="AT1731" s="87"/>
      <c r="AU1731" s="87"/>
      <c r="AV1731" s="87"/>
      <c r="AW1731" s="87"/>
      <c r="AX1731" s="87"/>
      <c r="AY1731" s="87"/>
      <c r="AZ1731" s="87"/>
      <c r="BA1731" s="87"/>
      <c r="BB1731" s="87"/>
      <c r="BC1731" s="87"/>
      <c r="BD1731" s="87"/>
      <c r="BE1731" s="87"/>
      <c r="BF1731" s="87"/>
      <c r="BG1731" s="87"/>
      <c r="BH1731" s="87"/>
    </row>
    <row r="1732" spans="1:60">
      <c r="A1732" s="87"/>
      <c r="D1732" s="371"/>
      <c r="E1732" s="87"/>
      <c r="F1732" s="87"/>
      <c r="G1732" s="87"/>
      <c r="H1732" s="87"/>
      <c r="I1732" s="87"/>
      <c r="J1732" s="87"/>
      <c r="K1732" s="87"/>
      <c r="L1732" s="87"/>
      <c r="M1732" s="87"/>
      <c r="N1732" s="87"/>
      <c r="O1732" s="87"/>
      <c r="P1732" s="87"/>
      <c r="Q1732" s="87"/>
      <c r="R1732" s="87"/>
      <c r="S1732" s="87"/>
      <c r="T1732" s="87"/>
      <c r="U1732" s="87"/>
      <c r="V1732" s="87"/>
      <c r="W1732" s="87"/>
      <c r="X1732" s="87"/>
      <c r="Y1732" s="87"/>
      <c r="Z1732" s="87"/>
      <c r="AA1732" s="87"/>
      <c r="AB1732" s="87"/>
      <c r="AC1732" s="87"/>
      <c r="AD1732" s="87"/>
      <c r="AE1732" s="87"/>
      <c r="AF1732" s="87"/>
      <c r="AG1732" s="87"/>
      <c r="AH1732" s="87"/>
      <c r="AI1732" s="87"/>
      <c r="AJ1732" s="87"/>
      <c r="AK1732" s="87"/>
      <c r="AL1732" s="87"/>
      <c r="AM1732" s="87"/>
      <c r="AN1732" s="87"/>
      <c r="AO1732" s="87"/>
      <c r="AP1732" s="87"/>
      <c r="AQ1732" s="87"/>
      <c r="AR1732" s="87"/>
      <c r="AS1732" s="87"/>
      <c r="AT1732" s="87"/>
      <c r="AU1732" s="87"/>
      <c r="AV1732" s="87"/>
      <c r="AW1732" s="87"/>
      <c r="AX1732" s="87"/>
      <c r="AY1732" s="87"/>
      <c r="AZ1732" s="87"/>
      <c r="BA1732" s="87"/>
      <c r="BB1732" s="87"/>
      <c r="BC1732" s="87"/>
      <c r="BD1732" s="87"/>
      <c r="BE1732" s="87"/>
      <c r="BF1732" s="87"/>
      <c r="BG1732" s="87"/>
      <c r="BH1732" s="87"/>
    </row>
    <row r="1733" spans="1:60">
      <c r="A1733" s="87"/>
      <c r="D1733" s="371"/>
      <c r="E1733" s="87"/>
      <c r="F1733" s="87"/>
      <c r="G1733" s="87"/>
      <c r="H1733" s="87"/>
      <c r="I1733" s="87"/>
      <c r="J1733" s="87"/>
      <c r="K1733" s="87"/>
      <c r="L1733" s="87"/>
      <c r="M1733" s="87"/>
      <c r="N1733" s="87"/>
      <c r="O1733" s="87"/>
      <c r="P1733" s="87"/>
      <c r="Q1733" s="87"/>
      <c r="R1733" s="87"/>
      <c r="S1733" s="87"/>
      <c r="T1733" s="87"/>
      <c r="U1733" s="87"/>
      <c r="V1733" s="87"/>
      <c r="W1733" s="87"/>
      <c r="X1733" s="87"/>
      <c r="Y1733" s="87"/>
      <c r="Z1733" s="87"/>
      <c r="AA1733" s="87"/>
      <c r="AB1733" s="87"/>
      <c r="AC1733" s="87"/>
      <c r="AD1733" s="87"/>
      <c r="AE1733" s="87"/>
      <c r="AF1733" s="87"/>
      <c r="AG1733" s="87"/>
      <c r="AH1733" s="87"/>
      <c r="AI1733" s="87"/>
      <c r="AJ1733" s="87"/>
      <c r="AK1733" s="87"/>
      <c r="AL1733" s="87"/>
      <c r="AM1733" s="87"/>
      <c r="AN1733" s="87"/>
      <c r="AO1733" s="87"/>
      <c r="AP1733" s="87"/>
      <c r="AQ1733" s="87"/>
      <c r="AR1733" s="87"/>
      <c r="AS1733" s="87"/>
      <c r="AT1733" s="87"/>
      <c r="AU1733" s="87"/>
      <c r="AV1733" s="87"/>
      <c r="AW1733" s="87"/>
      <c r="AX1733" s="87"/>
      <c r="AY1733" s="87"/>
      <c r="AZ1733" s="87"/>
      <c r="BA1733" s="87"/>
      <c r="BB1733" s="87"/>
      <c r="BC1733" s="87"/>
      <c r="BD1733" s="87"/>
      <c r="BE1733" s="87"/>
      <c r="BF1733" s="87"/>
      <c r="BG1733" s="87"/>
      <c r="BH1733" s="87"/>
    </row>
    <row r="1734" spans="1:60">
      <c r="A1734" s="87"/>
      <c r="D1734" s="371"/>
      <c r="E1734" s="87"/>
      <c r="F1734" s="87"/>
      <c r="G1734" s="87"/>
      <c r="H1734" s="87"/>
      <c r="I1734" s="87"/>
      <c r="J1734" s="87"/>
      <c r="K1734" s="87"/>
      <c r="L1734" s="87"/>
      <c r="M1734" s="87"/>
      <c r="N1734" s="87"/>
      <c r="O1734" s="87"/>
      <c r="P1734" s="87"/>
      <c r="Q1734" s="87"/>
      <c r="R1734" s="87"/>
      <c r="S1734" s="87"/>
      <c r="T1734" s="87"/>
      <c r="U1734" s="87"/>
      <c r="V1734" s="87"/>
      <c r="W1734" s="87"/>
      <c r="X1734" s="87"/>
      <c r="Y1734" s="87"/>
      <c r="Z1734" s="87"/>
      <c r="AA1734" s="87"/>
      <c r="AB1734" s="87"/>
      <c r="AC1734" s="87"/>
      <c r="AD1734" s="87"/>
      <c r="AE1734" s="87"/>
      <c r="AF1734" s="87"/>
      <c r="AG1734" s="87"/>
      <c r="AH1734" s="87"/>
      <c r="AI1734" s="87"/>
      <c r="AJ1734" s="87"/>
      <c r="AK1734" s="87"/>
      <c r="AL1734" s="87"/>
      <c r="AM1734" s="87"/>
      <c r="AN1734" s="87"/>
      <c r="AO1734" s="87"/>
      <c r="AP1734" s="87"/>
      <c r="AQ1734" s="87"/>
      <c r="AR1734" s="87"/>
      <c r="AS1734" s="87"/>
      <c r="AT1734" s="87"/>
      <c r="AU1734" s="87"/>
      <c r="AV1734" s="87"/>
      <c r="AW1734" s="87"/>
      <c r="AX1734" s="87"/>
      <c r="AY1734" s="87"/>
      <c r="AZ1734" s="87"/>
      <c r="BA1734" s="87"/>
      <c r="BB1734" s="87"/>
      <c r="BC1734" s="87"/>
      <c r="BD1734" s="87"/>
      <c r="BE1734" s="87"/>
      <c r="BF1734" s="87"/>
      <c r="BG1734" s="87"/>
      <c r="BH1734" s="87"/>
    </row>
    <row r="1735" spans="1:60">
      <c r="A1735" s="87"/>
      <c r="D1735" s="371"/>
      <c r="E1735" s="87"/>
      <c r="F1735" s="87"/>
      <c r="G1735" s="87"/>
      <c r="H1735" s="87"/>
      <c r="I1735" s="87"/>
      <c r="J1735" s="87"/>
      <c r="K1735" s="87"/>
      <c r="L1735" s="87"/>
      <c r="M1735" s="87"/>
      <c r="N1735" s="87"/>
      <c r="O1735" s="87"/>
      <c r="P1735" s="87"/>
      <c r="Q1735" s="87"/>
      <c r="R1735" s="87"/>
      <c r="S1735" s="87"/>
      <c r="T1735" s="87"/>
      <c r="U1735" s="87"/>
      <c r="V1735" s="87"/>
      <c r="W1735" s="87"/>
      <c r="X1735" s="87"/>
      <c r="Y1735" s="87"/>
      <c r="Z1735" s="87"/>
      <c r="AA1735" s="87"/>
      <c r="AB1735" s="87"/>
      <c r="AC1735" s="87"/>
      <c r="AD1735" s="87"/>
      <c r="AE1735" s="87"/>
      <c r="AF1735" s="87"/>
      <c r="AG1735" s="87"/>
      <c r="AH1735" s="87"/>
      <c r="AI1735" s="87"/>
      <c r="AJ1735" s="87"/>
      <c r="AK1735" s="87"/>
      <c r="AL1735" s="87"/>
      <c r="AM1735" s="87"/>
      <c r="AN1735" s="87"/>
      <c r="AO1735" s="87"/>
      <c r="AP1735" s="87"/>
      <c r="AQ1735" s="87"/>
      <c r="AR1735" s="87"/>
      <c r="AS1735" s="87"/>
      <c r="AT1735" s="87"/>
      <c r="AU1735" s="87"/>
      <c r="AV1735" s="87"/>
      <c r="AW1735" s="87"/>
      <c r="AX1735" s="87"/>
      <c r="AY1735" s="87"/>
      <c r="AZ1735" s="87"/>
      <c r="BA1735" s="87"/>
      <c r="BB1735" s="87"/>
      <c r="BC1735" s="87"/>
      <c r="BD1735" s="87"/>
      <c r="BE1735" s="87"/>
      <c r="BF1735" s="87"/>
      <c r="BG1735" s="87"/>
      <c r="BH1735" s="87"/>
    </row>
    <row r="1736" spans="1:60">
      <c r="A1736" s="87"/>
      <c r="D1736" s="371"/>
      <c r="E1736" s="87"/>
      <c r="F1736" s="87"/>
      <c r="G1736" s="87"/>
      <c r="H1736" s="87"/>
      <c r="I1736" s="87"/>
      <c r="J1736" s="87"/>
      <c r="K1736" s="87"/>
      <c r="L1736" s="87"/>
      <c r="M1736" s="87"/>
      <c r="N1736" s="87"/>
      <c r="O1736" s="87"/>
      <c r="P1736" s="87"/>
      <c r="Q1736" s="87"/>
      <c r="R1736" s="87"/>
      <c r="S1736" s="87"/>
      <c r="T1736" s="87"/>
      <c r="U1736" s="87"/>
      <c r="V1736" s="87"/>
      <c r="W1736" s="87"/>
      <c r="X1736" s="87"/>
      <c r="Y1736" s="87"/>
      <c r="Z1736" s="87"/>
      <c r="AA1736" s="87"/>
      <c r="AB1736" s="87"/>
      <c r="AC1736" s="87"/>
      <c r="AD1736" s="87"/>
      <c r="AE1736" s="87"/>
      <c r="AF1736" s="87"/>
      <c r="AG1736" s="87"/>
      <c r="AH1736" s="87"/>
      <c r="AI1736" s="87"/>
      <c r="AJ1736" s="87"/>
      <c r="AK1736" s="87"/>
      <c r="AL1736" s="87"/>
      <c r="AM1736" s="87"/>
      <c r="AN1736" s="87"/>
      <c r="AO1736" s="87"/>
      <c r="AP1736" s="87"/>
      <c r="AQ1736" s="87"/>
      <c r="AR1736" s="87"/>
      <c r="AS1736" s="87"/>
      <c r="AT1736" s="87"/>
      <c r="AU1736" s="87"/>
      <c r="AV1736" s="87"/>
      <c r="AW1736" s="87"/>
      <c r="AX1736" s="87"/>
      <c r="AY1736" s="87"/>
      <c r="AZ1736" s="87"/>
      <c r="BA1736" s="87"/>
      <c r="BB1736" s="87"/>
      <c r="BC1736" s="87"/>
      <c r="BD1736" s="87"/>
      <c r="BE1736" s="87"/>
      <c r="BF1736" s="87"/>
      <c r="BG1736" s="87"/>
      <c r="BH1736" s="87"/>
    </row>
    <row r="1737" spans="1:60">
      <c r="A1737" s="87"/>
      <c r="D1737" s="371"/>
      <c r="E1737" s="87"/>
      <c r="F1737" s="87"/>
      <c r="G1737" s="87"/>
      <c r="H1737" s="87"/>
      <c r="I1737" s="87"/>
      <c r="J1737" s="87"/>
      <c r="K1737" s="87"/>
      <c r="L1737" s="87"/>
      <c r="M1737" s="87"/>
      <c r="N1737" s="87"/>
      <c r="O1737" s="87"/>
      <c r="P1737" s="87"/>
      <c r="Q1737" s="87"/>
      <c r="R1737" s="87"/>
      <c r="S1737" s="87"/>
      <c r="T1737" s="87"/>
      <c r="U1737" s="87"/>
      <c r="V1737" s="87"/>
      <c r="W1737" s="87"/>
      <c r="X1737" s="87"/>
      <c r="Y1737" s="87"/>
      <c r="Z1737" s="87"/>
      <c r="AA1737" s="87"/>
      <c r="AB1737" s="87"/>
      <c r="AC1737" s="87"/>
      <c r="AD1737" s="87"/>
      <c r="AE1737" s="87"/>
      <c r="AF1737" s="87"/>
      <c r="AG1737" s="87"/>
      <c r="AH1737" s="87"/>
      <c r="AI1737" s="87"/>
      <c r="AJ1737" s="87"/>
      <c r="AK1737" s="87"/>
      <c r="AL1737" s="87"/>
      <c r="AM1737" s="87"/>
      <c r="AN1737" s="87"/>
      <c r="AO1737" s="87"/>
      <c r="AP1737" s="87"/>
      <c r="AQ1737" s="87"/>
      <c r="AR1737" s="87"/>
      <c r="AS1737" s="87"/>
      <c r="AT1737" s="87"/>
      <c r="AU1737" s="87"/>
      <c r="AV1737" s="87"/>
      <c r="AW1737" s="87"/>
      <c r="AX1737" s="87"/>
      <c r="AY1737" s="87"/>
      <c r="AZ1737" s="87"/>
      <c r="BA1737" s="87"/>
      <c r="BB1737" s="87"/>
      <c r="BC1737" s="87"/>
      <c r="BD1737" s="87"/>
      <c r="BE1737" s="87"/>
      <c r="BF1737" s="87"/>
      <c r="BG1737" s="87"/>
      <c r="BH1737" s="87"/>
    </row>
    <row r="1738" spans="1:60">
      <c r="A1738" s="87"/>
      <c r="D1738" s="371"/>
      <c r="E1738" s="87"/>
      <c r="F1738" s="87"/>
      <c r="G1738" s="87"/>
      <c r="H1738" s="87"/>
      <c r="I1738" s="87"/>
      <c r="J1738" s="87"/>
      <c r="K1738" s="87"/>
      <c r="L1738" s="87"/>
      <c r="M1738" s="87"/>
      <c r="N1738" s="87"/>
      <c r="O1738" s="87"/>
      <c r="P1738" s="87"/>
      <c r="Q1738" s="87"/>
      <c r="R1738" s="87"/>
      <c r="S1738" s="87"/>
      <c r="T1738" s="87"/>
      <c r="U1738" s="87"/>
      <c r="V1738" s="87"/>
      <c r="W1738" s="87"/>
      <c r="X1738" s="87"/>
      <c r="Y1738" s="87"/>
      <c r="Z1738" s="87"/>
      <c r="AA1738" s="87"/>
      <c r="AB1738" s="87"/>
      <c r="AC1738" s="87"/>
      <c r="AD1738" s="87"/>
      <c r="AE1738" s="87"/>
      <c r="AF1738" s="87"/>
      <c r="AG1738" s="87"/>
      <c r="AH1738" s="87"/>
      <c r="AI1738" s="87"/>
      <c r="AJ1738" s="87"/>
      <c r="AK1738" s="87"/>
      <c r="AL1738" s="87"/>
      <c r="AM1738" s="87"/>
      <c r="AN1738" s="87"/>
      <c r="AO1738" s="87"/>
      <c r="AP1738" s="87"/>
      <c r="AQ1738" s="87"/>
      <c r="AR1738" s="87"/>
      <c r="AS1738" s="87"/>
      <c r="AT1738" s="87"/>
      <c r="AU1738" s="87"/>
      <c r="AV1738" s="87"/>
      <c r="AW1738" s="87"/>
      <c r="AX1738" s="87"/>
      <c r="AY1738" s="87"/>
      <c r="AZ1738" s="87"/>
      <c r="BA1738" s="87"/>
      <c r="BB1738" s="87"/>
      <c r="BC1738" s="87"/>
      <c r="BD1738" s="87"/>
      <c r="BE1738" s="87"/>
      <c r="BF1738" s="87"/>
      <c r="BG1738" s="87"/>
      <c r="BH1738" s="87"/>
    </row>
    <row r="1739" spans="1:60">
      <c r="A1739" s="87"/>
      <c r="D1739" s="371"/>
      <c r="E1739" s="87"/>
      <c r="F1739" s="87"/>
      <c r="G1739" s="87"/>
      <c r="H1739" s="87"/>
      <c r="I1739" s="87"/>
      <c r="J1739" s="87"/>
      <c r="K1739" s="87"/>
      <c r="L1739" s="87"/>
      <c r="M1739" s="87"/>
      <c r="N1739" s="87"/>
      <c r="O1739" s="87"/>
      <c r="P1739" s="87"/>
      <c r="Q1739" s="87"/>
      <c r="R1739" s="87"/>
      <c r="S1739" s="87"/>
      <c r="T1739" s="87"/>
      <c r="U1739" s="87"/>
      <c r="V1739" s="87"/>
      <c r="W1739" s="87"/>
      <c r="X1739" s="87"/>
      <c r="Y1739" s="87"/>
      <c r="Z1739" s="87"/>
      <c r="AA1739" s="87"/>
      <c r="AB1739" s="87"/>
      <c r="AC1739" s="87"/>
      <c r="AD1739" s="87"/>
      <c r="AE1739" s="87"/>
      <c r="AF1739" s="87"/>
      <c r="AG1739" s="87"/>
      <c r="AH1739" s="87"/>
      <c r="AI1739" s="87"/>
      <c r="AJ1739" s="87"/>
      <c r="AK1739" s="87"/>
      <c r="AL1739" s="87"/>
      <c r="AM1739" s="87"/>
      <c r="AN1739" s="87"/>
      <c r="AO1739" s="87"/>
      <c r="AP1739" s="87"/>
      <c r="AQ1739" s="87"/>
      <c r="AR1739" s="87"/>
      <c r="AS1739" s="87"/>
      <c r="AT1739" s="87"/>
      <c r="AU1739" s="87"/>
      <c r="AV1739" s="87"/>
      <c r="AW1739" s="87"/>
      <c r="AX1739" s="87"/>
      <c r="AY1739" s="87"/>
      <c r="AZ1739" s="87"/>
      <c r="BA1739" s="87"/>
      <c r="BB1739" s="87"/>
      <c r="BC1739" s="87"/>
      <c r="BD1739" s="87"/>
      <c r="BE1739" s="87"/>
      <c r="BF1739" s="87"/>
      <c r="BG1739" s="87"/>
      <c r="BH1739" s="87"/>
    </row>
    <row r="1740" spans="1:60">
      <c r="A1740" s="87"/>
      <c r="D1740" s="371"/>
      <c r="E1740" s="87"/>
      <c r="F1740" s="87"/>
      <c r="G1740" s="87"/>
      <c r="H1740" s="87"/>
      <c r="I1740" s="87"/>
      <c r="J1740" s="87"/>
      <c r="K1740" s="87"/>
      <c r="L1740" s="87"/>
      <c r="M1740" s="87"/>
      <c r="N1740" s="87"/>
      <c r="O1740" s="87"/>
      <c r="P1740" s="87"/>
      <c r="Q1740" s="87"/>
      <c r="R1740" s="87"/>
      <c r="S1740" s="87"/>
      <c r="T1740" s="87"/>
      <c r="U1740" s="87"/>
      <c r="V1740" s="87"/>
      <c r="W1740" s="87"/>
      <c r="X1740" s="87"/>
      <c r="Y1740" s="87"/>
      <c r="Z1740" s="87"/>
      <c r="AA1740" s="87"/>
      <c r="AB1740" s="87"/>
      <c r="AC1740" s="87"/>
      <c r="AD1740" s="87"/>
      <c r="AE1740" s="87"/>
      <c r="AF1740" s="87"/>
      <c r="AG1740" s="87"/>
      <c r="AH1740" s="87"/>
      <c r="AI1740" s="87"/>
      <c r="AJ1740" s="87"/>
      <c r="AK1740" s="87"/>
      <c r="AL1740" s="87"/>
      <c r="AM1740" s="87"/>
      <c r="AN1740" s="87"/>
      <c r="AO1740" s="87"/>
      <c r="AP1740" s="87"/>
      <c r="AQ1740" s="87"/>
      <c r="AR1740" s="87"/>
      <c r="AS1740" s="87"/>
      <c r="AT1740" s="87"/>
      <c r="AU1740" s="87"/>
      <c r="AV1740" s="87"/>
      <c r="AW1740" s="87"/>
      <c r="AX1740" s="87"/>
      <c r="AY1740" s="87"/>
      <c r="AZ1740" s="87"/>
      <c r="BA1740" s="87"/>
      <c r="BB1740" s="87"/>
      <c r="BC1740" s="87"/>
      <c r="BD1740" s="87"/>
      <c r="BE1740" s="87"/>
      <c r="BF1740" s="87"/>
      <c r="BG1740" s="87"/>
      <c r="BH1740" s="87"/>
    </row>
    <row r="1741" spans="1:60">
      <c r="A1741" s="87"/>
      <c r="D1741" s="371"/>
      <c r="E1741" s="87"/>
      <c r="F1741" s="87"/>
      <c r="G1741" s="87"/>
      <c r="H1741" s="87"/>
      <c r="I1741" s="87"/>
      <c r="J1741" s="87"/>
      <c r="K1741" s="87"/>
      <c r="L1741" s="87"/>
      <c r="M1741" s="87"/>
      <c r="N1741" s="87"/>
      <c r="O1741" s="87"/>
      <c r="P1741" s="87"/>
      <c r="Q1741" s="87"/>
      <c r="R1741" s="87"/>
      <c r="S1741" s="87"/>
      <c r="T1741" s="87"/>
      <c r="U1741" s="87"/>
      <c r="V1741" s="87"/>
      <c r="W1741" s="87"/>
      <c r="X1741" s="87"/>
      <c r="Y1741" s="87"/>
      <c r="Z1741" s="87"/>
      <c r="AA1741" s="87"/>
      <c r="AB1741" s="87"/>
      <c r="AC1741" s="87"/>
      <c r="AD1741" s="87"/>
      <c r="AE1741" s="87"/>
      <c r="AF1741" s="87"/>
      <c r="AG1741" s="87"/>
      <c r="AH1741" s="87"/>
      <c r="AI1741" s="87"/>
      <c r="AJ1741" s="87"/>
      <c r="AK1741" s="87"/>
      <c r="AL1741" s="87"/>
      <c r="AM1741" s="87"/>
      <c r="AN1741" s="87"/>
      <c r="AO1741" s="87"/>
      <c r="AP1741" s="87"/>
      <c r="AQ1741" s="87"/>
      <c r="AR1741" s="87"/>
      <c r="AS1741" s="87"/>
      <c r="AT1741" s="87"/>
      <c r="AU1741" s="87"/>
      <c r="AV1741" s="87"/>
      <c r="AW1741" s="87"/>
      <c r="AX1741" s="87"/>
      <c r="AY1741" s="87"/>
      <c r="AZ1741" s="87"/>
      <c r="BA1741" s="87"/>
      <c r="BB1741" s="87"/>
      <c r="BC1741" s="87"/>
      <c r="BD1741" s="87"/>
      <c r="BE1741" s="87"/>
      <c r="BF1741" s="87"/>
      <c r="BG1741" s="87"/>
      <c r="BH1741" s="87"/>
    </row>
    <row r="1742" spans="1:60">
      <c r="A1742" s="87"/>
      <c r="D1742" s="371"/>
      <c r="E1742" s="87"/>
      <c r="F1742" s="87"/>
      <c r="G1742" s="87"/>
      <c r="H1742" s="87"/>
      <c r="I1742" s="87"/>
      <c r="J1742" s="87"/>
      <c r="K1742" s="87"/>
      <c r="L1742" s="87"/>
      <c r="M1742" s="87"/>
      <c r="N1742" s="87"/>
      <c r="O1742" s="87"/>
      <c r="P1742" s="87"/>
      <c r="Q1742" s="87"/>
      <c r="R1742" s="87"/>
      <c r="S1742" s="87"/>
      <c r="T1742" s="87"/>
      <c r="U1742" s="87"/>
      <c r="V1742" s="87"/>
      <c r="W1742" s="87"/>
      <c r="X1742" s="87"/>
      <c r="Y1742" s="87"/>
      <c r="Z1742" s="87"/>
      <c r="AA1742" s="87"/>
      <c r="AB1742" s="87"/>
      <c r="AC1742" s="87"/>
      <c r="AD1742" s="87"/>
      <c r="AE1742" s="87"/>
      <c r="AF1742" s="87"/>
      <c r="AG1742" s="87"/>
      <c r="AH1742" s="87"/>
      <c r="AI1742" s="87"/>
      <c r="AJ1742" s="87"/>
      <c r="AK1742" s="87"/>
      <c r="AL1742" s="87"/>
      <c r="AM1742" s="87"/>
      <c r="AN1742" s="87"/>
      <c r="AO1742" s="87"/>
      <c r="AP1742" s="87"/>
      <c r="AQ1742" s="87"/>
      <c r="AR1742" s="87"/>
      <c r="AS1742" s="87"/>
      <c r="AT1742" s="87"/>
      <c r="AU1742" s="87"/>
      <c r="AV1742" s="87"/>
      <c r="AW1742" s="87"/>
      <c r="AX1742" s="87"/>
      <c r="AY1742" s="87"/>
      <c r="AZ1742" s="87"/>
      <c r="BA1742" s="87"/>
      <c r="BB1742" s="87"/>
      <c r="BC1742" s="87"/>
      <c r="BD1742" s="87"/>
      <c r="BE1742" s="87"/>
      <c r="BF1742" s="87"/>
      <c r="BG1742" s="87"/>
      <c r="BH1742" s="87"/>
    </row>
    <row r="1743" spans="1:60">
      <c r="A1743" s="87"/>
      <c r="D1743" s="371"/>
      <c r="E1743" s="87"/>
      <c r="F1743" s="87"/>
      <c r="G1743" s="87"/>
      <c r="H1743" s="87"/>
      <c r="I1743" s="87"/>
      <c r="J1743" s="87"/>
      <c r="K1743" s="87"/>
      <c r="L1743" s="87"/>
      <c r="M1743" s="87"/>
      <c r="N1743" s="87"/>
      <c r="O1743" s="87"/>
      <c r="P1743" s="87"/>
      <c r="Q1743" s="87"/>
      <c r="R1743" s="87"/>
      <c r="S1743" s="87"/>
      <c r="T1743" s="87"/>
      <c r="U1743" s="87"/>
      <c r="V1743" s="87"/>
      <c r="W1743" s="87"/>
      <c r="X1743" s="87"/>
      <c r="Y1743" s="87"/>
      <c r="Z1743" s="87"/>
      <c r="AA1743" s="87"/>
      <c r="AB1743" s="87"/>
      <c r="AC1743" s="87"/>
      <c r="AD1743" s="87"/>
      <c r="AE1743" s="87"/>
      <c r="AF1743" s="87"/>
      <c r="AG1743" s="87"/>
      <c r="AH1743" s="87"/>
      <c r="AI1743" s="87"/>
      <c r="AJ1743" s="87"/>
      <c r="AK1743" s="87"/>
      <c r="AL1743" s="87"/>
      <c r="AM1743" s="87"/>
      <c r="AN1743" s="87"/>
      <c r="AO1743" s="87"/>
      <c r="AP1743" s="87"/>
      <c r="AQ1743" s="87"/>
      <c r="AR1743" s="87"/>
      <c r="AS1743" s="87"/>
      <c r="AT1743" s="87"/>
      <c r="AU1743" s="87"/>
      <c r="AV1743" s="87"/>
      <c r="AW1743" s="87"/>
      <c r="AX1743" s="87"/>
      <c r="AY1743" s="87"/>
      <c r="AZ1743" s="87"/>
      <c r="BA1743" s="87"/>
      <c r="BB1743" s="87"/>
      <c r="BC1743" s="87"/>
      <c r="BD1743" s="87"/>
      <c r="BE1743" s="87"/>
      <c r="BF1743" s="87"/>
      <c r="BG1743" s="87"/>
      <c r="BH1743" s="87"/>
    </row>
    <row r="1744" spans="1:60">
      <c r="A1744" s="87"/>
      <c r="D1744" s="371"/>
      <c r="E1744" s="87"/>
      <c r="F1744" s="87"/>
      <c r="G1744" s="87"/>
      <c r="H1744" s="87"/>
      <c r="I1744" s="87"/>
      <c r="J1744" s="87"/>
      <c r="K1744" s="87"/>
      <c r="L1744" s="87"/>
      <c r="M1744" s="87"/>
      <c r="N1744" s="87"/>
      <c r="O1744" s="87"/>
      <c r="P1744" s="87"/>
      <c r="Q1744" s="87"/>
      <c r="R1744" s="87"/>
      <c r="S1744" s="87"/>
      <c r="T1744" s="87"/>
      <c r="U1744" s="87"/>
      <c r="V1744" s="87"/>
      <c r="W1744" s="87"/>
      <c r="X1744" s="87"/>
      <c r="Y1744" s="87"/>
      <c r="Z1744" s="87"/>
      <c r="AA1744" s="87"/>
      <c r="AB1744" s="87"/>
      <c r="AC1744" s="87"/>
      <c r="AD1744" s="87"/>
      <c r="AE1744" s="87"/>
      <c r="AF1744" s="87"/>
      <c r="AG1744" s="87"/>
      <c r="AH1744" s="87"/>
      <c r="AI1744" s="87"/>
      <c r="AJ1744" s="87"/>
      <c r="AK1744" s="87"/>
      <c r="AL1744" s="87"/>
      <c r="AM1744" s="87"/>
      <c r="AN1744" s="87"/>
      <c r="AO1744" s="87"/>
      <c r="AP1744" s="87"/>
      <c r="AQ1744" s="87"/>
      <c r="AR1744" s="87"/>
      <c r="AS1744" s="87"/>
      <c r="AT1744" s="87"/>
      <c r="AU1744" s="87"/>
      <c r="AV1744" s="87"/>
      <c r="AW1744" s="87"/>
      <c r="AX1744" s="87"/>
      <c r="AY1744" s="87"/>
      <c r="AZ1744" s="87"/>
      <c r="BA1744" s="87"/>
      <c r="BB1744" s="87"/>
      <c r="BC1744" s="87"/>
      <c r="BD1744" s="87"/>
      <c r="BE1744" s="87"/>
      <c r="BF1744" s="87"/>
      <c r="BG1744" s="87"/>
      <c r="BH1744" s="87"/>
    </row>
    <row r="1745" spans="1:60">
      <c r="A1745" s="87"/>
      <c r="D1745" s="371"/>
      <c r="E1745" s="87"/>
      <c r="F1745" s="87"/>
      <c r="G1745" s="87"/>
      <c r="H1745" s="87"/>
      <c r="I1745" s="87"/>
      <c r="J1745" s="87"/>
      <c r="K1745" s="87"/>
      <c r="L1745" s="87"/>
      <c r="M1745" s="87"/>
      <c r="N1745" s="87"/>
      <c r="O1745" s="87"/>
      <c r="P1745" s="87"/>
      <c r="Q1745" s="87"/>
      <c r="R1745" s="87"/>
      <c r="S1745" s="87"/>
      <c r="T1745" s="87"/>
      <c r="U1745" s="87"/>
      <c r="V1745" s="87"/>
      <c r="W1745" s="87"/>
      <c r="X1745" s="87"/>
      <c r="Y1745" s="87"/>
      <c r="Z1745" s="87"/>
      <c r="AA1745" s="87"/>
      <c r="AB1745" s="87"/>
      <c r="AC1745" s="87"/>
      <c r="AD1745" s="87"/>
      <c r="AE1745" s="87"/>
      <c r="AF1745" s="87"/>
      <c r="AG1745" s="87"/>
      <c r="AH1745" s="87"/>
      <c r="AI1745" s="87"/>
      <c r="AJ1745" s="87"/>
      <c r="AK1745" s="87"/>
      <c r="AL1745" s="87"/>
      <c r="AM1745" s="87"/>
      <c r="AN1745" s="87"/>
      <c r="AO1745" s="87"/>
      <c r="AP1745" s="87"/>
      <c r="AQ1745" s="87"/>
      <c r="AR1745" s="87"/>
      <c r="AS1745" s="87"/>
      <c r="AT1745" s="87"/>
      <c r="AU1745" s="87"/>
      <c r="AV1745" s="87"/>
      <c r="AW1745" s="87"/>
      <c r="AX1745" s="87"/>
      <c r="AY1745" s="87"/>
      <c r="AZ1745" s="87"/>
      <c r="BA1745" s="87"/>
      <c r="BB1745" s="87"/>
      <c r="BC1745" s="87"/>
      <c r="BD1745" s="87"/>
      <c r="BE1745" s="87"/>
      <c r="BF1745" s="87"/>
      <c r="BG1745" s="87"/>
      <c r="BH1745" s="87"/>
    </row>
    <row r="1746" spans="1:60">
      <c r="A1746" s="87"/>
      <c r="D1746" s="371"/>
      <c r="E1746" s="87"/>
      <c r="F1746" s="87"/>
      <c r="G1746" s="87"/>
      <c r="H1746" s="87"/>
      <c r="I1746" s="87"/>
      <c r="J1746" s="87"/>
      <c r="K1746" s="87"/>
      <c r="L1746" s="87"/>
      <c r="M1746" s="87"/>
      <c r="N1746" s="87"/>
      <c r="O1746" s="87"/>
      <c r="P1746" s="87"/>
      <c r="Q1746" s="87"/>
      <c r="R1746" s="87"/>
      <c r="S1746" s="87"/>
      <c r="T1746" s="87"/>
      <c r="U1746" s="87"/>
      <c r="V1746" s="87"/>
      <c r="W1746" s="87"/>
      <c r="X1746" s="87"/>
      <c r="Y1746" s="87"/>
      <c r="Z1746" s="87"/>
      <c r="AA1746" s="87"/>
      <c r="AB1746" s="87"/>
      <c r="AC1746" s="87"/>
      <c r="AD1746" s="87"/>
      <c r="AE1746" s="87"/>
      <c r="AF1746" s="87"/>
      <c r="AG1746" s="87"/>
      <c r="AH1746" s="87"/>
      <c r="AI1746" s="87"/>
      <c r="AJ1746" s="87"/>
      <c r="AK1746" s="87"/>
      <c r="AL1746" s="87"/>
      <c r="AM1746" s="87"/>
      <c r="AN1746" s="87"/>
      <c r="AO1746" s="87"/>
      <c r="AP1746" s="87"/>
      <c r="AQ1746" s="87"/>
      <c r="AR1746" s="87"/>
      <c r="AS1746" s="87"/>
      <c r="AT1746" s="87"/>
      <c r="AU1746" s="87"/>
      <c r="AV1746" s="87"/>
      <c r="AW1746" s="87"/>
      <c r="AX1746" s="87"/>
      <c r="AY1746" s="87"/>
      <c r="AZ1746" s="87"/>
      <c r="BA1746" s="87"/>
      <c r="BB1746" s="87"/>
      <c r="BC1746" s="87"/>
      <c r="BD1746" s="87"/>
      <c r="BE1746" s="87"/>
      <c r="BF1746" s="87"/>
      <c r="BG1746" s="87"/>
      <c r="BH1746" s="87"/>
    </row>
    <row r="1747" spans="1:60">
      <c r="A1747" s="87"/>
      <c r="D1747" s="371"/>
      <c r="E1747" s="87"/>
      <c r="F1747" s="87"/>
      <c r="G1747" s="87"/>
      <c r="H1747" s="87"/>
      <c r="I1747" s="87"/>
      <c r="J1747" s="87"/>
      <c r="K1747" s="87"/>
      <c r="L1747" s="87"/>
      <c r="M1747" s="87"/>
      <c r="N1747" s="87"/>
      <c r="O1747" s="87"/>
      <c r="P1747" s="87"/>
      <c r="Q1747" s="87"/>
      <c r="R1747" s="87"/>
      <c r="S1747" s="87"/>
      <c r="T1747" s="87"/>
      <c r="U1747" s="87"/>
      <c r="V1747" s="87"/>
      <c r="W1747" s="87"/>
      <c r="X1747" s="87"/>
      <c r="Y1747" s="87"/>
      <c r="Z1747" s="87"/>
      <c r="AA1747" s="87"/>
      <c r="AB1747" s="87"/>
      <c r="AC1747" s="87"/>
      <c r="AD1747" s="87"/>
      <c r="AE1747" s="87"/>
      <c r="AF1747" s="87"/>
      <c r="AG1747" s="87"/>
      <c r="AH1747" s="87"/>
      <c r="AI1747" s="87"/>
      <c r="AJ1747" s="87"/>
      <c r="AK1747" s="87"/>
      <c r="AL1747" s="87"/>
      <c r="AM1747" s="87"/>
      <c r="AN1747" s="87"/>
      <c r="AO1747" s="87"/>
      <c r="AP1747" s="87"/>
      <c r="AQ1747" s="87"/>
      <c r="AR1747" s="87"/>
      <c r="AS1747" s="87"/>
      <c r="AT1747" s="87"/>
      <c r="AU1747" s="87"/>
      <c r="AV1747" s="87"/>
      <c r="AW1747" s="87"/>
      <c r="AX1747" s="87"/>
      <c r="AY1747" s="87"/>
      <c r="AZ1747" s="87"/>
      <c r="BA1747" s="87"/>
      <c r="BB1747" s="87"/>
      <c r="BC1747" s="87"/>
      <c r="BD1747" s="87"/>
      <c r="BE1747" s="87"/>
      <c r="BF1747" s="87"/>
      <c r="BG1747" s="87"/>
      <c r="BH1747" s="87"/>
    </row>
    <row r="1748" spans="1:60">
      <c r="A1748" s="87"/>
      <c r="D1748" s="371"/>
      <c r="E1748" s="87"/>
      <c r="F1748" s="87"/>
      <c r="G1748" s="87"/>
      <c r="H1748" s="87"/>
      <c r="I1748" s="87"/>
      <c r="J1748" s="87"/>
      <c r="K1748" s="87"/>
      <c r="L1748" s="87"/>
      <c r="M1748" s="87"/>
      <c r="N1748" s="87"/>
      <c r="O1748" s="87"/>
      <c r="P1748" s="87"/>
      <c r="Q1748" s="87"/>
      <c r="R1748" s="87"/>
      <c r="S1748" s="87"/>
      <c r="T1748" s="87"/>
      <c r="U1748" s="87"/>
      <c r="V1748" s="87"/>
      <c r="W1748" s="87"/>
      <c r="X1748" s="87"/>
      <c r="Y1748" s="87"/>
      <c r="Z1748" s="87"/>
      <c r="AA1748" s="87"/>
      <c r="AB1748" s="87"/>
      <c r="AC1748" s="87"/>
      <c r="AD1748" s="87"/>
      <c r="AE1748" s="87"/>
      <c r="AF1748" s="87"/>
      <c r="AG1748" s="87"/>
      <c r="AH1748" s="87"/>
      <c r="AI1748" s="87"/>
      <c r="AJ1748" s="87"/>
      <c r="AK1748" s="87"/>
      <c r="AL1748" s="87"/>
      <c r="AM1748" s="87"/>
      <c r="AN1748" s="87"/>
      <c r="AO1748" s="87"/>
      <c r="AP1748" s="87"/>
      <c r="AQ1748" s="87"/>
      <c r="AR1748" s="87"/>
      <c r="AS1748" s="87"/>
      <c r="AT1748" s="87"/>
      <c r="AU1748" s="87"/>
      <c r="AV1748" s="87"/>
      <c r="AW1748" s="87"/>
      <c r="AX1748" s="87"/>
      <c r="AY1748" s="87"/>
      <c r="AZ1748" s="87"/>
      <c r="BA1748" s="87"/>
      <c r="BB1748" s="87"/>
      <c r="BC1748" s="87"/>
      <c r="BD1748" s="87"/>
      <c r="BE1748" s="87"/>
      <c r="BF1748" s="87"/>
      <c r="BG1748" s="87"/>
      <c r="BH1748" s="87"/>
    </row>
    <row r="1749" spans="1:60">
      <c r="A1749" s="87"/>
      <c r="D1749" s="371"/>
      <c r="E1749" s="87"/>
      <c r="F1749" s="87"/>
      <c r="G1749" s="87"/>
      <c r="H1749" s="87"/>
      <c r="I1749" s="87"/>
      <c r="J1749" s="87"/>
      <c r="K1749" s="87"/>
      <c r="L1749" s="87"/>
      <c r="M1749" s="87"/>
      <c r="N1749" s="87"/>
      <c r="O1749" s="87"/>
      <c r="P1749" s="87"/>
      <c r="Q1749" s="87"/>
      <c r="R1749" s="87"/>
      <c r="S1749" s="87"/>
      <c r="T1749" s="87"/>
      <c r="U1749" s="87"/>
      <c r="V1749" s="87"/>
      <c r="W1749" s="87"/>
      <c r="X1749" s="87"/>
      <c r="Y1749" s="87"/>
      <c r="Z1749" s="87"/>
      <c r="AA1749" s="87"/>
      <c r="AB1749" s="87"/>
      <c r="AC1749" s="87"/>
      <c r="AD1749" s="87"/>
      <c r="AE1749" s="87"/>
      <c r="AF1749" s="87"/>
      <c r="AG1749" s="87"/>
      <c r="AH1749" s="87"/>
      <c r="AI1749" s="87"/>
      <c r="AJ1749" s="87"/>
      <c r="AK1749" s="87"/>
      <c r="AL1749" s="87"/>
      <c r="AM1749" s="87"/>
      <c r="AN1749" s="87"/>
      <c r="AO1749" s="87"/>
      <c r="AP1749" s="87"/>
      <c r="AQ1749" s="87"/>
      <c r="AR1749" s="87"/>
      <c r="AS1749" s="87"/>
      <c r="AT1749" s="87"/>
      <c r="AU1749" s="87"/>
      <c r="AV1749" s="87"/>
      <c r="AW1749" s="87"/>
      <c r="AX1749" s="87"/>
      <c r="AY1749" s="87"/>
      <c r="AZ1749" s="87"/>
      <c r="BA1749" s="87"/>
      <c r="BB1749" s="87"/>
      <c r="BC1749" s="87"/>
      <c r="BD1749" s="87"/>
      <c r="BE1749" s="87"/>
      <c r="BF1749" s="87"/>
      <c r="BG1749" s="87"/>
      <c r="BH1749" s="87"/>
    </row>
    <row r="1750" spans="1:60">
      <c r="A1750" s="87"/>
      <c r="D1750" s="371"/>
      <c r="E1750" s="87"/>
      <c r="F1750" s="87"/>
      <c r="G1750" s="87"/>
      <c r="H1750" s="87"/>
      <c r="I1750" s="87"/>
      <c r="J1750" s="87"/>
      <c r="K1750" s="87"/>
      <c r="L1750" s="87"/>
      <c r="M1750" s="87"/>
      <c r="N1750" s="87"/>
      <c r="O1750" s="87"/>
      <c r="P1750" s="87"/>
      <c r="Q1750" s="87"/>
      <c r="R1750" s="87"/>
      <c r="S1750" s="87"/>
      <c r="T1750" s="87"/>
      <c r="U1750" s="87"/>
      <c r="V1750" s="87"/>
      <c r="W1750" s="87"/>
      <c r="X1750" s="87"/>
      <c r="Y1750" s="87"/>
      <c r="Z1750" s="87"/>
      <c r="AA1750" s="87"/>
      <c r="AB1750" s="87"/>
      <c r="AC1750" s="87"/>
      <c r="AD1750" s="87"/>
      <c r="AE1750" s="87"/>
      <c r="AF1750" s="87"/>
      <c r="AG1750" s="87"/>
      <c r="AH1750" s="87"/>
      <c r="AI1750" s="87"/>
      <c r="AJ1750" s="87"/>
      <c r="AK1750" s="87"/>
      <c r="AL1750" s="87"/>
      <c r="AM1750" s="87"/>
      <c r="AN1750" s="87"/>
      <c r="AO1750" s="87"/>
      <c r="AP1750" s="87"/>
      <c r="AQ1750" s="87"/>
      <c r="AR1750" s="87"/>
      <c r="AS1750" s="87"/>
      <c r="AT1750" s="87"/>
      <c r="AU1750" s="87"/>
      <c r="AV1750" s="87"/>
      <c r="AW1750" s="87"/>
      <c r="AX1750" s="87"/>
      <c r="AY1750" s="87"/>
      <c r="AZ1750" s="87"/>
      <c r="BA1750" s="87"/>
      <c r="BB1750" s="87"/>
      <c r="BC1750" s="87"/>
      <c r="BD1750" s="87"/>
      <c r="BE1750" s="87"/>
      <c r="BF1750" s="87"/>
      <c r="BG1750" s="87"/>
      <c r="BH1750" s="87"/>
    </row>
    <row r="1751" spans="1:60">
      <c r="A1751" s="87"/>
      <c r="D1751" s="371"/>
      <c r="E1751" s="87"/>
      <c r="F1751" s="87"/>
      <c r="G1751" s="87"/>
      <c r="H1751" s="87"/>
      <c r="I1751" s="87"/>
      <c r="J1751" s="87"/>
      <c r="K1751" s="87"/>
      <c r="L1751" s="87"/>
      <c r="M1751" s="87"/>
      <c r="N1751" s="87"/>
      <c r="O1751" s="87"/>
      <c r="P1751" s="87"/>
      <c r="Q1751" s="87"/>
      <c r="R1751" s="87"/>
      <c r="S1751" s="87"/>
      <c r="T1751" s="87"/>
      <c r="U1751" s="87"/>
      <c r="V1751" s="87"/>
      <c r="W1751" s="87"/>
      <c r="X1751" s="87"/>
      <c r="Y1751" s="87"/>
      <c r="Z1751" s="87"/>
      <c r="AA1751" s="87"/>
      <c r="AB1751" s="87"/>
      <c r="AC1751" s="87"/>
      <c r="AD1751" s="87"/>
      <c r="AE1751" s="87"/>
      <c r="AF1751" s="87"/>
      <c r="AG1751" s="87"/>
      <c r="AH1751" s="87"/>
      <c r="AI1751" s="87"/>
      <c r="AJ1751" s="87"/>
      <c r="AK1751" s="87"/>
      <c r="AL1751" s="87"/>
      <c r="AM1751" s="87"/>
      <c r="AN1751" s="87"/>
      <c r="AO1751" s="87"/>
      <c r="AP1751" s="87"/>
      <c r="AQ1751" s="87"/>
      <c r="AR1751" s="87"/>
      <c r="AS1751" s="87"/>
      <c r="AT1751" s="87"/>
      <c r="AU1751" s="87"/>
      <c r="AV1751" s="87"/>
      <c r="AW1751" s="87"/>
      <c r="AX1751" s="87"/>
      <c r="AY1751" s="87"/>
      <c r="AZ1751" s="87"/>
      <c r="BA1751" s="87"/>
      <c r="BB1751" s="87"/>
      <c r="BC1751" s="87"/>
      <c r="BD1751" s="87"/>
      <c r="BE1751" s="87"/>
      <c r="BF1751" s="87"/>
      <c r="BG1751" s="87"/>
      <c r="BH1751" s="87"/>
    </row>
    <row r="1752" spans="1:60">
      <c r="A1752" s="87"/>
      <c r="D1752" s="371"/>
      <c r="E1752" s="87"/>
      <c r="F1752" s="87"/>
      <c r="G1752" s="87"/>
      <c r="H1752" s="87"/>
      <c r="I1752" s="87"/>
      <c r="J1752" s="87"/>
      <c r="K1752" s="87"/>
      <c r="L1752" s="87"/>
      <c r="M1752" s="87"/>
      <c r="N1752" s="87"/>
      <c r="O1752" s="87"/>
      <c r="P1752" s="87"/>
      <c r="Q1752" s="87"/>
      <c r="R1752" s="87"/>
      <c r="S1752" s="87"/>
      <c r="T1752" s="87"/>
      <c r="U1752" s="87"/>
      <c r="V1752" s="87"/>
      <c r="W1752" s="87"/>
      <c r="X1752" s="87"/>
      <c r="Y1752" s="87"/>
      <c r="Z1752" s="87"/>
      <c r="AA1752" s="87"/>
      <c r="AB1752" s="87"/>
      <c r="AC1752" s="87"/>
      <c r="AD1752" s="87"/>
      <c r="AE1752" s="87"/>
      <c r="AF1752" s="87"/>
      <c r="AG1752" s="87"/>
      <c r="AH1752" s="87"/>
      <c r="AI1752" s="87"/>
      <c r="AJ1752" s="87"/>
      <c r="AK1752" s="87"/>
      <c r="AL1752" s="87"/>
      <c r="AM1752" s="87"/>
      <c r="AN1752" s="87"/>
      <c r="AO1752" s="87"/>
      <c r="AP1752" s="87"/>
      <c r="AQ1752" s="87"/>
      <c r="AR1752" s="87"/>
      <c r="AS1752" s="87"/>
      <c r="AT1752" s="87"/>
      <c r="AU1752" s="87"/>
      <c r="AV1752" s="87"/>
      <c r="AW1752" s="87"/>
      <c r="AX1752" s="87"/>
      <c r="AY1752" s="87"/>
      <c r="AZ1752" s="87"/>
      <c r="BA1752" s="87"/>
      <c r="BB1752" s="87"/>
      <c r="BC1752" s="87"/>
      <c r="BD1752" s="87"/>
      <c r="BE1752" s="87"/>
      <c r="BF1752" s="87"/>
      <c r="BG1752" s="87"/>
      <c r="BH1752" s="87"/>
    </row>
    <row r="1753" spans="1:60">
      <c r="A1753" s="87"/>
      <c r="D1753" s="371"/>
      <c r="E1753" s="87"/>
      <c r="F1753" s="87"/>
      <c r="G1753" s="87"/>
      <c r="H1753" s="87"/>
      <c r="I1753" s="87"/>
      <c r="J1753" s="87"/>
      <c r="K1753" s="87"/>
      <c r="L1753" s="87"/>
      <c r="M1753" s="87"/>
      <c r="N1753" s="87"/>
      <c r="O1753" s="87"/>
      <c r="P1753" s="87"/>
      <c r="Q1753" s="87"/>
      <c r="R1753" s="87"/>
      <c r="S1753" s="87"/>
      <c r="T1753" s="87"/>
      <c r="U1753" s="87"/>
      <c r="V1753" s="87"/>
      <c r="W1753" s="87"/>
      <c r="X1753" s="87"/>
      <c r="Y1753" s="87"/>
      <c r="Z1753" s="87"/>
      <c r="AA1753" s="87"/>
      <c r="AB1753" s="87"/>
      <c r="AC1753" s="87"/>
      <c r="AD1753" s="87"/>
      <c r="AE1753" s="87"/>
      <c r="AF1753" s="87"/>
      <c r="AG1753" s="87"/>
      <c r="AH1753" s="87"/>
      <c r="AI1753" s="87"/>
      <c r="AJ1753" s="87"/>
      <c r="AK1753" s="87"/>
      <c r="AL1753" s="87"/>
      <c r="AM1753" s="87"/>
      <c r="AN1753" s="87"/>
      <c r="AO1753" s="87"/>
      <c r="AP1753" s="87"/>
      <c r="AQ1753" s="87"/>
      <c r="AR1753" s="87"/>
      <c r="AS1753" s="87"/>
      <c r="AT1753" s="87"/>
      <c r="AU1753" s="87"/>
      <c r="AV1753" s="87"/>
      <c r="AW1753" s="87"/>
      <c r="AX1753" s="87"/>
      <c r="AY1753" s="87"/>
      <c r="AZ1753" s="87"/>
      <c r="BA1753" s="87"/>
      <c r="BB1753" s="87"/>
      <c r="BC1753" s="87"/>
      <c r="BD1753" s="87"/>
      <c r="BE1753" s="87"/>
      <c r="BF1753" s="87"/>
      <c r="BG1753" s="87"/>
      <c r="BH1753" s="87"/>
    </row>
    <row r="1754" spans="1:60">
      <c r="A1754" s="87"/>
      <c r="D1754" s="371"/>
      <c r="E1754" s="87"/>
      <c r="F1754" s="87"/>
      <c r="G1754" s="87"/>
      <c r="H1754" s="87"/>
      <c r="I1754" s="87"/>
      <c r="J1754" s="87"/>
      <c r="K1754" s="87"/>
      <c r="L1754" s="87"/>
      <c r="M1754" s="87"/>
      <c r="N1754" s="87"/>
      <c r="O1754" s="87"/>
      <c r="P1754" s="87"/>
      <c r="Q1754" s="87"/>
      <c r="R1754" s="87"/>
      <c r="S1754" s="87"/>
      <c r="T1754" s="87"/>
      <c r="U1754" s="87"/>
      <c r="V1754" s="87"/>
      <c r="W1754" s="87"/>
      <c r="X1754" s="87"/>
      <c r="Y1754" s="87"/>
      <c r="Z1754" s="87"/>
      <c r="AA1754" s="87"/>
      <c r="AB1754" s="87"/>
      <c r="AC1754" s="87"/>
      <c r="AD1754" s="87"/>
      <c r="AE1754" s="87"/>
      <c r="AF1754" s="87"/>
      <c r="AG1754" s="87"/>
      <c r="AH1754" s="87"/>
      <c r="AI1754" s="87"/>
      <c r="AJ1754" s="87"/>
      <c r="AK1754" s="87"/>
      <c r="AL1754" s="87"/>
      <c r="AM1754" s="87"/>
      <c r="AN1754" s="87"/>
      <c r="AO1754" s="87"/>
      <c r="AP1754" s="87"/>
      <c r="AQ1754" s="87"/>
      <c r="AR1754" s="87"/>
      <c r="AS1754" s="87"/>
      <c r="AT1754" s="87"/>
      <c r="AU1754" s="87"/>
      <c r="AV1754" s="87"/>
      <c r="AW1754" s="87"/>
      <c r="AX1754" s="87"/>
      <c r="AY1754" s="87"/>
      <c r="AZ1754" s="87"/>
      <c r="BA1754" s="87"/>
      <c r="BB1754" s="87"/>
      <c r="BC1754" s="87"/>
      <c r="BD1754" s="87"/>
      <c r="BE1754" s="87"/>
      <c r="BF1754" s="87"/>
      <c r="BG1754" s="87"/>
      <c r="BH1754" s="87"/>
    </row>
    <row r="1755" spans="1:60">
      <c r="A1755" s="87"/>
      <c r="D1755" s="371"/>
      <c r="E1755" s="87"/>
      <c r="F1755" s="87"/>
      <c r="G1755" s="87"/>
      <c r="H1755" s="87"/>
      <c r="I1755" s="87"/>
      <c r="J1755" s="87"/>
      <c r="K1755" s="87"/>
      <c r="L1755" s="87"/>
      <c r="M1755" s="87"/>
      <c r="N1755" s="87"/>
      <c r="O1755" s="87"/>
      <c r="P1755" s="87"/>
      <c r="Q1755" s="87"/>
      <c r="R1755" s="87"/>
      <c r="S1755" s="87"/>
      <c r="T1755" s="87"/>
      <c r="U1755" s="87"/>
      <c r="V1755" s="87"/>
      <c r="W1755" s="87"/>
      <c r="X1755" s="87"/>
      <c r="Y1755" s="87"/>
      <c r="Z1755" s="87"/>
      <c r="AA1755" s="87"/>
      <c r="AB1755" s="87"/>
      <c r="AC1755" s="87"/>
      <c r="AD1755" s="87"/>
      <c r="AE1755" s="87"/>
      <c r="AF1755" s="87"/>
      <c r="AG1755" s="87"/>
      <c r="AH1755" s="87"/>
      <c r="AI1755" s="87"/>
      <c r="AJ1755" s="87"/>
      <c r="AK1755" s="87"/>
      <c r="AL1755" s="87"/>
      <c r="AM1755" s="87"/>
      <c r="AN1755" s="87"/>
      <c r="AO1755" s="87"/>
      <c r="AP1755" s="87"/>
      <c r="AQ1755" s="87"/>
      <c r="AR1755" s="87"/>
      <c r="AS1755" s="87"/>
      <c r="AT1755" s="87"/>
      <c r="AU1755" s="87"/>
      <c r="AV1755" s="87"/>
      <c r="AW1755" s="87"/>
      <c r="AX1755" s="87"/>
      <c r="AY1755" s="87"/>
      <c r="AZ1755" s="87"/>
      <c r="BA1755" s="87"/>
      <c r="BB1755" s="87"/>
      <c r="BC1755" s="87"/>
      <c r="BD1755" s="87"/>
      <c r="BE1755" s="87"/>
      <c r="BF1755" s="87"/>
      <c r="BG1755" s="87"/>
      <c r="BH1755" s="87"/>
    </row>
    <row r="1756" spans="1:60">
      <c r="A1756" s="87"/>
      <c r="D1756" s="371"/>
      <c r="E1756" s="87"/>
      <c r="F1756" s="87"/>
      <c r="G1756" s="87"/>
      <c r="H1756" s="87"/>
      <c r="I1756" s="87"/>
      <c r="J1756" s="87"/>
      <c r="K1756" s="87"/>
      <c r="L1756" s="87"/>
      <c r="M1756" s="87"/>
      <c r="N1756" s="87"/>
      <c r="O1756" s="87"/>
      <c r="P1756" s="87"/>
      <c r="Q1756" s="87"/>
      <c r="R1756" s="87"/>
      <c r="S1756" s="87"/>
      <c r="T1756" s="87"/>
      <c r="U1756" s="87"/>
      <c r="V1756" s="87"/>
      <c r="W1756" s="87"/>
      <c r="X1756" s="87"/>
      <c r="Y1756" s="87"/>
      <c r="Z1756" s="87"/>
      <c r="AA1756" s="87"/>
      <c r="AB1756" s="87"/>
      <c r="AC1756" s="87"/>
      <c r="AD1756" s="87"/>
      <c r="AE1756" s="87"/>
      <c r="AF1756" s="87"/>
      <c r="AG1756" s="87"/>
      <c r="AH1756" s="87"/>
      <c r="AI1756" s="87"/>
      <c r="AJ1756" s="87"/>
      <c r="AK1756" s="87"/>
      <c r="AL1756" s="87"/>
      <c r="AM1756" s="87"/>
      <c r="AN1756" s="87"/>
      <c r="AO1756" s="87"/>
      <c r="AP1756" s="87"/>
      <c r="AQ1756" s="87"/>
      <c r="AR1756" s="87"/>
      <c r="AS1756" s="87"/>
      <c r="AT1756" s="87"/>
      <c r="AU1756" s="87"/>
      <c r="AV1756" s="87"/>
      <c r="AW1756" s="87"/>
      <c r="AX1756" s="87"/>
      <c r="AY1756" s="87"/>
      <c r="AZ1756" s="87"/>
      <c r="BA1756" s="87"/>
      <c r="BB1756" s="87"/>
      <c r="BC1756" s="87"/>
      <c r="BD1756" s="87"/>
      <c r="BE1756" s="87"/>
      <c r="BF1756" s="87"/>
      <c r="BG1756" s="87"/>
      <c r="BH1756" s="87"/>
    </row>
    <row r="1757" spans="1:60">
      <c r="A1757" s="87"/>
      <c r="D1757" s="371"/>
      <c r="E1757" s="87"/>
      <c r="F1757" s="87"/>
      <c r="G1757" s="87"/>
      <c r="H1757" s="87"/>
      <c r="I1757" s="87"/>
      <c r="J1757" s="87"/>
      <c r="K1757" s="87"/>
      <c r="L1757" s="87"/>
      <c r="M1757" s="87"/>
      <c r="N1757" s="87"/>
      <c r="O1757" s="87"/>
      <c r="P1757" s="87"/>
      <c r="Q1757" s="87"/>
      <c r="R1757" s="87"/>
      <c r="S1757" s="87"/>
      <c r="T1757" s="87"/>
      <c r="U1757" s="87"/>
      <c r="V1757" s="87"/>
      <c r="W1757" s="87"/>
      <c r="X1757" s="87"/>
      <c r="Y1757" s="87"/>
      <c r="Z1757" s="87"/>
      <c r="AA1757" s="87"/>
      <c r="AB1757" s="87"/>
      <c r="AC1757" s="87"/>
      <c r="AD1757" s="87"/>
      <c r="AE1757" s="87"/>
      <c r="AF1757" s="87"/>
      <c r="AG1757" s="87"/>
      <c r="AH1757" s="87"/>
      <c r="AI1757" s="87"/>
      <c r="AJ1757" s="87"/>
      <c r="AK1757" s="87"/>
      <c r="AL1757" s="87"/>
      <c r="AM1757" s="87"/>
      <c r="AN1757" s="87"/>
      <c r="AO1757" s="87"/>
      <c r="AP1757" s="87"/>
      <c r="AQ1757" s="87"/>
      <c r="AR1757" s="87"/>
      <c r="AS1757" s="87"/>
      <c r="AT1757" s="87"/>
      <c r="AU1757" s="87"/>
      <c r="AV1757" s="87"/>
      <c r="AW1757" s="87"/>
      <c r="AX1757" s="87"/>
      <c r="AY1757" s="87"/>
      <c r="AZ1757" s="87"/>
      <c r="BA1757" s="87"/>
      <c r="BB1757" s="87"/>
      <c r="BC1757" s="87"/>
      <c r="BD1757" s="87"/>
      <c r="BE1757" s="87"/>
      <c r="BF1757" s="87"/>
      <c r="BG1757" s="87"/>
      <c r="BH1757" s="87"/>
    </row>
    <row r="1758" spans="1:60">
      <c r="A1758" s="87"/>
      <c r="D1758" s="371"/>
      <c r="E1758" s="87"/>
      <c r="F1758" s="87"/>
      <c r="G1758" s="87"/>
      <c r="H1758" s="87"/>
      <c r="I1758" s="87"/>
      <c r="J1758" s="87"/>
      <c r="K1758" s="87"/>
      <c r="L1758" s="87"/>
      <c r="M1758" s="87"/>
      <c r="N1758" s="87"/>
      <c r="O1758" s="87"/>
      <c r="P1758" s="87"/>
      <c r="Q1758" s="87"/>
      <c r="R1758" s="87"/>
      <c r="S1758" s="87"/>
      <c r="T1758" s="87"/>
      <c r="U1758" s="87"/>
      <c r="V1758" s="87"/>
      <c r="W1758" s="87"/>
      <c r="X1758" s="87"/>
      <c r="Y1758" s="87"/>
      <c r="Z1758" s="87"/>
      <c r="AA1758" s="87"/>
      <c r="AB1758" s="87"/>
      <c r="AC1758" s="87"/>
      <c r="AD1758" s="87"/>
      <c r="AE1758" s="87"/>
      <c r="AF1758" s="87"/>
      <c r="AG1758" s="87"/>
      <c r="AH1758" s="87"/>
      <c r="AI1758" s="87"/>
      <c r="AJ1758" s="87"/>
      <c r="AK1758" s="87"/>
      <c r="AL1758" s="87"/>
      <c r="AM1758" s="87"/>
      <c r="AN1758" s="87"/>
      <c r="AO1758" s="87"/>
      <c r="AP1758" s="87"/>
      <c r="AQ1758" s="87"/>
      <c r="AR1758" s="87"/>
      <c r="AS1758" s="87"/>
      <c r="AT1758" s="87"/>
      <c r="AU1758" s="87"/>
      <c r="AV1758" s="87"/>
      <c r="AW1758" s="87"/>
      <c r="AX1758" s="87"/>
      <c r="AY1758" s="87"/>
      <c r="AZ1758" s="87"/>
      <c r="BA1758" s="87"/>
      <c r="BB1758" s="87"/>
      <c r="BC1758" s="87"/>
      <c r="BD1758" s="87"/>
      <c r="BE1758" s="87"/>
      <c r="BF1758" s="87"/>
      <c r="BG1758" s="87"/>
      <c r="BH1758" s="87"/>
    </row>
    <row r="1759" spans="1:60">
      <c r="A1759" s="87"/>
      <c r="D1759" s="371"/>
      <c r="E1759" s="87"/>
      <c r="F1759" s="87"/>
      <c r="G1759" s="87"/>
      <c r="H1759" s="87"/>
      <c r="I1759" s="87"/>
      <c r="J1759" s="87"/>
      <c r="K1759" s="87"/>
      <c r="L1759" s="87"/>
      <c r="M1759" s="87"/>
      <c r="N1759" s="87"/>
      <c r="O1759" s="87"/>
      <c r="P1759" s="87"/>
      <c r="Q1759" s="87"/>
      <c r="R1759" s="87"/>
      <c r="S1759" s="87"/>
      <c r="T1759" s="87"/>
      <c r="U1759" s="87"/>
      <c r="V1759" s="87"/>
      <c r="W1759" s="87"/>
      <c r="X1759" s="87"/>
      <c r="Y1759" s="87"/>
      <c r="Z1759" s="87"/>
      <c r="AA1759" s="87"/>
      <c r="AB1759" s="87"/>
      <c r="AC1759" s="87"/>
      <c r="AD1759" s="87"/>
      <c r="AE1759" s="87"/>
      <c r="AF1759" s="87"/>
      <c r="AG1759" s="87"/>
      <c r="AH1759" s="87"/>
      <c r="AI1759" s="87"/>
      <c r="AJ1759" s="87"/>
      <c r="AK1759" s="87"/>
      <c r="AL1759" s="87"/>
      <c r="AM1759" s="87"/>
      <c r="AN1759" s="87"/>
      <c r="AO1759" s="87"/>
      <c r="AP1759" s="87"/>
      <c r="AQ1759" s="87"/>
      <c r="AR1759" s="87"/>
      <c r="AS1759" s="87"/>
      <c r="AT1759" s="87"/>
      <c r="AU1759" s="87"/>
      <c r="AV1759" s="87"/>
      <c r="AW1759" s="87"/>
      <c r="AX1759" s="87"/>
      <c r="AY1759" s="87"/>
      <c r="AZ1759" s="87"/>
      <c r="BA1759" s="87"/>
      <c r="BB1759" s="87"/>
      <c r="BC1759" s="87"/>
      <c r="BD1759" s="87"/>
      <c r="BE1759" s="87"/>
      <c r="BF1759" s="87"/>
      <c r="BG1759" s="87"/>
      <c r="BH1759" s="87"/>
    </row>
    <row r="1760" spans="1:60">
      <c r="A1760" s="87"/>
      <c r="D1760" s="371"/>
      <c r="E1760" s="87"/>
      <c r="F1760" s="87"/>
      <c r="G1760" s="87"/>
      <c r="H1760" s="87"/>
      <c r="I1760" s="87"/>
      <c r="J1760" s="87"/>
      <c r="K1760" s="87"/>
      <c r="L1760" s="87"/>
      <c r="M1760" s="87"/>
      <c r="N1760" s="87"/>
      <c r="O1760" s="87"/>
      <c r="P1760" s="87"/>
      <c r="Q1760" s="87"/>
      <c r="R1760" s="87"/>
      <c r="S1760" s="87"/>
      <c r="T1760" s="87"/>
      <c r="U1760" s="87"/>
      <c r="V1760" s="87"/>
      <c r="W1760" s="87"/>
      <c r="X1760" s="87"/>
      <c r="Y1760" s="87"/>
      <c r="Z1760" s="87"/>
      <c r="AA1760" s="87"/>
      <c r="AB1760" s="87"/>
      <c r="AC1760" s="87"/>
      <c r="AD1760" s="87"/>
      <c r="AE1760" s="87"/>
      <c r="AF1760" s="87"/>
      <c r="AG1760" s="87"/>
      <c r="AH1760" s="87"/>
      <c r="AI1760" s="87"/>
      <c r="AJ1760" s="87"/>
      <c r="AK1760" s="87"/>
      <c r="AL1760" s="87"/>
      <c r="AM1760" s="87"/>
      <c r="AN1760" s="87"/>
      <c r="AO1760" s="87"/>
      <c r="AP1760" s="87"/>
      <c r="AQ1760" s="87"/>
      <c r="AR1760" s="87"/>
      <c r="AS1760" s="87"/>
      <c r="AT1760" s="87"/>
      <c r="AU1760" s="87"/>
      <c r="AV1760" s="87"/>
      <c r="AW1760" s="87"/>
      <c r="AX1760" s="87"/>
      <c r="AY1760" s="87"/>
      <c r="AZ1760" s="87"/>
      <c r="BA1760" s="87"/>
      <c r="BB1760" s="87"/>
      <c r="BC1760" s="87"/>
      <c r="BD1760" s="87"/>
      <c r="BE1760" s="87"/>
      <c r="BF1760" s="87"/>
      <c r="BG1760" s="87"/>
      <c r="BH1760" s="87"/>
    </row>
    <row r="1761" spans="1:60">
      <c r="A1761" s="87"/>
      <c r="D1761" s="371"/>
      <c r="E1761" s="87"/>
      <c r="F1761" s="87"/>
      <c r="G1761" s="87"/>
      <c r="H1761" s="87"/>
      <c r="I1761" s="87"/>
      <c r="J1761" s="87"/>
      <c r="K1761" s="87"/>
      <c r="L1761" s="87"/>
      <c r="M1761" s="87"/>
      <c r="N1761" s="87"/>
      <c r="O1761" s="87"/>
      <c r="P1761" s="87"/>
      <c r="Q1761" s="87"/>
      <c r="R1761" s="87"/>
      <c r="S1761" s="87"/>
      <c r="T1761" s="87"/>
      <c r="U1761" s="87"/>
      <c r="V1761" s="87"/>
      <c r="W1761" s="87"/>
      <c r="X1761" s="87"/>
      <c r="Y1761" s="87"/>
      <c r="Z1761" s="87"/>
      <c r="AA1761" s="87"/>
      <c r="AB1761" s="87"/>
      <c r="AC1761" s="87"/>
      <c r="AD1761" s="87"/>
      <c r="AE1761" s="87"/>
      <c r="AF1761" s="87"/>
      <c r="AG1761" s="87"/>
      <c r="AH1761" s="87"/>
      <c r="AI1761" s="87"/>
      <c r="AJ1761" s="87"/>
      <c r="AK1761" s="87"/>
      <c r="AL1761" s="87"/>
      <c r="AM1761" s="87"/>
      <c r="AN1761" s="87"/>
      <c r="AO1761" s="87"/>
      <c r="AP1761" s="87"/>
      <c r="AQ1761" s="87"/>
      <c r="AR1761" s="87"/>
      <c r="AS1761" s="87"/>
      <c r="AT1761" s="87"/>
      <c r="AU1761" s="87"/>
      <c r="AV1761" s="87"/>
      <c r="AW1761" s="87"/>
      <c r="AX1761" s="87"/>
      <c r="AY1761" s="87"/>
      <c r="AZ1761" s="87"/>
      <c r="BA1761" s="87"/>
      <c r="BB1761" s="87"/>
      <c r="BC1761" s="87"/>
      <c r="BD1761" s="87"/>
      <c r="BE1761" s="87"/>
      <c r="BF1761" s="87"/>
      <c r="BG1761" s="87"/>
      <c r="BH1761" s="87"/>
    </row>
    <row r="1762" spans="1:60">
      <c r="A1762" s="87"/>
      <c r="D1762" s="371"/>
      <c r="E1762" s="87"/>
      <c r="F1762" s="87"/>
      <c r="G1762" s="87"/>
      <c r="H1762" s="87"/>
      <c r="I1762" s="87"/>
      <c r="J1762" s="87"/>
      <c r="K1762" s="87"/>
      <c r="L1762" s="87"/>
      <c r="M1762" s="87"/>
      <c r="N1762" s="87"/>
      <c r="O1762" s="87"/>
      <c r="P1762" s="87"/>
      <c r="Q1762" s="87"/>
      <c r="R1762" s="87"/>
      <c r="S1762" s="87"/>
      <c r="T1762" s="87"/>
      <c r="U1762" s="87"/>
      <c r="V1762" s="87"/>
      <c r="W1762" s="87"/>
      <c r="X1762" s="87"/>
      <c r="Y1762" s="87"/>
      <c r="Z1762" s="87"/>
      <c r="AA1762" s="87"/>
      <c r="AB1762" s="87"/>
      <c r="AC1762" s="87"/>
      <c r="AD1762" s="87"/>
      <c r="AE1762" s="87"/>
      <c r="AF1762" s="87"/>
      <c r="AG1762" s="87"/>
      <c r="AH1762" s="87"/>
      <c r="AI1762" s="87"/>
      <c r="AJ1762" s="87"/>
      <c r="AK1762" s="87"/>
      <c r="AL1762" s="87"/>
      <c r="AM1762" s="87"/>
      <c r="AN1762" s="87"/>
      <c r="AO1762" s="87"/>
      <c r="AP1762" s="87"/>
      <c r="AQ1762" s="87"/>
      <c r="AR1762" s="87"/>
      <c r="AS1762" s="87"/>
      <c r="AT1762" s="87"/>
      <c r="AU1762" s="87"/>
      <c r="AV1762" s="87"/>
      <c r="AW1762" s="87"/>
      <c r="AX1762" s="87"/>
      <c r="AY1762" s="87"/>
      <c r="AZ1762" s="87"/>
      <c r="BA1762" s="87"/>
      <c r="BB1762" s="87"/>
      <c r="BC1762" s="87"/>
      <c r="BD1762" s="87"/>
      <c r="BE1762" s="87"/>
      <c r="BF1762" s="87"/>
      <c r="BG1762" s="87"/>
      <c r="BH1762" s="87"/>
    </row>
    <row r="1763" spans="1:60">
      <c r="A1763" s="87"/>
      <c r="D1763" s="371"/>
      <c r="E1763" s="87"/>
      <c r="F1763" s="87"/>
      <c r="G1763" s="87"/>
      <c r="H1763" s="87"/>
      <c r="I1763" s="87"/>
      <c r="J1763" s="87"/>
      <c r="K1763" s="87"/>
      <c r="L1763" s="87"/>
      <c r="M1763" s="87"/>
      <c r="N1763" s="87"/>
      <c r="O1763" s="87"/>
      <c r="P1763" s="87"/>
      <c r="Q1763" s="87"/>
      <c r="R1763" s="87"/>
      <c r="S1763" s="87"/>
      <c r="T1763" s="87"/>
      <c r="U1763" s="87"/>
      <c r="V1763" s="87"/>
      <c r="W1763" s="87"/>
      <c r="X1763" s="87"/>
      <c r="Y1763" s="87"/>
      <c r="Z1763" s="87"/>
      <c r="AA1763" s="87"/>
      <c r="AB1763" s="87"/>
      <c r="AC1763" s="87"/>
      <c r="AD1763" s="87"/>
      <c r="AE1763" s="87"/>
      <c r="AF1763" s="87"/>
      <c r="AG1763" s="87"/>
      <c r="AH1763" s="87"/>
      <c r="AI1763" s="87"/>
      <c r="AJ1763" s="87"/>
      <c r="AK1763" s="87"/>
      <c r="AL1763" s="87"/>
      <c r="AM1763" s="87"/>
      <c r="AN1763" s="87"/>
      <c r="AO1763" s="87"/>
      <c r="AP1763" s="87"/>
      <c r="AQ1763" s="87"/>
      <c r="AR1763" s="87"/>
      <c r="AS1763" s="87"/>
      <c r="AT1763" s="87"/>
      <c r="AU1763" s="87"/>
      <c r="AV1763" s="87"/>
      <c r="AW1763" s="87"/>
      <c r="AX1763" s="87"/>
      <c r="AY1763" s="87"/>
      <c r="AZ1763" s="87"/>
      <c r="BA1763" s="87"/>
      <c r="BB1763" s="87"/>
      <c r="BC1763" s="87"/>
      <c r="BD1763" s="87"/>
      <c r="BE1763" s="87"/>
      <c r="BF1763" s="87"/>
      <c r="BG1763" s="87"/>
      <c r="BH1763" s="87"/>
    </row>
    <row r="1764" spans="1:60">
      <c r="A1764" s="87"/>
      <c r="D1764" s="371"/>
      <c r="E1764" s="87"/>
      <c r="F1764" s="87"/>
      <c r="G1764" s="87"/>
      <c r="H1764" s="87"/>
      <c r="I1764" s="87"/>
      <c r="J1764" s="87"/>
      <c r="K1764" s="87"/>
      <c r="L1764" s="87"/>
      <c r="M1764" s="87"/>
      <c r="N1764" s="87"/>
      <c r="O1764" s="87"/>
      <c r="P1764" s="87"/>
      <c r="Q1764" s="87"/>
      <c r="R1764" s="87"/>
      <c r="S1764" s="87"/>
      <c r="T1764" s="87"/>
      <c r="U1764" s="87"/>
      <c r="V1764" s="87"/>
      <c r="W1764" s="87"/>
      <c r="X1764" s="87"/>
      <c r="Y1764" s="87"/>
      <c r="Z1764" s="87"/>
      <c r="AA1764" s="87"/>
      <c r="AB1764" s="87"/>
      <c r="AC1764" s="87"/>
      <c r="AD1764" s="87"/>
      <c r="AE1764" s="87"/>
      <c r="AF1764" s="87"/>
      <c r="AG1764" s="87"/>
      <c r="AH1764" s="87"/>
      <c r="AI1764" s="87"/>
      <c r="AJ1764" s="87"/>
      <c r="AK1764" s="87"/>
      <c r="AL1764" s="87"/>
      <c r="AM1764" s="87"/>
      <c r="AN1764" s="87"/>
      <c r="AO1764" s="87"/>
      <c r="AP1764" s="87"/>
      <c r="AQ1764" s="87"/>
      <c r="AR1764" s="87"/>
      <c r="AS1764" s="87"/>
      <c r="AT1764" s="87"/>
      <c r="AU1764" s="87"/>
      <c r="AV1764" s="87"/>
      <c r="AW1764" s="87"/>
      <c r="AX1764" s="87"/>
      <c r="AY1764" s="87"/>
      <c r="AZ1764" s="87"/>
      <c r="BA1764" s="87"/>
      <c r="BB1764" s="87"/>
      <c r="BC1764" s="87"/>
      <c r="BD1764" s="87"/>
      <c r="BE1764" s="87"/>
      <c r="BF1764" s="87"/>
      <c r="BG1764" s="87"/>
      <c r="BH1764" s="87"/>
    </row>
    <row r="1765" spans="1:60">
      <c r="A1765" s="87"/>
      <c r="D1765" s="371"/>
      <c r="E1765" s="87"/>
      <c r="F1765" s="87"/>
      <c r="G1765" s="87"/>
      <c r="H1765" s="87"/>
      <c r="I1765" s="87"/>
      <c r="J1765" s="87"/>
      <c r="K1765" s="87"/>
      <c r="L1765" s="87"/>
      <c r="M1765" s="87"/>
      <c r="N1765" s="87"/>
      <c r="O1765" s="87"/>
      <c r="P1765" s="87"/>
      <c r="Q1765" s="87"/>
      <c r="R1765" s="87"/>
      <c r="S1765" s="87"/>
      <c r="T1765" s="87"/>
      <c r="U1765" s="87"/>
      <c r="V1765" s="87"/>
      <c r="W1765" s="87"/>
      <c r="X1765" s="87"/>
      <c r="Y1765" s="87"/>
      <c r="Z1765" s="87"/>
      <c r="AA1765" s="87"/>
      <c r="AB1765" s="87"/>
      <c r="AC1765" s="87"/>
      <c r="AD1765" s="87"/>
      <c r="AE1765" s="87"/>
      <c r="AF1765" s="87"/>
      <c r="AG1765" s="87"/>
      <c r="AH1765" s="87"/>
      <c r="AI1765" s="87"/>
      <c r="AJ1765" s="87"/>
      <c r="AK1765" s="87"/>
      <c r="AL1765" s="87"/>
      <c r="AM1765" s="87"/>
      <c r="AN1765" s="87"/>
      <c r="AO1765" s="87"/>
      <c r="AP1765" s="87"/>
      <c r="AQ1765" s="87"/>
      <c r="AR1765" s="87"/>
      <c r="AS1765" s="87"/>
      <c r="AT1765" s="87"/>
      <c r="AU1765" s="87"/>
      <c r="AV1765" s="87"/>
      <c r="AW1765" s="87"/>
      <c r="AX1765" s="87"/>
      <c r="AY1765" s="87"/>
      <c r="AZ1765" s="87"/>
      <c r="BA1765" s="87"/>
      <c r="BB1765" s="87"/>
      <c r="BC1765" s="87"/>
      <c r="BD1765" s="87"/>
      <c r="BE1765" s="87"/>
      <c r="BF1765" s="87"/>
      <c r="BG1765" s="87"/>
      <c r="BH1765" s="87"/>
    </row>
    <row r="1766" spans="1:60">
      <c r="A1766" s="87"/>
      <c r="D1766" s="371"/>
      <c r="E1766" s="87"/>
      <c r="F1766" s="87"/>
      <c r="G1766" s="87"/>
      <c r="H1766" s="87"/>
      <c r="I1766" s="87"/>
      <c r="J1766" s="87"/>
      <c r="K1766" s="87"/>
      <c r="L1766" s="87"/>
      <c r="M1766" s="87"/>
      <c r="N1766" s="87"/>
      <c r="O1766" s="87"/>
      <c r="P1766" s="87"/>
      <c r="Q1766" s="87"/>
      <c r="R1766" s="87"/>
      <c r="S1766" s="87"/>
      <c r="T1766" s="87"/>
      <c r="U1766" s="87"/>
      <c r="V1766" s="87"/>
      <c r="W1766" s="87"/>
      <c r="X1766" s="87"/>
      <c r="Y1766" s="87"/>
      <c r="Z1766" s="87"/>
      <c r="AA1766" s="87"/>
      <c r="AB1766" s="87"/>
      <c r="AC1766" s="87"/>
      <c r="AD1766" s="87"/>
      <c r="AE1766" s="87"/>
      <c r="AF1766" s="87"/>
      <c r="AG1766" s="87"/>
      <c r="AH1766" s="87"/>
      <c r="AI1766" s="87"/>
      <c r="AJ1766" s="87"/>
      <c r="AK1766" s="87"/>
      <c r="AL1766" s="87"/>
      <c r="AM1766" s="87"/>
      <c r="AN1766" s="87"/>
      <c r="AO1766" s="87"/>
      <c r="AP1766" s="87"/>
      <c r="AQ1766" s="87"/>
      <c r="AR1766" s="87"/>
      <c r="AS1766" s="87"/>
      <c r="AT1766" s="87"/>
      <c r="AU1766" s="87"/>
      <c r="AV1766" s="87"/>
      <c r="AW1766" s="87"/>
      <c r="AX1766" s="87"/>
      <c r="AY1766" s="87"/>
      <c r="AZ1766" s="87"/>
      <c r="BA1766" s="87"/>
      <c r="BB1766" s="87"/>
      <c r="BC1766" s="87"/>
      <c r="BD1766" s="87"/>
      <c r="BE1766" s="87"/>
      <c r="BF1766" s="87"/>
      <c r="BG1766" s="87"/>
      <c r="BH1766" s="87"/>
    </row>
    <row r="1767" spans="1:60">
      <c r="A1767" s="87"/>
      <c r="D1767" s="371"/>
      <c r="E1767" s="87"/>
      <c r="F1767" s="87"/>
      <c r="G1767" s="87"/>
      <c r="H1767" s="87"/>
      <c r="I1767" s="87"/>
      <c r="J1767" s="87"/>
      <c r="K1767" s="87"/>
      <c r="L1767" s="87"/>
      <c r="M1767" s="87"/>
      <c r="N1767" s="87"/>
      <c r="O1767" s="87"/>
      <c r="P1767" s="87"/>
      <c r="Q1767" s="87"/>
      <c r="R1767" s="87"/>
      <c r="S1767" s="87"/>
      <c r="T1767" s="87"/>
      <c r="U1767" s="87"/>
      <c r="V1767" s="87"/>
      <c r="W1767" s="87"/>
      <c r="X1767" s="87"/>
      <c r="Y1767" s="87"/>
      <c r="Z1767" s="87"/>
      <c r="AA1767" s="87"/>
      <c r="AB1767" s="87"/>
      <c r="AC1767" s="87"/>
      <c r="AD1767" s="87"/>
      <c r="AE1767" s="87"/>
      <c r="AF1767" s="87"/>
      <c r="AG1767" s="87"/>
      <c r="AH1767" s="87"/>
      <c r="AI1767" s="87"/>
      <c r="AJ1767" s="87"/>
      <c r="AK1767" s="87"/>
      <c r="AL1767" s="87"/>
      <c r="AM1767" s="87"/>
      <c r="AN1767" s="87"/>
      <c r="AO1767" s="87"/>
      <c r="AP1767" s="87"/>
      <c r="AQ1767" s="87"/>
      <c r="AR1767" s="87"/>
      <c r="AS1767" s="87"/>
      <c r="AT1767" s="87"/>
      <c r="AU1767" s="87"/>
      <c r="AV1767" s="87"/>
      <c r="AW1767" s="87"/>
      <c r="AX1767" s="87"/>
      <c r="AY1767" s="87"/>
      <c r="AZ1767" s="87"/>
      <c r="BA1767" s="87"/>
      <c r="BB1767" s="87"/>
      <c r="BC1767" s="87"/>
      <c r="BD1767" s="87"/>
      <c r="BE1767" s="87"/>
      <c r="BF1767" s="87"/>
      <c r="BG1767" s="87"/>
      <c r="BH1767" s="87"/>
    </row>
    <row r="1768" spans="1:60">
      <c r="A1768" s="87"/>
      <c r="D1768" s="371"/>
      <c r="E1768" s="87"/>
      <c r="F1768" s="87"/>
      <c r="G1768" s="87"/>
      <c r="H1768" s="87"/>
      <c r="I1768" s="87"/>
      <c r="J1768" s="87"/>
      <c r="K1768" s="87"/>
      <c r="L1768" s="87"/>
      <c r="M1768" s="87"/>
      <c r="N1768" s="87"/>
      <c r="O1768" s="87"/>
      <c r="P1768" s="87"/>
      <c r="Q1768" s="87"/>
      <c r="R1768" s="87"/>
      <c r="S1768" s="87"/>
      <c r="T1768" s="87"/>
      <c r="U1768" s="87"/>
      <c r="V1768" s="87"/>
      <c r="W1768" s="87"/>
      <c r="X1768" s="87"/>
      <c r="Y1768" s="87"/>
      <c r="Z1768" s="87"/>
      <c r="AA1768" s="87"/>
      <c r="AB1768" s="87"/>
      <c r="AC1768" s="87"/>
      <c r="AD1768" s="87"/>
      <c r="AE1768" s="87"/>
      <c r="AF1768" s="87"/>
      <c r="AG1768" s="87"/>
      <c r="AH1768" s="87"/>
      <c r="AI1768" s="87"/>
      <c r="AJ1768" s="87"/>
      <c r="AK1768" s="87"/>
      <c r="AL1768" s="87"/>
      <c r="AM1768" s="87"/>
      <c r="AN1768" s="87"/>
      <c r="AO1768" s="87"/>
      <c r="AP1768" s="87"/>
      <c r="AQ1768" s="87"/>
      <c r="AR1768" s="87"/>
      <c r="AS1768" s="87"/>
      <c r="AT1768" s="87"/>
      <c r="AU1768" s="87"/>
      <c r="AV1768" s="87"/>
      <c r="AW1768" s="87"/>
      <c r="AX1768" s="87"/>
      <c r="AY1768" s="87"/>
      <c r="AZ1768" s="87"/>
      <c r="BA1768" s="87"/>
      <c r="BB1768" s="87"/>
      <c r="BC1768" s="87"/>
      <c r="BD1768" s="87"/>
      <c r="BE1768" s="87"/>
      <c r="BF1768" s="87"/>
      <c r="BG1768" s="87"/>
      <c r="BH1768" s="87"/>
    </row>
    <row r="1769" spans="1:60">
      <c r="A1769" s="87"/>
      <c r="D1769" s="371"/>
      <c r="E1769" s="87"/>
      <c r="F1769" s="87"/>
      <c r="G1769" s="87"/>
      <c r="H1769" s="87"/>
      <c r="I1769" s="87"/>
      <c r="J1769" s="87"/>
      <c r="K1769" s="87"/>
      <c r="L1769" s="87"/>
      <c r="M1769" s="87"/>
      <c r="N1769" s="87"/>
      <c r="O1769" s="87"/>
      <c r="P1769" s="87"/>
      <c r="Q1769" s="87"/>
      <c r="R1769" s="87"/>
      <c r="S1769" s="87"/>
      <c r="T1769" s="87"/>
      <c r="U1769" s="87"/>
      <c r="V1769" s="87"/>
      <c r="W1769" s="87"/>
      <c r="X1769" s="87"/>
      <c r="Y1769" s="87"/>
      <c r="Z1769" s="87"/>
      <c r="AA1769" s="87"/>
      <c r="AB1769" s="87"/>
      <c r="AC1769" s="87"/>
      <c r="AD1769" s="87"/>
      <c r="AE1769" s="87"/>
      <c r="AF1769" s="87"/>
      <c r="AG1769" s="87"/>
      <c r="AH1769" s="87"/>
      <c r="AI1769" s="87"/>
      <c r="AJ1769" s="87"/>
      <c r="AK1769" s="87"/>
      <c r="AL1769" s="87"/>
      <c r="AM1769" s="87"/>
      <c r="AN1769" s="87"/>
      <c r="AO1769" s="87"/>
      <c r="AP1769" s="87"/>
      <c r="AQ1769" s="87"/>
      <c r="AR1769" s="87"/>
      <c r="AS1769" s="87"/>
      <c r="AT1769" s="87"/>
      <c r="AU1769" s="87"/>
      <c r="AV1769" s="87"/>
      <c r="AW1769" s="87"/>
      <c r="AX1769" s="87"/>
      <c r="AY1769" s="87"/>
      <c r="AZ1769" s="87"/>
      <c r="BA1769" s="87"/>
      <c r="BB1769" s="87"/>
      <c r="BC1769" s="87"/>
      <c r="BD1769" s="87"/>
      <c r="BE1769" s="87"/>
      <c r="BF1769" s="87"/>
      <c r="BG1769" s="87"/>
      <c r="BH1769" s="87"/>
    </row>
    <row r="1770" spans="1:60">
      <c r="A1770" s="87"/>
      <c r="D1770" s="371"/>
      <c r="E1770" s="87"/>
      <c r="F1770" s="87"/>
      <c r="G1770" s="87"/>
      <c r="H1770" s="87"/>
      <c r="I1770" s="87"/>
      <c r="J1770" s="87"/>
      <c r="K1770" s="87"/>
      <c r="L1770" s="87"/>
      <c r="M1770" s="87"/>
      <c r="N1770" s="87"/>
      <c r="O1770" s="87"/>
      <c r="P1770" s="87"/>
      <c r="Q1770" s="87"/>
      <c r="R1770" s="87"/>
      <c r="S1770" s="87"/>
      <c r="T1770" s="87"/>
      <c r="U1770" s="87"/>
      <c r="V1770" s="87"/>
      <c r="W1770" s="87"/>
      <c r="X1770" s="87"/>
      <c r="Y1770" s="87"/>
      <c r="Z1770" s="87"/>
      <c r="AA1770" s="87"/>
      <c r="AB1770" s="87"/>
      <c r="AC1770" s="87"/>
      <c r="AD1770" s="87"/>
      <c r="AE1770" s="87"/>
      <c r="AF1770" s="87"/>
      <c r="AG1770" s="87"/>
      <c r="AH1770" s="87"/>
      <c r="AI1770" s="87"/>
      <c r="AJ1770" s="87"/>
      <c r="AK1770" s="87"/>
      <c r="AL1770" s="87"/>
      <c r="AM1770" s="87"/>
      <c r="AN1770" s="87"/>
      <c r="AO1770" s="87"/>
      <c r="AP1770" s="87"/>
      <c r="AQ1770" s="87"/>
      <c r="AR1770" s="87"/>
      <c r="AS1770" s="87"/>
      <c r="AT1770" s="87"/>
      <c r="AU1770" s="87"/>
      <c r="AV1770" s="87"/>
      <c r="AW1770" s="87"/>
      <c r="AX1770" s="87"/>
      <c r="AY1770" s="87"/>
      <c r="AZ1770" s="87"/>
      <c r="BA1770" s="87"/>
      <c r="BB1770" s="87"/>
      <c r="BC1770" s="87"/>
      <c r="BD1770" s="87"/>
      <c r="BE1770" s="87"/>
      <c r="BF1770" s="87"/>
      <c r="BG1770" s="87"/>
      <c r="BH1770" s="87"/>
    </row>
    <row r="1771" spans="1:60">
      <c r="A1771" s="87"/>
      <c r="D1771" s="371"/>
      <c r="E1771" s="87"/>
      <c r="F1771" s="87"/>
      <c r="G1771" s="87"/>
      <c r="H1771" s="87"/>
      <c r="I1771" s="87"/>
      <c r="J1771" s="87"/>
      <c r="K1771" s="87"/>
      <c r="L1771" s="87"/>
      <c r="M1771" s="87"/>
      <c r="N1771" s="87"/>
      <c r="O1771" s="87"/>
      <c r="P1771" s="87"/>
      <c r="Q1771" s="87"/>
      <c r="R1771" s="87"/>
      <c r="S1771" s="87"/>
      <c r="T1771" s="87"/>
      <c r="U1771" s="87"/>
      <c r="V1771" s="87"/>
      <c r="W1771" s="87"/>
      <c r="X1771" s="87"/>
      <c r="Y1771" s="87"/>
      <c r="Z1771" s="87"/>
      <c r="AA1771" s="87"/>
      <c r="AB1771" s="87"/>
      <c r="AC1771" s="87"/>
      <c r="AD1771" s="87"/>
      <c r="AE1771" s="87"/>
      <c r="AF1771" s="87"/>
      <c r="AG1771" s="87"/>
      <c r="AH1771" s="87"/>
      <c r="AI1771" s="87"/>
      <c r="AJ1771" s="87"/>
      <c r="AK1771" s="87"/>
      <c r="AL1771" s="87"/>
      <c r="AM1771" s="87"/>
      <c r="AN1771" s="87"/>
      <c r="AO1771" s="87"/>
      <c r="AP1771" s="87"/>
      <c r="AQ1771" s="87"/>
      <c r="AR1771" s="87"/>
      <c r="AS1771" s="87"/>
      <c r="AT1771" s="87"/>
      <c r="AU1771" s="87"/>
      <c r="AV1771" s="87"/>
      <c r="AW1771" s="87"/>
      <c r="AX1771" s="87"/>
      <c r="AY1771" s="87"/>
      <c r="AZ1771" s="87"/>
      <c r="BA1771" s="87"/>
      <c r="BB1771" s="87"/>
      <c r="BC1771" s="87"/>
      <c r="BD1771" s="87"/>
      <c r="BE1771" s="87"/>
      <c r="BF1771" s="87"/>
      <c r="BG1771" s="87"/>
      <c r="BH1771" s="87"/>
    </row>
    <row r="1772" spans="1:60">
      <c r="A1772" s="87"/>
      <c r="D1772" s="371"/>
      <c r="E1772" s="87"/>
      <c r="F1772" s="87"/>
      <c r="G1772" s="87"/>
      <c r="H1772" s="87"/>
      <c r="I1772" s="87"/>
      <c r="J1772" s="87"/>
      <c r="K1772" s="87"/>
      <c r="L1772" s="87"/>
      <c r="M1772" s="87"/>
      <c r="N1772" s="87"/>
      <c r="O1772" s="87"/>
      <c r="P1772" s="87"/>
      <c r="Q1772" s="87"/>
      <c r="R1772" s="87"/>
      <c r="S1772" s="87"/>
      <c r="T1772" s="87"/>
      <c r="U1772" s="87"/>
      <c r="V1772" s="87"/>
      <c r="W1772" s="87"/>
      <c r="X1772" s="87"/>
      <c r="Y1772" s="87"/>
      <c r="Z1772" s="87"/>
      <c r="AA1772" s="87"/>
      <c r="AB1772" s="87"/>
      <c r="AC1772" s="87"/>
      <c r="AD1772" s="87"/>
      <c r="AE1772" s="87"/>
      <c r="AF1772" s="87"/>
      <c r="AG1772" s="87"/>
      <c r="AH1772" s="87"/>
      <c r="AI1772" s="87"/>
      <c r="AJ1772" s="87"/>
      <c r="AK1772" s="87"/>
      <c r="AL1772" s="87"/>
      <c r="AM1772" s="87"/>
      <c r="AN1772" s="87"/>
      <c r="AO1772" s="87"/>
      <c r="AP1772" s="87"/>
      <c r="AQ1772" s="87"/>
      <c r="AR1772" s="87"/>
      <c r="AS1772" s="87"/>
      <c r="AT1772" s="87"/>
      <c r="AU1772" s="87"/>
      <c r="AV1772" s="87"/>
      <c r="AW1772" s="87"/>
      <c r="AX1772" s="87"/>
      <c r="AY1772" s="87"/>
      <c r="AZ1772" s="87"/>
      <c r="BA1772" s="87"/>
      <c r="BB1772" s="87"/>
      <c r="BC1772" s="87"/>
      <c r="BD1772" s="87"/>
      <c r="BE1772" s="87"/>
      <c r="BF1772" s="87"/>
      <c r="BG1772" s="87"/>
      <c r="BH1772" s="87"/>
    </row>
    <row r="1773" spans="1:60">
      <c r="A1773" s="87"/>
      <c r="D1773" s="371"/>
      <c r="E1773" s="87"/>
      <c r="F1773" s="87"/>
      <c r="G1773" s="87"/>
      <c r="H1773" s="87"/>
      <c r="I1773" s="87"/>
      <c r="J1773" s="87"/>
      <c r="K1773" s="87"/>
      <c r="L1773" s="87"/>
      <c r="M1773" s="87"/>
      <c r="N1773" s="87"/>
      <c r="O1773" s="87"/>
      <c r="P1773" s="87"/>
      <c r="Q1773" s="87"/>
      <c r="R1773" s="87"/>
      <c r="S1773" s="87"/>
      <c r="T1773" s="87"/>
      <c r="U1773" s="87"/>
      <c r="V1773" s="87"/>
      <c r="W1773" s="87"/>
      <c r="X1773" s="87"/>
      <c r="Y1773" s="87"/>
      <c r="Z1773" s="87"/>
      <c r="AA1773" s="87"/>
      <c r="AB1773" s="87"/>
      <c r="AC1773" s="87"/>
      <c r="AD1773" s="87"/>
      <c r="AE1773" s="87"/>
      <c r="AF1773" s="87"/>
      <c r="AG1773" s="87"/>
      <c r="AH1773" s="87"/>
      <c r="AI1773" s="87"/>
      <c r="AJ1773" s="87"/>
      <c r="AK1773" s="87"/>
      <c r="AL1773" s="87"/>
      <c r="AM1773" s="87"/>
      <c r="AN1773" s="87"/>
      <c r="AO1773" s="87"/>
      <c r="AP1773" s="87"/>
      <c r="AQ1773" s="87"/>
      <c r="AR1773" s="87"/>
      <c r="AS1773" s="87"/>
      <c r="AT1773" s="87"/>
      <c r="AU1773" s="87"/>
      <c r="AV1773" s="87"/>
      <c r="AW1773" s="87"/>
      <c r="AX1773" s="87"/>
      <c r="AY1773" s="87"/>
      <c r="AZ1773" s="87"/>
      <c r="BA1773" s="87"/>
      <c r="BB1773" s="87"/>
      <c r="BC1773" s="87"/>
      <c r="BD1773" s="87"/>
      <c r="BE1773" s="87"/>
      <c r="BF1773" s="87"/>
      <c r="BG1773" s="87"/>
      <c r="BH1773" s="87"/>
    </row>
    <row r="1774" spans="1:60">
      <c r="A1774" s="87"/>
      <c r="D1774" s="371"/>
      <c r="E1774" s="87"/>
      <c r="F1774" s="87"/>
      <c r="G1774" s="87"/>
      <c r="H1774" s="87"/>
      <c r="I1774" s="87"/>
      <c r="J1774" s="87"/>
      <c r="K1774" s="87"/>
      <c r="L1774" s="87"/>
      <c r="M1774" s="87"/>
      <c r="N1774" s="87"/>
      <c r="O1774" s="87"/>
      <c r="P1774" s="87"/>
      <c r="Q1774" s="87"/>
      <c r="R1774" s="87"/>
      <c r="S1774" s="87"/>
      <c r="T1774" s="87"/>
      <c r="U1774" s="87"/>
      <c r="V1774" s="87"/>
      <c r="W1774" s="87"/>
      <c r="X1774" s="87"/>
      <c r="Y1774" s="87"/>
      <c r="Z1774" s="87"/>
      <c r="AA1774" s="87"/>
      <c r="AB1774" s="87"/>
      <c r="AC1774" s="87"/>
      <c r="AD1774" s="87"/>
      <c r="AE1774" s="87"/>
      <c r="AF1774" s="87"/>
      <c r="AG1774" s="87"/>
      <c r="AH1774" s="87"/>
      <c r="AI1774" s="87"/>
      <c r="AJ1774" s="87"/>
      <c r="AK1774" s="87"/>
      <c r="AL1774" s="87"/>
      <c r="AM1774" s="87"/>
      <c r="AN1774" s="87"/>
      <c r="AO1774" s="87"/>
      <c r="AP1774" s="87"/>
      <c r="AQ1774" s="87"/>
      <c r="AR1774" s="87"/>
      <c r="AS1774" s="87"/>
      <c r="AT1774" s="87"/>
      <c r="AU1774" s="87"/>
      <c r="AV1774" s="87"/>
      <c r="AW1774" s="87"/>
      <c r="AX1774" s="87"/>
      <c r="AY1774" s="87"/>
      <c r="AZ1774" s="87"/>
      <c r="BA1774" s="87"/>
      <c r="BB1774" s="87"/>
      <c r="BC1774" s="87"/>
      <c r="BD1774" s="87"/>
      <c r="BE1774" s="87"/>
      <c r="BF1774" s="87"/>
      <c r="BG1774" s="87"/>
      <c r="BH1774" s="87"/>
    </row>
    <row r="1775" spans="1:60">
      <c r="A1775" s="87"/>
      <c r="D1775" s="371"/>
      <c r="E1775" s="87"/>
      <c r="F1775" s="87"/>
      <c r="G1775" s="87"/>
      <c r="H1775" s="87"/>
      <c r="I1775" s="87"/>
      <c r="J1775" s="87"/>
      <c r="K1775" s="87"/>
      <c r="L1775" s="87"/>
      <c r="M1775" s="87"/>
      <c r="N1775" s="87"/>
      <c r="O1775" s="87"/>
      <c r="P1775" s="87"/>
      <c r="Q1775" s="87"/>
      <c r="R1775" s="87"/>
      <c r="S1775" s="87"/>
      <c r="T1775" s="87"/>
      <c r="U1775" s="87"/>
      <c r="V1775" s="87"/>
      <c r="W1775" s="87"/>
      <c r="X1775" s="87"/>
      <c r="Y1775" s="87"/>
      <c r="Z1775" s="87"/>
      <c r="AA1775" s="87"/>
      <c r="AB1775" s="87"/>
      <c r="AC1775" s="87"/>
      <c r="AD1775" s="87"/>
      <c r="AE1775" s="87"/>
      <c r="AF1775" s="87"/>
      <c r="AG1775" s="87"/>
      <c r="AH1775" s="87"/>
      <c r="AI1775" s="87"/>
      <c r="AJ1775" s="87"/>
      <c r="AK1775" s="87"/>
      <c r="AL1775" s="87"/>
      <c r="AM1775" s="87"/>
      <c r="AN1775" s="87"/>
      <c r="AO1775" s="87"/>
      <c r="AP1775" s="87"/>
      <c r="AQ1775" s="87"/>
      <c r="AR1775" s="87"/>
      <c r="AS1775" s="87"/>
      <c r="AT1775" s="87"/>
      <c r="AU1775" s="87"/>
      <c r="AV1775" s="87"/>
      <c r="AW1775" s="87"/>
      <c r="AX1775" s="87"/>
      <c r="AY1775" s="87"/>
      <c r="AZ1775" s="87"/>
      <c r="BA1775" s="87"/>
      <c r="BB1775" s="87"/>
      <c r="BC1775" s="87"/>
      <c r="BD1775" s="87"/>
      <c r="BE1775" s="87"/>
      <c r="BF1775" s="87"/>
      <c r="BG1775" s="87"/>
      <c r="BH1775" s="87"/>
    </row>
    <row r="1776" spans="1:60">
      <c r="A1776" s="87"/>
      <c r="D1776" s="371"/>
      <c r="E1776" s="87"/>
      <c r="F1776" s="87"/>
      <c r="G1776" s="87"/>
      <c r="H1776" s="87"/>
      <c r="I1776" s="87"/>
      <c r="J1776" s="87"/>
      <c r="K1776" s="87"/>
      <c r="L1776" s="87"/>
      <c r="M1776" s="87"/>
      <c r="N1776" s="87"/>
      <c r="O1776" s="87"/>
      <c r="P1776" s="87"/>
      <c r="Q1776" s="87"/>
      <c r="R1776" s="87"/>
      <c r="S1776" s="87"/>
      <c r="T1776" s="87"/>
      <c r="U1776" s="87"/>
      <c r="V1776" s="87"/>
      <c r="W1776" s="87"/>
      <c r="X1776" s="87"/>
      <c r="Y1776" s="87"/>
      <c r="Z1776" s="87"/>
      <c r="AA1776" s="87"/>
      <c r="AB1776" s="87"/>
      <c r="AC1776" s="87"/>
      <c r="AD1776" s="87"/>
      <c r="AE1776" s="87"/>
      <c r="AF1776" s="87"/>
      <c r="AG1776" s="87"/>
      <c r="AH1776" s="87"/>
      <c r="AI1776" s="87"/>
      <c r="AJ1776" s="87"/>
      <c r="AK1776" s="87"/>
      <c r="AL1776" s="87"/>
      <c r="AM1776" s="87"/>
      <c r="AN1776" s="87"/>
      <c r="AO1776" s="87"/>
      <c r="AP1776" s="87"/>
      <c r="AQ1776" s="87"/>
      <c r="AR1776" s="87"/>
      <c r="AS1776" s="87"/>
      <c r="AT1776" s="87"/>
      <c r="AU1776" s="87"/>
      <c r="AV1776" s="87"/>
      <c r="AW1776" s="87"/>
      <c r="AX1776" s="87"/>
      <c r="AY1776" s="87"/>
      <c r="AZ1776" s="87"/>
      <c r="BA1776" s="87"/>
      <c r="BB1776" s="87"/>
      <c r="BC1776" s="87"/>
      <c r="BD1776" s="87"/>
      <c r="BE1776" s="87"/>
      <c r="BF1776" s="87"/>
      <c r="BG1776" s="87"/>
      <c r="BH1776" s="87"/>
    </row>
    <row r="1777" spans="1:60">
      <c r="A1777" s="87"/>
      <c r="D1777" s="371"/>
      <c r="E1777" s="87"/>
      <c r="F1777" s="87"/>
      <c r="G1777" s="87"/>
      <c r="H1777" s="87"/>
      <c r="I1777" s="87"/>
      <c r="J1777" s="87"/>
      <c r="K1777" s="87"/>
      <c r="L1777" s="87"/>
      <c r="M1777" s="87"/>
      <c r="N1777" s="87"/>
      <c r="O1777" s="87"/>
      <c r="P1777" s="87"/>
      <c r="Q1777" s="87"/>
      <c r="R1777" s="87"/>
      <c r="S1777" s="87"/>
      <c r="T1777" s="87"/>
      <c r="U1777" s="87"/>
      <c r="V1777" s="87"/>
      <c r="W1777" s="87"/>
      <c r="X1777" s="87"/>
      <c r="Y1777" s="87"/>
      <c r="Z1777" s="87"/>
      <c r="AA1777" s="87"/>
      <c r="AB1777" s="87"/>
      <c r="AC1777" s="87"/>
      <c r="AD1777" s="87"/>
      <c r="AE1777" s="87"/>
      <c r="AF1777" s="87"/>
      <c r="AG1777" s="87"/>
      <c r="AH1777" s="87"/>
      <c r="AI1777" s="87"/>
      <c r="AJ1777" s="87"/>
      <c r="AK1777" s="87"/>
      <c r="AL1777" s="87"/>
      <c r="AM1777" s="87"/>
      <c r="AN1777" s="87"/>
      <c r="AO1777" s="87"/>
      <c r="AP1777" s="87"/>
      <c r="AQ1777" s="87"/>
      <c r="AR1777" s="87"/>
      <c r="AS1777" s="87"/>
      <c r="AT1777" s="87"/>
      <c r="AU1777" s="87"/>
      <c r="AV1777" s="87"/>
      <c r="AW1777" s="87"/>
      <c r="AX1777" s="87"/>
      <c r="AY1777" s="87"/>
      <c r="AZ1777" s="87"/>
      <c r="BA1777" s="87"/>
      <c r="BB1777" s="87"/>
      <c r="BC1777" s="87"/>
      <c r="BD1777" s="87"/>
      <c r="BE1777" s="87"/>
      <c r="BF1777" s="87"/>
      <c r="BG1777" s="87"/>
      <c r="BH1777" s="87"/>
    </row>
    <row r="1778" spans="1:60">
      <c r="A1778" s="87"/>
      <c r="D1778" s="371"/>
      <c r="E1778" s="87"/>
      <c r="F1778" s="87"/>
      <c r="G1778" s="87"/>
      <c r="H1778" s="87"/>
      <c r="I1778" s="87"/>
      <c r="J1778" s="87"/>
      <c r="K1778" s="87"/>
      <c r="L1778" s="87"/>
      <c r="M1778" s="87"/>
      <c r="N1778" s="87"/>
      <c r="O1778" s="87"/>
      <c r="P1778" s="87"/>
      <c r="Q1778" s="87"/>
      <c r="R1778" s="87"/>
      <c r="S1778" s="87"/>
      <c r="T1778" s="87"/>
      <c r="U1778" s="87"/>
      <c r="V1778" s="87"/>
      <c r="W1778" s="87"/>
      <c r="X1778" s="87"/>
      <c r="Y1778" s="87"/>
      <c r="Z1778" s="87"/>
      <c r="AA1778" s="87"/>
      <c r="AB1778" s="87"/>
      <c r="AC1778" s="87"/>
      <c r="AD1778" s="87"/>
      <c r="AE1778" s="87"/>
      <c r="AF1778" s="87"/>
      <c r="AG1778" s="87"/>
      <c r="AH1778" s="87"/>
      <c r="AI1778" s="87"/>
      <c r="AJ1778" s="87"/>
      <c r="AK1778" s="87"/>
      <c r="AL1778" s="87"/>
      <c r="AM1778" s="87"/>
      <c r="AN1778" s="87"/>
      <c r="AO1778" s="87"/>
      <c r="AP1778" s="87"/>
      <c r="AQ1778" s="87"/>
      <c r="AR1778" s="87"/>
      <c r="AS1778" s="87"/>
      <c r="AT1778" s="87"/>
      <c r="AU1778" s="87"/>
      <c r="AV1778" s="87"/>
      <c r="AW1778" s="87"/>
      <c r="AX1778" s="87"/>
      <c r="AY1778" s="87"/>
      <c r="AZ1778" s="87"/>
      <c r="BA1778" s="87"/>
      <c r="BB1778" s="87"/>
      <c r="BC1778" s="87"/>
      <c r="BD1778" s="87"/>
      <c r="BE1778" s="87"/>
      <c r="BF1778" s="87"/>
      <c r="BG1778" s="87"/>
      <c r="BH1778" s="87"/>
    </row>
    <row r="1779" spans="1:60">
      <c r="A1779" s="87"/>
      <c r="D1779" s="371"/>
      <c r="E1779" s="87"/>
      <c r="F1779" s="87"/>
      <c r="G1779" s="87"/>
      <c r="H1779" s="87"/>
      <c r="I1779" s="87"/>
      <c r="J1779" s="87"/>
      <c r="K1779" s="87"/>
      <c r="L1779" s="87"/>
      <c r="M1779" s="87"/>
      <c r="N1779" s="87"/>
      <c r="O1779" s="87"/>
      <c r="P1779" s="87"/>
      <c r="Q1779" s="87"/>
      <c r="R1779" s="87"/>
      <c r="S1779" s="87"/>
      <c r="T1779" s="87"/>
      <c r="U1779" s="87"/>
      <c r="V1779" s="87"/>
      <c r="W1779" s="87"/>
      <c r="X1779" s="87"/>
      <c r="Y1779" s="87"/>
      <c r="Z1779" s="87"/>
      <c r="AA1779" s="87"/>
      <c r="AB1779" s="87"/>
      <c r="AC1779" s="87"/>
      <c r="AD1779" s="87"/>
      <c r="AE1779" s="87"/>
      <c r="AF1779" s="87"/>
      <c r="AG1779" s="87"/>
      <c r="AH1779" s="87"/>
      <c r="AI1779" s="87"/>
      <c r="AJ1779" s="87"/>
      <c r="AK1779" s="87"/>
      <c r="AL1779" s="87"/>
      <c r="AM1779" s="87"/>
      <c r="AN1779" s="87"/>
      <c r="AO1779" s="87"/>
      <c r="AP1779" s="87"/>
      <c r="AQ1779" s="87"/>
      <c r="AR1779" s="87"/>
      <c r="AS1779" s="87"/>
      <c r="AT1779" s="87"/>
      <c r="AU1779" s="87"/>
      <c r="AV1779" s="87"/>
      <c r="AW1779" s="87"/>
      <c r="AX1779" s="87"/>
      <c r="AY1779" s="87"/>
      <c r="AZ1779" s="87"/>
      <c r="BA1779" s="87"/>
      <c r="BB1779" s="87"/>
      <c r="BC1779" s="87"/>
      <c r="BD1779" s="87"/>
      <c r="BE1779" s="87"/>
      <c r="BF1779" s="87"/>
      <c r="BG1779" s="87"/>
      <c r="BH1779" s="87"/>
    </row>
    <row r="1780" spans="1:60">
      <c r="A1780" s="87"/>
      <c r="D1780" s="371"/>
      <c r="E1780" s="87"/>
      <c r="F1780" s="87"/>
      <c r="G1780" s="87"/>
      <c r="H1780" s="87"/>
      <c r="I1780" s="87"/>
      <c r="J1780" s="87"/>
      <c r="K1780" s="87"/>
      <c r="L1780" s="87"/>
      <c r="M1780" s="87"/>
      <c r="N1780" s="87"/>
      <c r="O1780" s="87"/>
      <c r="P1780" s="87"/>
      <c r="Q1780" s="87"/>
      <c r="R1780" s="87"/>
      <c r="S1780" s="87"/>
      <c r="T1780" s="87"/>
      <c r="U1780" s="87"/>
      <c r="V1780" s="87"/>
      <c r="W1780" s="87"/>
      <c r="X1780" s="87"/>
      <c r="Y1780" s="87"/>
      <c r="Z1780" s="87"/>
      <c r="AA1780" s="87"/>
      <c r="AB1780" s="87"/>
      <c r="AC1780" s="87"/>
      <c r="AD1780" s="87"/>
      <c r="AE1780" s="87"/>
      <c r="AF1780" s="87"/>
      <c r="AG1780" s="87"/>
      <c r="AH1780" s="87"/>
      <c r="AI1780" s="87"/>
      <c r="AJ1780" s="87"/>
      <c r="AK1780" s="87"/>
      <c r="AL1780" s="87"/>
      <c r="AM1780" s="87"/>
      <c r="AN1780" s="87"/>
      <c r="AO1780" s="87"/>
      <c r="AP1780" s="87"/>
      <c r="AQ1780" s="87"/>
      <c r="AR1780" s="87"/>
      <c r="AS1780" s="87"/>
      <c r="AT1780" s="87"/>
      <c r="AU1780" s="87"/>
      <c r="AV1780" s="87"/>
      <c r="AW1780" s="87"/>
      <c r="AX1780" s="87"/>
      <c r="AY1780" s="87"/>
      <c r="AZ1780" s="87"/>
      <c r="BA1780" s="87"/>
      <c r="BB1780" s="87"/>
      <c r="BC1780" s="87"/>
      <c r="BD1780" s="87"/>
      <c r="BE1780" s="87"/>
      <c r="BF1780" s="87"/>
      <c r="BG1780" s="87"/>
      <c r="BH1780" s="87"/>
    </row>
    <row r="1781" spans="1:60">
      <c r="A1781" s="87"/>
      <c r="D1781" s="371"/>
      <c r="E1781" s="87"/>
      <c r="F1781" s="87"/>
      <c r="G1781" s="87"/>
      <c r="H1781" s="87"/>
      <c r="I1781" s="87"/>
      <c r="J1781" s="87"/>
      <c r="K1781" s="87"/>
      <c r="L1781" s="87"/>
      <c r="M1781" s="87"/>
      <c r="N1781" s="87"/>
      <c r="O1781" s="87"/>
      <c r="P1781" s="87"/>
      <c r="Q1781" s="87"/>
      <c r="R1781" s="87"/>
      <c r="S1781" s="87"/>
      <c r="T1781" s="87"/>
      <c r="U1781" s="87"/>
      <c r="V1781" s="87"/>
      <c r="W1781" s="87"/>
      <c r="X1781" s="87"/>
      <c r="Y1781" s="87"/>
      <c r="Z1781" s="87"/>
      <c r="AA1781" s="87"/>
      <c r="AB1781" s="87"/>
      <c r="AC1781" s="87"/>
      <c r="AD1781" s="87"/>
      <c r="AE1781" s="87"/>
      <c r="AF1781" s="87"/>
      <c r="AG1781" s="87"/>
      <c r="AH1781" s="87"/>
      <c r="AI1781" s="87"/>
      <c r="AJ1781" s="87"/>
      <c r="AK1781" s="87"/>
      <c r="AL1781" s="87"/>
      <c r="AM1781" s="87"/>
      <c r="AN1781" s="87"/>
      <c r="AO1781" s="87"/>
      <c r="AP1781" s="87"/>
      <c r="AQ1781" s="87"/>
      <c r="AR1781" s="87"/>
      <c r="AS1781" s="87"/>
      <c r="AT1781" s="87"/>
      <c r="AU1781" s="87"/>
      <c r="AV1781" s="87"/>
      <c r="AW1781" s="87"/>
      <c r="AX1781" s="87"/>
      <c r="AY1781" s="87"/>
      <c r="AZ1781" s="87"/>
      <c r="BA1781" s="87"/>
      <c r="BB1781" s="87"/>
      <c r="BC1781" s="87"/>
      <c r="BD1781" s="87"/>
      <c r="BE1781" s="87"/>
      <c r="BF1781" s="87"/>
      <c r="BG1781" s="87"/>
      <c r="BH1781" s="87"/>
    </row>
    <row r="1782" spans="1:60">
      <c r="A1782" s="87"/>
      <c r="D1782" s="371"/>
      <c r="E1782" s="87"/>
      <c r="F1782" s="87"/>
      <c r="G1782" s="87"/>
      <c r="H1782" s="87"/>
      <c r="I1782" s="87"/>
      <c r="J1782" s="87"/>
      <c r="K1782" s="87"/>
      <c r="L1782" s="87"/>
      <c r="M1782" s="87"/>
      <c r="N1782" s="87"/>
      <c r="O1782" s="87"/>
      <c r="P1782" s="87"/>
      <c r="Q1782" s="87"/>
      <c r="R1782" s="87"/>
      <c r="S1782" s="87"/>
      <c r="T1782" s="87"/>
      <c r="U1782" s="87"/>
      <c r="V1782" s="87"/>
      <c r="W1782" s="87"/>
      <c r="X1782" s="87"/>
      <c r="Y1782" s="87"/>
      <c r="Z1782" s="87"/>
      <c r="AA1782" s="87"/>
      <c r="AB1782" s="87"/>
      <c r="AC1782" s="87"/>
      <c r="AD1782" s="87"/>
      <c r="AE1782" s="87"/>
      <c r="AF1782" s="87"/>
      <c r="AG1782" s="87"/>
      <c r="AH1782" s="87"/>
      <c r="AI1782" s="87"/>
      <c r="AJ1782" s="87"/>
      <c r="AK1782" s="87"/>
      <c r="AL1782" s="87"/>
      <c r="AM1782" s="87"/>
      <c r="AN1782" s="87"/>
      <c r="AO1782" s="87"/>
      <c r="AP1782" s="87"/>
      <c r="AQ1782" s="87"/>
      <c r="AR1782" s="87"/>
      <c r="AS1782" s="87"/>
      <c r="AT1782" s="87"/>
      <c r="AU1782" s="87"/>
      <c r="AV1782" s="87"/>
      <c r="AW1782" s="87"/>
      <c r="AX1782" s="87"/>
      <c r="AY1782" s="87"/>
      <c r="AZ1782" s="87"/>
      <c r="BA1782" s="87"/>
      <c r="BB1782" s="87"/>
      <c r="BC1782" s="87"/>
      <c r="BD1782" s="87"/>
      <c r="BE1782" s="87"/>
      <c r="BF1782" s="87"/>
      <c r="BG1782" s="87"/>
      <c r="BH1782" s="87"/>
    </row>
    <row r="1783" spans="1:60">
      <c r="A1783" s="87"/>
      <c r="D1783" s="371"/>
      <c r="E1783" s="87"/>
      <c r="F1783" s="87"/>
      <c r="G1783" s="87"/>
      <c r="H1783" s="87"/>
      <c r="I1783" s="87"/>
      <c r="J1783" s="87"/>
      <c r="K1783" s="87"/>
      <c r="L1783" s="87"/>
      <c r="M1783" s="87"/>
      <c r="N1783" s="87"/>
      <c r="O1783" s="87"/>
      <c r="P1783" s="87"/>
      <c r="Q1783" s="87"/>
      <c r="R1783" s="87"/>
      <c r="S1783" s="87"/>
      <c r="T1783" s="87"/>
      <c r="U1783" s="87"/>
      <c r="V1783" s="87"/>
      <c r="W1783" s="87"/>
      <c r="X1783" s="87"/>
      <c r="Y1783" s="87"/>
      <c r="Z1783" s="87"/>
      <c r="AA1783" s="87"/>
      <c r="AB1783" s="87"/>
      <c r="AC1783" s="87"/>
      <c r="AD1783" s="87"/>
      <c r="AE1783" s="87"/>
      <c r="AF1783" s="87"/>
      <c r="AG1783" s="87"/>
      <c r="AH1783" s="87"/>
      <c r="AI1783" s="87"/>
      <c r="AJ1783" s="87"/>
      <c r="AK1783" s="87"/>
      <c r="AL1783" s="87"/>
      <c r="AM1783" s="87"/>
      <c r="AN1783" s="87"/>
      <c r="AO1783" s="87"/>
      <c r="AP1783" s="87"/>
      <c r="AQ1783" s="87"/>
      <c r="AR1783" s="87"/>
      <c r="AS1783" s="87"/>
      <c r="AT1783" s="87"/>
      <c r="AU1783" s="87"/>
      <c r="AV1783" s="87"/>
      <c r="AW1783" s="87"/>
      <c r="AX1783" s="87"/>
      <c r="AY1783" s="87"/>
      <c r="AZ1783" s="87"/>
      <c r="BA1783" s="87"/>
      <c r="BB1783" s="87"/>
      <c r="BC1783" s="87"/>
      <c r="BD1783" s="87"/>
      <c r="BE1783" s="87"/>
      <c r="BF1783" s="87"/>
      <c r="BG1783" s="87"/>
      <c r="BH1783" s="87"/>
    </row>
    <row r="1784" spans="1:60">
      <c r="A1784" s="87"/>
      <c r="D1784" s="371"/>
      <c r="E1784" s="87"/>
      <c r="F1784" s="87"/>
      <c r="G1784" s="87"/>
      <c r="H1784" s="87"/>
      <c r="I1784" s="87"/>
      <c r="J1784" s="87"/>
      <c r="K1784" s="87"/>
      <c r="L1784" s="87"/>
      <c r="M1784" s="87"/>
      <c r="N1784" s="87"/>
      <c r="O1784" s="87"/>
      <c r="P1784" s="87"/>
      <c r="Q1784" s="87"/>
      <c r="R1784" s="87"/>
      <c r="S1784" s="87"/>
      <c r="T1784" s="87"/>
      <c r="U1784" s="87"/>
      <c r="V1784" s="87"/>
      <c r="W1784" s="87"/>
      <c r="X1784" s="87"/>
      <c r="Y1784" s="87"/>
      <c r="Z1784" s="87"/>
      <c r="AA1784" s="87"/>
      <c r="AB1784" s="87"/>
      <c r="AC1784" s="87"/>
      <c r="AD1784" s="87"/>
      <c r="AE1784" s="87"/>
      <c r="AF1784" s="87"/>
      <c r="AG1784" s="87"/>
      <c r="AH1784" s="87"/>
      <c r="AI1784" s="87"/>
      <c r="AJ1784" s="87"/>
      <c r="AK1784" s="87"/>
      <c r="AL1784" s="87"/>
      <c r="AM1784" s="87"/>
      <c r="AN1784" s="87"/>
      <c r="AO1784" s="87"/>
      <c r="AP1784" s="87"/>
      <c r="AQ1784" s="87"/>
      <c r="AR1784" s="87"/>
      <c r="AS1784" s="87"/>
      <c r="AT1784" s="87"/>
      <c r="AU1784" s="87"/>
      <c r="AV1784" s="87"/>
      <c r="AW1784" s="87"/>
      <c r="AX1784" s="87"/>
      <c r="AY1784" s="87"/>
      <c r="AZ1784" s="87"/>
      <c r="BA1784" s="87"/>
      <c r="BB1784" s="87"/>
      <c r="BC1784" s="87"/>
      <c r="BD1784" s="87"/>
      <c r="BE1784" s="87"/>
      <c r="BF1784" s="87"/>
      <c r="BG1784" s="87"/>
      <c r="BH1784" s="87"/>
    </row>
    <row r="1785" spans="1:60">
      <c r="A1785" s="87"/>
      <c r="D1785" s="371"/>
      <c r="E1785" s="87"/>
      <c r="F1785" s="87"/>
      <c r="G1785" s="87"/>
      <c r="H1785" s="87"/>
      <c r="I1785" s="87"/>
      <c r="J1785" s="87"/>
      <c r="K1785" s="87"/>
      <c r="L1785" s="87"/>
      <c r="M1785" s="87"/>
      <c r="N1785" s="87"/>
      <c r="O1785" s="87"/>
      <c r="P1785" s="87"/>
      <c r="Q1785" s="87"/>
      <c r="R1785" s="87"/>
      <c r="S1785" s="87"/>
      <c r="T1785" s="87"/>
      <c r="U1785" s="87"/>
      <c r="V1785" s="87"/>
      <c r="W1785" s="87"/>
      <c r="X1785" s="87"/>
      <c r="Y1785" s="87"/>
      <c r="Z1785" s="87"/>
      <c r="AA1785" s="87"/>
      <c r="AB1785" s="87"/>
      <c r="AC1785" s="87"/>
      <c r="AD1785" s="87"/>
      <c r="AE1785" s="87"/>
      <c r="AF1785" s="87"/>
      <c r="AG1785" s="87"/>
      <c r="AH1785" s="87"/>
      <c r="AI1785" s="87"/>
      <c r="AJ1785" s="87"/>
      <c r="AK1785" s="87"/>
      <c r="AL1785" s="87"/>
      <c r="AM1785" s="87"/>
      <c r="AN1785" s="87"/>
      <c r="AO1785" s="87"/>
      <c r="AP1785" s="87"/>
      <c r="AQ1785" s="87"/>
      <c r="AR1785" s="87"/>
      <c r="AS1785" s="87"/>
      <c r="AT1785" s="87"/>
      <c r="AU1785" s="87"/>
      <c r="AV1785" s="87"/>
      <c r="AW1785" s="87"/>
      <c r="AX1785" s="87"/>
      <c r="AY1785" s="87"/>
      <c r="AZ1785" s="87"/>
      <c r="BA1785" s="87"/>
      <c r="BB1785" s="87"/>
      <c r="BC1785" s="87"/>
      <c r="BD1785" s="87"/>
      <c r="BE1785" s="87"/>
      <c r="BF1785" s="87"/>
      <c r="BG1785" s="87"/>
      <c r="BH1785" s="87"/>
    </row>
    <row r="1786" spans="1:60">
      <c r="A1786" s="87"/>
      <c r="D1786" s="371"/>
      <c r="E1786" s="87"/>
      <c r="F1786" s="87"/>
      <c r="G1786" s="87"/>
      <c r="H1786" s="87"/>
      <c r="I1786" s="87"/>
      <c r="J1786" s="87"/>
      <c r="K1786" s="87"/>
      <c r="L1786" s="87"/>
      <c r="M1786" s="87"/>
      <c r="N1786" s="87"/>
      <c r="O1786" s="87"/>
      <c r="P1786" s="87"/>
      <c r="Q1786" s="87"/>
      <c r="R1786" s="87"/>
      <c r="S1786" s="87"/>
      <c r="T1786" s="87"/>
      <c r="U1786" s="87"/>
      <c r="V1786" s="87"/>
      <c r="W1786" s="87"/>
      <c r="X1786" s="87"/>
      <c r="Y1786" s="87"/>
      <c r="Z1786" s="87"/>
      <c r="AA1786" s="87"/>
      <c r="AB1786" s="87"/>
      <c r="AC1786" s="87"/>
      <c r="AD1786" s="87"/>
      <c r="AE1786" s="87"/>
      <c r="AF1786" s="87"/>
      <c r="AG1786" s="87"/>
      <c r="AH1786" s="87"/>
      <c r="AI1786" s="87"/>
      <c r="AJ1786" s="87"/>
      <c r="AK1786" s="87"/>
      <c r="AL1786" s="87"/>
      <c r="AM1786" s="87"/>
      <c r="AN1786" s="87"/>
      <c r="AO1786" s="87"/>
      <c r="AP1786" s="87"/>
      <c r="AQ1786" s="87"/>
      <c r="AR1786" s="87"/>
      <c r="AS1786" s="87"/>
      <c r="AT1786" s="87"/>
      <c r="AU1786" s="87"/>
      <c r="AV1786" s="87"/>
      <c r="AW1786" s="87"/>
      <c r="AX1786" s="87"/>
      <c r="AY1786" s="87"/>
      <c r="AZ1786" s="87"/>
      <c r="BA1786" s="87"/>
      <c r="BB1786" s="87"/>
      <c r="BC1786" s="87"/>
      <c r="BD1786" s="87"/>
      <c r="BE1786" s="87"/>
      <c r="BF1786" s="87"/>
      <c r="BG1786" s="87"/>
      <c r="BH1786" s="87"/>
    </row>
    <row r="1787" spans="1:60">
      <c r="A1787" s="87"/>
      <c r="D1787" s="371"/>
      <c r="E1787" s="87"/>
      <c r="F1787" s="87"/>
      <c r="G1787" s="87"/>
      <c r="H1787" s="87"/>
      <c r="I1787" s="87"/>
      <c r="J1787" s="87"/>
      <c r="K1787" s="87"/>
      <c r="L1787" s="87"/>
      <c r="M1787" s="87"/>
      <c r="N1787" s="87"/>
      <c r="O1787" s="87"/>
      <c r="P1787" s="87"/>
      <c r="Q1787" s="87"/>
      <c r="R1787" s="87"/>
      <c r="S1787" s="87"/>
      <c r="T1787" s="87"/>
      <c r="U1787" s="87"/>
      <c r="V1787" s="87"/>
      <c r="W1787" s="87"/>
      <c r="X1787" s="87"/>
      <c r="Y1787" s="87"/>
      <c r="Z1787" s="87"/>
      <c r="AA1787" s="87"/>
      <c r="AB1787" s="87"/>
      <c r="AC1787" s="87"/>
      <c r="AD1787" s="87"/>
      <c r="AE1787" s="87"/>
      <c r="AF1787" s="87"/>
      <c r="AG1787" s="87"/>
      <c r="AH1787" s="87"/>
      <c r="AI1787" s="87"/>
      <c r="AJ1787" s="87"/>
      <c r="AK1787" s="87"/>
      <c r="AL1787" s="87"/>
      <c r="AM1787" s="87"/>
      <c r="AN1787" s="87"/>
      <c r="AO1787" s="87"/>
      <c r="AP1787" s="87"/>
      <c r="AQ1787" s="87"/>
      <c r="AR1787" s="87"/>
      <c r="AS1787" s="87"/>
      <c r="AT1787" s="87"/>
      <c r="AU1787" s="87"/>
      <c r="AV1787" s="87"/>
      <c r="AW1787" s="87"/>
      <c r="AX1787" s="87"/>
      <c r="AY1787" s="87"/>
      <c r="AZ1787" s="87"/>
      <c r="BA1787" s="87"/>
      <c r="BB1787" s="87"/>
      <c r="BC1787" s="87"/>
      <c r="BD1787" s="87"/>
      <c r="BE1787" s="87"/>
      <c r="BF1787" s="87"/>
      <c r="BG1787" s="87"/>
      <c r="BH1787" s="87"/>
    </row>
    <row r="1788" spans="1:60">
      <c r="A1788" s="87"/>
      <c r="D1788" s="371"/>
      <c r="E1788" s="87"/>
      <c r="F1788" s="87"/>
      <c r="G1788" s="87"/>
      <c r="H1788" s="87"/>
      <c r="I1788" s="87"/>
      <c r="J1788" s="87"/>
      <c r="K1788" s="87"/>
      <c r="L1788" s="87"/>
      <c r="M1788" s="87"/>
      <c r="N1788" s="87"/>
      <c r="O1788" s="87"/>
      <c r="P1788" s="87"/>
      <c r="Q1788" s="87"/>
      <c r="R1788" s="87"/>
      <c r="S1788" s="87"/>
      <c r="T1788" s="87"/>
      <c r="U1788" s="87"/>
      <c r="V1788" s="87"/>
      <c r="W1788" s="87"/>
      <c r="X1788" s="87"/>
      <c r="Y1788" s="87"/>
      <c r="Z1788" s="87"/>
      <c r="AA1788" s="87"/>
      <c r="AB1788" s="87"/>
      <c r="AC1788" s="87"/>
      <c r="AD1788" s="87"/>
      <c r="AE1788" s="87"/>
      <c r="AF1788" s="87"/>
      <c r="AG1788" s="87"/>
      <c r="AH1788" s="87"/>
      <c r="AI1788" s="87"/>
      <c r="AJ1788" s="87"/>
      <c r="AK1788" s="87"/>
      <c r="AL1788" s="87"/>
      <c r="AM1788" s="87"/>
      <c r="AN1788" s="87"/>
      <c r="AO1788" s="87"/>
      <c r="AP1788" s="87"/>
      <c r="AQ1788" s="87"/>
      <c r="AR1788" s="87"/>
      <c r="AS1788" s="87"/>
      <c r="AT1788" s="87"/>
      <c r="AU1788" s="87"/>
      <c r="AV1788" s="87"/>
      <c r="AW1788" s="87"/>
      <c r="AX1788" s="87"/>
      <c r="AY1788" s="87"/>
      <c r="AZ1788" s="87"/>
      <c r="BA1788" s="87"/>
      <c r="BB1788" s="87"/>
      <c r="BC1788" s="87"/>
      <c r="BD1788" s="87"/>
      <c r="BE1788" s="87"/>
      <c r="BF1788" s="87"/>
      <c r="BG1788" s="87"/>
      <c r="BH1788" s="87"/>
    </row>
    <row r="1789" spans="1:60">
      <c r="A1789" s="87"/>
      <c r="D1789" s="371"/>
      <c r="E1789" s="87"/>
      <c r="F1789" s="87"/>
      <c r="G1789" s="87"/>
      <c r="H1789" s="87"/>
      <c r="I1789" s="87"/>
      <c r="J1789" s="87"/>
      <c r="K1789" s="87"/>
      <c r="L1789" s="87"/>
      <c r="M1789" s="87"/>
      <c r="N1789" s="87"/>
      <c r="O1789" s="87"/>
      <c r="P1789" s="87"/>
      <c r="Q1789" s="87"/>
      <c r="R1789" s="87"/>
      <c r="S1789" s="87"/>
      <c r="T1789" s="87"/>
      <c r="U1789" s="87"/>
      <c r="V1789" s="87"/>
      <c r="W1789" s="87"/>
      <c r="X1789" s="87"/>
      <c r="Y1789" s="87"/>
      <c r="Z1789" s="87"/>
      <c r="AA1789" s="87"/>
      <c r="AB1789" s="87"/>
      <c r="AC1789" s="87"/>
      <c r="AD1789" s="87"/>
      <c r="AE1789" s="87"/>
      <c r="AF1789" s="87"/>
      <c r="AG1789" s="87"/>
      <c r="AH1789" s="87"/>
      <c r="AI1789" s="87"/>
      <c r="AJ1789" s="87"/>
      <c r="AK1789" s="87"/>
      <c r="AL1789" s="87"/>
      <c r="AM1789" s="87"/>
      <c r="AN1789" s="87"/>
      <c r="AO1789" s="87"/>
      <c r="AP1789" s="87"/>
      <c r="AQ1789" s="87"/>
      <c r="AR1789" s="87"/>
      <c r="AS1789" s="87"/>
      <c r="AT1789" s="87"/>
      <c r="AU1789" s="87"/>
      <c r="AV1789" s="87"/>
      <c r="AW1789" s="87"/>
      <c r="AX1789" s="87"/>
      <c r="AY1789" s="87"/>
      <c r="AZ1789" s="87"/>
      <c r="BA1789" s="87"/>
      <c r="BB1789" s="87"/>
      <c r="BC1789" s="87"/>
      <c r="BD1789" s="87"/>
      <c r="BE1789" s="87"/>
      <c r="BF1789" s="87"/>
      <c r="BG1789" s="87"/>
      <c r="BH1789" s="87"/>
    </row>
    <row r="1790" spans="1:60">
      <c r="A1790" s="87"/>
      <c r="D1790" s="371"/>
      <c r="E1790" s="87"/>
      <c r="F1790" s="87"/>
      <c r="G1790" s="87"/>
      <c r="H1790" s="87"/>
      <c r="I1790" s="87"/>
      <c r="J1790" s="87"/>
      <c r="K1790" s="87"/>
      <c r="L1790" s="87"/>
      <c r="M1790" s="87"/>
      <c r="N1790" s="87"/>
      <c r="O1790" s="87"/>
      <c r="P1790" s="87"/>
      <c r="Q1790" s="87"/>
      <c r="R1790" s="87"/>
      <c r="S1790" s="87"/>
      <c r="T1790" s="87"/>
      <c r="U1790" s="87"/>
      <c r="V1790" s="87"/>
      <c r="W1790" s="87"/>
      <c r="X1790" s="87"/>
      <c r="Y1790" s="87"/>
      <c r="Z1790" s="87"/>
      <c r="AA1790" s="87"/>
      <c r="AB1790" s="87"/>
      <c r="AC1790" s="87"/>
      <c r="AD1790" s="87"/>
      <c r="AE1790" s="87"/>
      <c r="AF1790" s="87"/>
      <c r="AG1790" s="87"/>
      <c r="AH1790" s="87"/>
      <c r="AI1790" s="87"/>
      <c r="AJ1790" s="87"/>
      <c r="AK1790" s="87"/>
      <c r="AL1790" s="87"/>
      <c r="AM1790" s="87"/>
      <c r="AN1790" s="87"/>
      <c r="AO1790" s="87"/>
      <c r="AP1790" s="87"/>
      <c r="AQ1790" s="87"/>
      <c r="AR1790" s="87"/>
      <c r="AS1790" s="87"/>
      <c r="AT1790" s="87"/>
      <c r="AU1790" s="87"/>
      <c r="AV1790" s="87"/>
      <c r="AW1790" s="87"/>
      <c r="AX1790" s="87"/>
      <c r="AY1790" s="87"/>
      <c r="AZ1790" s="87"/>
      <c r="BA1790" s="87"/>
      <c r="BB1790" s="87"/>
      <c r="BC1790" s="87"/>
      <c r="BD1790" s="87"/>
      <c r="BE1790" s="87"/>
      <c r="BF1790" s="87"/>
      <c r="BG1790" s="87"/>
      <c r="BH1790" s="87"/>
    </row>
    <row r="1791" spans="1:60">
      <c r="A1791" s="87"/>
      <c r="D1791" s="371"/>
      <c r="E1791" s="87"/>
      <c r="F1791" s="87"/>
      <c r="G1791" s="87"/>
      <c r="H1791" s="87"/>
      <c r="I1791" s="87"/>
      <c r="J1791" s="87"/>
      <c r="K1791" s="87"/>
      <c r="L1791" s="87"/>
      <c r="M1791" s="87"/>
      <c r="N1791" s="87"/>
      <c r="O1791" s="87"/>
      <c r="P1791" s="87"/>
      <c r="Q1791" s="87"/>
      <c r="R1791" s="87"/>
      <c r="S1791" s="87"/>
      <c r="T1791" s="87"/>
      <c r="U1791" s="87"/>
      <c r="V1791" s="87"/>
      <c r="W1791" s="87"/>
      <c r="X1791" s="87"/>
      <c r="Y1791" s="87"/>
      <c r="Z1791" s="87"/>
      <c r="AA1791" s="87"/>
      <c r="AB1791" s="87"/>
      <c r="AC1791" s="87"/>
      <c r="AD1791" s="87"/>
      <c r="AE1791" s="87"/>
      <c r="AF1791" s="87"/>
      <c r="AG1791" s="87"/>
      <c r="AH1791" s="87"/>
      <c r="AI1791" s="87"/>
      <c r="AJ1791" s="87"/>
      <c r="AK1791" s="87"/>
      <c r="AL1791" s="87"/>
      <c r="AM1791" s="87"/>
      <c r="AN1791" s="87"/>
      <c r="AO1791" s="87"/>
      <c r="AP1791" s="87"/>
      <c r="AQ1791" s="87"/>
      <c r="AR1791" s="87"/>
      <c r="AS1791" s="87"/>
      <c r="AT1791" s="87"/>
      <c r="AU1791" s="87"/>
      <c r="AV1791" s="87"/>
      <c r="AW1791" s="87"/>
      <c r="AX1791" s="87"/>
      <c r="AY1791" s="87"/>
      <c r="AZ1791" s="87"/>
      <c r="BA1791" s="87"/>
      <c r="BB1791" s="87"/>
      <c r="BC1791" s="87"/>
      <c r="BD1791" s="87"/>
      <c r="BE1791" s="87"/>
      <c r="BF1791" s="87"/>
      <c r="BG1791" s="87"/>
      <c r="BH1791" s="87"/>
    </row>
    <row r="1792" spans="1:60">
      <c r="A1792" s="87"/>
      <c r="D1792" s="371"/>
      <c r="E1792" s="87"/>
      <c r="F1792" s="87"/>
      <c r="G1792" s="87"/>
      <c r="H1792" s="87"/>
      <c r="I1792" s="87"/>
      <c r="J1792" s="87"/>
      <c r="K1792" s="87"/>
      <c r="L1792" s="87"/>
      <c r="M1792" s="87"/>
      <c r="N1792" s="87"/>
      <c r="O1792" s="87"/>
      <c r="P1792" s="87"/>
      <c r="Q1792" s="87"/>
      <c r="R1792" s="87"/>
      <c r="S1792" s="87"/>
      <c r="T1792" s="87"/>
      <c r="U1792" s="87"/>
      <c r="V1792" s="87"/>
      <c r="W1792" s="87"/>
      <c r="X1792" s="87"/>
      <c r="Y1792" s="87"/>
      <c r="Z1792" s="87"/>
      <c r="AA1792" s="87"/>
      <c r="AB1792" s="87"/>
      <c r="AC1792" s="87"/>
      <c r="AD1792" s="87"/>
      <c r="AE1792" s="87"/>
      <c r="AF1792" s="87"/>
      <c r="AG1792" s="87"/>
      <c r="AH1792" s="87"/>
      <c r="AI1792" s="87"/>
      <c r="AJ1792" s="87"/>
      <c r="AK1792" s="87"/>
      <c r="AL1792" s="87"/>
      <c r="AM1792" s="87"/>
      <c r="AN1792" s="87"/>
      <c r="AO1792" s="87"/>
      <c r="AP1792" s="87"/>
      <c r="AQ1792" s="87"/>
      <c r="AR1792" s="87"/>
      <c r="AS1792" s="87"/>
      <c r="AT1792" s="87"/>
      <c r="AU1792" s="87"/>
      <c r="AV1792" s="87"/>
      <c r="AW1792" s="87"/>
      <c r="AX1792" s="87"/>
      <c r="AY1792" s="87"/>
      <c r="AZ1792" s="87"/>
      <c r="BA1792" s="87"/>
      <c r="BB1792" s="87"/>
      <c r="BC1792" s="87"/>
      <c r="BD1792" s="87"/>
      <c r="BE1792" s="87"/>
      <c r="BF1792" s="87"/>
      <c r="BG1792" s="87"/>
      <c r="BH1792" s="87"/>
    </row>
    <row r="1793" spans="1:60">
      <c r="A1793" s="87"/>
      <c r="D1793" s="371"/>
      <c r="E1793" s="87"/>
      <c r="F1793" s="87"/>
      <c r="G1793" s="87"/>
      <c r="H1793" s="87"/>
      <c r="I1793" s="87"/>
      <c r="J1793" s="87"/>
      <c r="K1793" s="87"/>
      <c r="L1793" s="87"/>
      <c r="M1793" s="87"/>
      <c r="N1793" s="87"/>
      <c r="O1793" s="87"/>
      <c r="P1793" s="87"/>
      <c r="Q1793" s="87"/>
      <c r="R1793" s="87"/>
      <c r="S1793" s="87"/>
      <c r="T1793" s="87"/>
      <c r="U1793" s="87"/>
      <c r="V1793" s="87"/>
      <c r="W1793" s="87"/>
      <c r="X1793" s="87"/>
      <c r="Y1793" s="87"/>
      <c r="Z1793" s="87"/>
      <c r="AA1793" s="87"/>
      <c r="AB1793" s="87"/>
      <c r="AC1793" s="87"/>
      <c r="AD1793" s="87"/>
      <c r="AE1793" s="87"/>
      <c r="AF1793" s="87"/>
      <c r="AG1793" s="87"/>
      <c r="AH1793" s="87"/>
      <c r="AI1793" s="87"/>
      <c r="AJ1793" s="87"/>
      <c r="AK1793" s="87"/>
      <c r="AL1793" s="87"/>
      <c r="AM1793" s="87"/>
      <c r="AN1793" s="87"/>
      <c r="AO1793" s="87"/>
      <c r="AP1793" s="87"/>
      <c r="AQ1793" s="87"/>
      <c r="AR1793" s="87"/>
      <c r="AS1793" s="87"/>
      <c r="AT1793" s="87"/>
      <c r="AU1793" s="87"/>
      <c r="AV1793" s="87"/>
      <c r="AW1793" s="87"/>
      <c r="AX1793" s="87"/>
      <c r="AY1793" s="87"/>
      <c r="AZ1793" s="87"/>
      <c r="BA1793" s="87"/>
      <c r="BB1793" s="87"/>
      <c r="BC1793" s="87"/>
      <c r="BD1793" s="87"/>
      <c r="BE1793" s="87"/>
      <c r="BF1793" s="87"/>
      <c r="BG1793" s="87"/>
      <c r="BH1793" s="87"/>
    </row>
    <row r="1794" spans="1:60">
      <c r="A1794" s="87"/>
      <c r="D1794" s="371"/>
      <c r="E1794" s="87"/>
      <c r="F1794" s="87"/>
      <c r="G1794" s="87"/>
      <c r="H1794" s="87"/>
      <c r="I1794" s="87"/>
      <c r="J1794" s="87"/>
      <c r="K1794" s="87"/>
      <c r="L1794" s="87"/>
      <c r="M1794" s="87"/>
      <c r="N1794" s="87"/>
      <c r="O1794" s="87"/>
      <c r="P1794" s="87"/>
      <c r="Q1794" s="87"/>
      <c r="R1794" s="87"/>
      <c r="S1794" s="87"/>
      <c r="T1794" s="87"/>
      <c r="U1794" s="87"/>
      <c r="V1794" s="87"/>
      <c r="W1794" s="87"/>
      <c r="X1794" s="87"/>
      <c r="Y1794" s="87"/>
      <c r="Z1794" s="87"/>
      <c r="AA1794" s="87"/>
      <c r="AB1794" s="87"/>
      <c r="AC1794" s="87"/>
      <c r="AD1794" s="87"/>
      <c r="AE1794" s="87"/>
      <c r="AF1794" s="87"/>
      <c r="AG1794" s="87"/>
      <c r="AH1794" s="87"/>
      <c r="AI1794" s="87"/>
      <c r="AJ1794" s="87"/>
      <c r="AK1794" s="87"/>
      <c r="AL1794" s="87"/>
      <c r="AM1794" s="87"/>
      <c r="AN1794" s="87"/>
      <c r="AO1794" s="87"/>
      <c r="AP1794" s="87"/>
      <c r="AQ1794" s="87"/>
      <c r="AR1794" s="87"/>
      <c r="AS1794" s="87"/>
      <c r="AT1794" s="87"/>
      <c r="AU1794" s="87"/>
      <c r="AV1794" s="87"/>
      <c r="AW1794" s="87"/>
      <c r="AX1794" s="87"/>
      <c r="AY1794" s="87"/>
      <c r="AZ1794" s="87"/>
      <c r="BA1794" s="87"/>
      <c r="BB1794" s="87"/>
      <c r="BC1794" s="87"/>
      <c r="BD1794" s="87"/>
      <c r="BE1794" s="87"/>
      <c r="BF1794" s="87"/>
      <c r="BG1794" s="87"/>
      <c r="BH1794" s="87"/>
    </row>
    <row r="1795" spans="1:60">
      <c r="A1795" s="87"/>
      <c r="D1795" s="371"/>
      <c r="E1795" s="87"/>
      <c r="F1795" s="87"/>
      <c r="G1795" s="87"/>
      <c r="H1795" s="87"/>
      <c r="I1795" s="87"/>
      <c r="J1795" s="87"/>
      <c r="K1795" s="87"/>
      <c r="L1795" s="87"/>
      <c r="M1795" s="87"/>
      <c r="N1795" s="87"/>
      <c r="O1795" s="87"/>
      <c r="P1795" s="87"/>
      <c r="Q1795" s="87"/>
      <c r="R1795" s="87"/>
      <c r="S1795" s="87"/>
      <c r="T1795" s="87"/>
      <c r="U1795" s="87"/>
      <c r="V1795" s="87"/>
      <c r="W1795" s="87"/>
      <c r="X1795" s="87"/>
      <c r="Y1795" s="87"/>
      <c r="Z1795" s="87"/>
      <c r="AA1795" s="87"/>
      <c r="AB1795" s="87"/>
      <c r="AC1795" s="87"/>
      <c r="AD1795" s="87"/>
      <c r="AE1795" s="87"/>
      <c r="AF1795" s="87"/>
      <c r="AG1795" s="87"/>
      <c r="AH1795" s="87"/>
      <c r="AI1795" s="87"/>
      <c r="AJ1795" s="87"/>
      <c r="AK1795" s="87"/>
      <c r="AL1795" s="87"/>
      <c r="AM1795" s="87"/>
      <c r="AN1795" s="87"/>
      <c r="AO1795" s="87"/>
      <c r="AP1795" s="87"/>
      <c r="AQ1795" s="87"/>
      <c r="AR1795" s="87"/>
      <c r="AS1795" s="87"/>
      <c r="AT1795" s="87"/>
      <c r="AU1795" s="87"/>
      <c r="AV1795" s="87"/>
      <c r="AW1795" s="87"/>
      <c r="AX1795" s="87"/>
      <c r="AY1795" s="87"/>
      <c r="AZ1795" s="87"/>
      <c r="BA1795" s="87"/>
      <c r="BB1795" s="87"/>
      <c r="BC1795" s="87"/>
      <c r="BD1795" s="87"/>
      <c r="BE1795" s="87"/>
      <c r="BF1795" s="87"/>
      <c r="BG1795" s="87"/>
      <c r="BH1795" s="87"/>
    </row>
    <row r="1796" spans="1:60">
      <c r="A1796" s="87"/>
      <c r="D1796" s="371"/>
      <c r="E1796" s="87"/>
      <c r="F1796" s="87"/>
      <c r="G1796" s="87"/>
      <c r="H1796" s="87"/>
      <c r="I1796" s="87"/>
      <c r="J1796" s="87"/>
      <c r="K1796" s="87"/>
      <c r="L1796" s="87"/>
      <c r="M1796" s="87"/>
      <c r="N1796" s="87"/>
      <c r="O1796" s="87"/>
      <c r="P1796" s="87"/>
      <c r="Q1796" s="87"/>
      <c r="R1796" s="87"/>
      <c r="S1796" s="87"/>
      <c r="T1796" s="87"/>
      <c r="U1796" s="87"/>
      <c r="V1796" s="87"/>
      <c r="W1796" s="87"/>
      <c r="X1796" s="87"/>
      <c r="Y1796" s="87"/>
      <c r="Z1796" s="87"/>
      <c r="AA1796" s="87"/>
      <c r="AB1796" s="87"/>
      <c r="AC1796" s="87"/>
      <c r="AD1796" s="87"/>
      <c r="AE1796" s="87"/>
      <c r="AF1796" s="87"/>
      <c r="AG1796" s="87"/>
      <c r="AH1796" s="87"/>
      <c r="AI1796" s="87"/>
      <c r="AJ1796" s="87"/>
      <c r="AK1796" s="87"/>
      <c r="AL1796" s="87"/>
      <c r="AM1796" s="87"/>
      <c r="AN1796" s="87"/>
      <c r="AO1796" s="87"/>
      <c r="AP1796" s="87"/>
      <c r="AQ1796" s="87"/>
      <c r="AR1796" s="87"/>
      <c r="AS1796" s="87"/>
      <c r="AT1796" s="87"/>
      <c r="AU1796" s="87"/>
      <c r="AV1796" s="87"/>
      <c r="AW1796" s="87"/>
      <c r="AX1796" s="87"/>
      <c r="AY1796" s="87"/>
      <c r="AZ1796" s="87"/>
      <c r="BA1796" s="87"/>
      <c r="BB1796" s="87"/>
      <c r="BC1796" s="87"/>
      <c r="BD1796" s="87"/>
      <c r="BE1796" s="87"/>
      <c r="BF1796" s="87"/>
      <c r="BG1796" s="87"/>
      <c r="BH1796" s="87"/>
    </row>
    <row r="1797" spans="1:60">
      <c r="A1797" s="87"/>
      <c r="D1797" s="371"/>
      <c r="E1797" s="87"/>
      <c r="F1797" s="87"/>
      <c r="G1797" s="87"/>
      <c r="H1797" s="87"/>
      <c r="I1797" s="87"/>
      <c r="J1797" s="87"/>
      <c r="K1797" s="87"/>
      <c r="L1797" s="87"/>
      <c r="M1797" s="87"/>
      <c r="N1797" s="87"/>
      <c r="O1797" s="87"/>
      <c r="P1797" s="87"/>
      <c r="Q1797" s="87"/>
      <c r="R1797" s="87"/>
      <c r="S1797" s="87"/>
      <c r="T1797" s="87"/>
      <c r="U1797" s="87"/>
      <c r="V1797" s="87"/>
      <c r="W1797" s="87"/>
      <c r="X1797" s="87"/>
      <c r="Y1797" s="87"/>
      <c r="Z1797" s="87"/>
      <c r="AA1797" s="87"/>
      <c r="AB1797" s="87"/>
      <c r="AC1797" s="87"/>
      <c r="AD1797" s="87"/>
      <c r="AE1797" s="87"/>
      <c r="AF1797" s="87"/>
      <c r="AG1797" s="87"/>
      <c r="AH1797" s="87"/>
      <c r="AI1797" s="87"/>
      <c r="AJ1797" s="87"/>
      <c r="AK1797" s="87"/>
      <c r="AL1797" s="87"/>
      <c r="AM1797" s="87"/>
      <c r="AN1797" s="87"/>
      <c r="AO1797" s="87"/>
      <c r="AP1797" s="87"/>
      <c r="AQ1797" s="87"/>
      <c r="AR1797" s="87"/>
      <c r="AS1797" s="87"/>
      <c r="AT1797" s="87"/>
      <c r="AU1797" s="87"/>
      <c r="AV1797" s="87"/>
      <c r="AW1797" s="87"/>
      <c r="AX1797" s="87"/>
      <c r="AY1797" s="87"/>
      <c r="AZ1797" s="87"/>
      <c r="BA1797" s="87"/>
      <c r="BB1797" s="87"/>
      <c r="BC1797" s="87"/>
      <c r="BD1797" s="87"/>
      <c r="BE1797" s="87"/>
      <c r="BF1797" s="87"/>
      <c r="BG1797" s="87"/>
      <c r="BH1797" s="87"/>
    </row>
    <row r="1798" spans="1:60">
      <c r="A1798" s="87"/>
      <c r="D1798" s="371"/>
      <c r="E1798" s="87"/>
      <c r="F1798" s="87"/>
      <c r="G1798" s="87"/>
      <c r="H1798" s="87"/>
      <c r="I1798" s="87"/>
      <c r="J1798" s="87"/>
      <c r="K1798" s="87"/>
      <c r="L1798" s="87"/>
      <c r="M1798" s="87"/>
      <c r="N1798" s="87"/>
      <c r="O1798" s="87"/>
      <c r="P1798" s="87"/>
      <c r="Q1798" s="87"/>
      <c r="R1798" s="87"/>
      <c r="S1798" s="87"/>
      <c r="T1798" s="87"/>
      <c r="U1798" s="87"/>
      <c r="V1798" s="87"/>
      <c r="W1798" s="87"/>
      <c r="X1798" s="87"/>
      <c r="Y1798" s="87"/>
      <c r="Z1798" s="87"/>
      <c r="AA1798" s="87"/>
      <c r="AB1798" s="87"/>
      <c r="AC1798" s="87"/>
      <c r="AD1798" s="87"/>
      <c r="AE1798" s="87"/>
      <c r="AF1798" s="87"/>
      <c r="AG1798" s="87"/>
      <c r="AH1798" s="87"/>
      <c r="AI1798" s="87"/>
      <c r="AJ1798" s="87"/>
      <c r="AK1798" s="87"/>
      <c r="AL1798" s="87"/>
      <c r="AM1798" s="87"/>
      <c r="AN1798" s="87"/>
      <c r="AO1798" s="87"/>
      <c r="AP1798" s="87"/>
      <c r="AQ1798" s="87"/>
      <c r="AR1798" s="87"/>
      <c r="AS1798" s="87"/>
      <c r="AT1798" s="87"/>
      <c r="AU1798" s="87"/>
      <c r="AV1798" s="87"/>
      <c r="AW1798" s="87"/>
      <c r="AX1798" s="87"/>
      <c r="AY1798" s="87"/>
      <c r="AZ1798" s="87"/>
      <c r="BA1798" s="87"/>
      <c r="BB1798" s="87"/>
      <c r="BC1798" s="87"/>
      <c r="BD1798" s="87"/>
      <c r="BE1798" s="87"/>
      <c r="BF1798" s="87"/>
      <c r="BG1798" s="87"/>
      <c r="BH1798" s="87"/>
    </row>
    <row r="1799" spans="1:60">
      <c r="A1799" s="87"/>
      <c r="D1799" s="371"/>
      <c r="E1799" s="87"/>
      <c r="F1799" s="87"/>
      <c r="G1799" s="87"/>
      <c r="H1799" s="87"/>
      <c r="I1799" s="87"/>
      <c r="J1799" s="87"/>
      <c r="K1799" s="87"/>
      <c r="L1799" s="87"/>
      <c r="M1799" s="87"/>
      <c r="N1799" s="87"/>
      <c r="O1799" s="87"/>
      <c r="P1799" s="87"/>
      <c r="Q1799" s="87"/>
      <c r="R1799" s="87"/>
      <c r="S1799" s="87"/>
      <c r="T1799" s="87"/>
      <c r="U1799" s="87"/>
      <c r="V1799" s="87"/>
      <c r="W1799" s="87"/>
      <c r="X1799" s="87"/>
      <c r="Y1799" s="87"/>
      <c r="Z1799" s="87"/>
      <c r="AA1799" s="87"/>
      <c r="AB1799" s="87"/>
      <c r="AC1799" s="87"/>
      <c r="AD1799" s="87"/>
      <c r="AE1799" s="87"/>
      <c r="AF1799" s="87"/>
      <c r="AG1799" s="87"/>
      <c r="AH1799" s="87"/>
      <c r="AI1799" s="87"/>
      <c r="AJ1799" s="87"/>
      <c r="AK1799" s="87"/>
      <c r="AL1799" s="87"/>
      <c r="AM1799" s="87"/>
      <c r="AN1799" s="87"/>
      <c r="AO1799" s="87"/>
      <c r="AP1799" s="87"/>
      <c r="AQ1799" s="87"/>
      <c r="AR1799" s="87"/>
      <c r="AS1799" s="87"/>
      <c r="AT1799" s="87"/>
      <c r="AU1799" s="87"/>
      <c r="AV1799" s="87"/>
      <c r="AW1799" s="87"/>
      <c r="AX1799" s="87"/>
      <c r="AY1799" s="87"/>
      <c r="AZ1799" s="87"/>
      <c r="BA1799" s="87"/>
      <c r="BB1799" s="87"/>
      <c r="BC1799" s="87"/>
      <c r="BD1799" s="87"/>
      <c r="BE1799" s="87"/>
      <c r="BF1799" s="87"/>
      <c r="BG1799" s="87"/>
      <c r="BH1799" s="87"/>
    </row>
    <row r="1800" spans="1:60">
      <c r="A1800" s="87"/>
      <c r="D1800" s="371"/>
      <c r="E1800" s="87"/>
      <c r="F1800" s="87"/>
      <c r="G1800" s="87"/>
      <c r="H1800" s="87"/>
      <c r="I1800" s="87"/>
      <c r="J1800" s="87"/>
      <c r="K1800" s="87"/>
      <c r="L1800" s="87"/>
      <c r="M1800" s="87"/>
      <c r="N1800" s="87"/>
      <c r="O1800" s="87"/>
      <c r="P1800" s="87"/>
      <c r="Q1800" s="87"/>
      <c r="R1800" s="87"/>
      <c r="S1800" s="87"/>
      <c r="T1800" s="87"/>
      <c r="U1800" s="87"/>
      <c r="V1800" s="87"/>
      <c r="W1800" s="87"/>
      <c r="X1800" s="87"/>
      <c r="Y1800" s="87"/>
      <c r="Z1800" s="87"/>
      <c r="AA1800" s="87"/>
      <c r="AB1800" s="87"/>
      <c r="AC1800" s="87"/>
      <c r="AD1800" s="87"/>
      <c r="AE1800" s="87"/>
      <c r="AF1800" s="87"/>
      <c r="AG1800" s="87"/>
      <c r="AH1800" s="87"/>
      <c r="AI1800" s="87"/>
      <c r="AJ1800" s="87"/>
      <c r="AK1800" s="87"/>
      <c r="AL1800" s="87"/>
      <c r="AM1800" s="87"/>
      <c r="AN1800" s="87"/>
      <c r="AO1800" s="87"/>
      <c r="AP1800" s="87"/>
      <c r="AQ1800" s="87"/>
      <c r="AR1800" s="87"/>
      <c r="AS1800" s="87"/>
      <c r="AT1800" s="87"/>
      <c r="AU1800" s="87"/>
      <c r="AV1800" s="87"/>
      <c r="AW1800" s="87"/>
      <c r="AX1800" s="87"/>
      <c r="AY1800" s="87"/>
      <c r="AZ1800" s="87"/>
      <c r="BA1800" s="87"/>
      <c r="BB1800" s="87"/>
      <c r="BC1800" s="87"/>
      <c r="BD1800" s="87"/>
      <c r="BE1800" s="87"/>
      <c r="BF1800" s="87"/>
      <c r="BG1800" s="87"/>
      <c r="BH1800" s="87"/>
    </row>
    <row r="1801" spans="1:60">
      <c r="A1801" s="87"/>
      <c r="D1801" s="371"/>
      <c r="E1801" s="87"/>
      <c r="F1801" s="87"/>
      <c r="G1801" s="87"/>
      <c r="H1801" s="87"/>
      <c r="I1801" s="87"/>
      <c r="J1801" s="87"/>
      <c r="K1801" s="87"/>
      <c r="L1801" s="87"/>
      <c r="M1801" s="87"/>
      <c r="N1801" s="87"/>
      <c r="O1801" s="87"/>
      <c r="P1801" s="87"/>
      <c r="Q1801" s="87"/>
      <c r="R1801" s="87"/>
      <c r="S1801" s="87"/>
      <c r="T1801" s="87"/>
      <c r="U1801" s="87"/>
      <c r="V1801" s="87"/>
      <c r="W1801" s="87"/>
      <c r="X1801" s="87"/>
      <c r="Y1801" s="87"/>
      <c r="Z1801" s="87"/>
      <c r="AA1801" s="87"/>
      <c r="AB1801" s="87"/>
      <c r="AC1801" s="87"/>
      <c r="AD1801" s="87"/>
      <c r="AE1801" s="87"/>
      <c r="AF1801" s="87"/>
      <c r="AG1801" s="87"/>
      <c r="AH1801" s="87"/>
      <c r="AI1801" s="87"/>
      <c r="AJ1801" s="87"/>
      <c r="AK1801" s="87"/>
      <c r="AL1801" s="87"/>
      <c r="AM1801" s="87"/>
      <c r="AN1801" s="87"/>
      <c r="AO1801" s="87"/>
      <c r="AP1801" s="87"/>
      <c r="AQ1801" s="87"/>
      <c r="AR1801" s="87"/>
      <c r="AS1801" s="87"/>
      <c r="AT1801" s="87"/>
      <c r="AU1801" s="87"/>
      <c r="AV1801" s="87"/>
      <c r="AW1801" s="87"/>
      <c r="AX1801" s="87"/>
      <c r="AY1801" s="87"/>
      <c r="AZ1801" s="87"/>
      <c r="BA1801" s="87"/>
      <c r="BB1801" s="87"/>
      <c r="BC1801" s="87"/>
      <c r="BD1801" s="87"/>
      <c r="BE1801" s="87"/>
      <c r="BF1801" s="87"/>
      <c r="BG1801" s="87"/>
      <c r="BH1801" s="87"/>
    </row>
    <row r="1802" spans="1:60">
      <c r="A1802" s="87"/>
      <c r="D1802" s="371"/>
      <c r="E1802" s="87"/>
      <c r="F1802" s="87"/>
      <c r="G1802" s="87"/>
      <c r="H1802" s="87"/>
      <c r="I1802" s="87"/>
      <c r="J1802" s="87"/>
      <c r="K1802" s="87"/>
      <c r="L1802" s="87"/>
      <c r="M1802" s="87"/>
      <c r="N1802" s="87"/>
      <c r="O1802" s="87"/>
      <c r="P1802" s="87"/>
      <c r="Q1802" s="87"/>
      <c r="R1802" s="87"/>
      <c r="S1802" s="87"/>
      <c r="T1802" s="87"/>
      <c r="U1802" s="87"/>
      <c r="V1802" s="87"/>
      <c r="W1802" s="87"/>
      <c r="X1802" s="87"/>
      <c r="Y1802" s="87"/>
      <c r="Z1802" s="87"/>
      <c r="AA1802" s="87"/>
      <c r="AB1802" s="87"/>
      <c r="AC1802" s="87"/>
      <c r="AD1802" s="87"/>
      <c r="AE1802" s="87"/>
      <c r="AF1802" s="87"/>
      <c r="AG1802" s="87"/>
      <c r="AH1802" s="87"/>
      <c r="AI1802" s="87"/>
      <c r="AJ1802" s="87"/>
      <c r="AK1802" s="87"/>
      <c r="AL1802" s="87"/>
      <c r="AM1802" s="87"/>
      <c r="AN1802" s="87"/>
      <c r="AO1802" s="87"/>
      <c r="AP1802" s="87"/>
      <c r="AQ1802" s="87"/>
      <c r="AR1802" s="87"/>
      <c r="AS1802" s="87"/>
      <c r="AT1802" s="87"/>
      <c r="AU1802" s="87"/>
      <c r="AV1802" s="87"/>
      <c r="AW1802" s="87"/>
      <c r="AX1802" s="87"/>
      <c r="AY1802" s="87"/>
      <c r="AZ1802" s="87"/>
      <c r="BA1802" s="87"/>
      <c r="BB1802" s="87"/>
      <c r="BC1802" s="87"/>
      <c r="BD1802" s="87"/>
      <c r="BE1802" s="87"/>
      <c r="BF1802" s="87"/>
      <c r="BG1802" s="87"/>
      <c r="BH1802" s="87"/>
    </row>
    <row r="1803" spans="1:60">
      <c r="A1803" s="87"/>
      <c r="D1803" s="371"/>
      <c r="E1803" s="87"/>
      <c r="F1803" s="87"/>
      <c r="G1803" s="87"/>
      <c r="H1803" s="87"/>
      <c r="I1803" s="87"/>
      <c r="J1803" s="87"/>
      <c r="K1803" s="87"/>
      <c r="L1803" s="87"/>
      <c r="M1803" s="87"/>
      <c r="N1803" s="87"/>
      <c r="O1803" s="87"/>
      <c r="P1803" s="87"/>
      <c r="Q1803" s="87"/>
      <c r="R1803" s="87"/>
      <c r="S1803" s="87"/>
      <c r="T1803" s="87"/>
      <c r="U1803" s="87"/>
      <c r="V1803" s="87"/>
      <c r="W1803" s="87"/>
      <c r="X1803" s="87"/>
      <c r="Y1803" s="87"/>
      <c r="Z1803" s="87"/>
      <c r="AA1803" s="87"/>
      <c r="AB1803" s="87"/>
      <c r="AC1803" s="87"/>
      <c r="AD1803" s="87"/>
      <c r="AE1803" s="87"/>
      <c r="AF1803" s="87"/>
      <c r="AG1803" s="87"/>
      <c r="AH1803" s="87"/>
      <c r="AI1803" s="87"/>
      <c r="AJ1803" s="87"/>
      <c r="AK1803" s="87"/>
      <c r="AL1803" s="87"/>
      <c r="AM1803" s="87"/>
      <c r="AN1803" s="87"/>
      <c r="AO1803" s="87"/>
      <c r="AP1803" s="87"/>
      <c r="AQ1803" s="87"/>
      <c r="AR1803" s="87"/>
      <c r="AS1803" s="87"/>
      <c r="AT1803" s="87"/>
      <c r="AU1803" s="87"/>
      <c r="AV1803" s="87"/>
      <c r="AW1803" s="87"/>
      <c r="AX1803" s="87"/>
      <c r="AY1803" s="87"/>
      <c r="AZ1803" s="87"/>
      <c r="BA1803" s="87"/>
      <c r="BB1803" s="87"/>
      <c r="BC1803" s="87"/>
      <c r="BD1803" s="87"/>
      <c r="BE1803" s="87"/>
      <c r="BF1803" s="87"/>
      <c r="BG1803" s="87"/>
      <c r="BH1803" s="87"/>
    </row>
    <row r="1804" spans="1:60">
      <c r="A1804" s="87"/>
      <c r="D1804" s="371"/>
      <c r="E1804" s="87"/>
      <c r="F1804" s="87"/>
      <c r="G1804" s="87"/>
      <c r="H1804" s="87"/>
      <c r="I1804" s="87"/>
      <c r="J1804" s="87"/>
      <c r="K1804" s="87"/>
      <c r="L1804" s="87"/>
      <c r="M1804" s="87"/>
      <c r="N1804" s="87"/>
      <c r="O1804" s="87"/>
      <c r="P1804" s="87"/>
      <c r="Q1804" s="87"/>
      <c r="R1804" s="87"/>
      <c r="S1804" s="87"/>
      <c r="T1804" s="87"/>
      <c r="U1804" s="87"/>
      <c r="V1804" s="87"/>
      <c r="W1804" s="87"/>
      <c r="X1804" s="87"/>
      <c r="Y1804" s="87"/>
      <c r="Z1804" s="87"/>
      <c r="AA1804" s="87"/>
      <c r="AB1804" s="87"/>
      <c r="AC1804" s="87"/>
      <c r="AD1804" s="87"/>
      <c r="AE1804" s="87"/>
      <c r="AF1804" s="87"/>
      <c r="AG1804" s="87"/>
      <c r="AH1804" s="87"/>
      <c r="AI1804" s="87"/>
      <c r="AJ1804" s="87"/>
      <c r="AK1804" s="87"/>
      <c r="AL1804" s="87"/>
      <c r="AM1804" s="87"/>
      <c r="AN1804" s="87"/>
      <c r="AO1804" s="87"/>
      <c r="AP1804" s="87"/>
      <c r="AQ1804" s="87"/>
      <c r="AR1804" s="87"/>
      <c r="AS1804" s="87"/>
      <c r="AT1804" s="87"/>
      <c r="AU1804" s="87"/>
      <c r="AV1804" s="87"/>
      <c r="AW1804" s="87"/>
      <c r="AX1804" s="87"/>
      <c r="AY1804" s="87"/>
      <c r="AZ1804" s="87"/>
      <c r="BA1804" s="87"/>
      <c r="BB1804" s="87"/>
      <c r="BC1804" s="87"/>
      <c r="BD1804" s="87"/>
      <c r="BE1804" s="87"/>
      <c r="BF1804" s="87"/>
      <c r="BG1804" s="87"/>
      <c r="BH1804" s="87"/>
    </row>
    <row r="1805" spans="1:60">
      <c r="A1805" s="87"/>
      <c r="D1805" s="371"/>
      <c r="E1805" s="87"/>
      <c r="F1805" s="87"/>
      <c r="G1805" s="87"/>
      <c r="H1805" s="87"/>
      <c r="I1805" s="87"/>
      <c r="J1805" s="87"/>
      <c r="K1805" s="87"/>
      <c r="L1805" s="87"/>
      <c r="M1805" s="87"/>
      <c r="N1805" s="87"/>
      <c r="O1805" s="87"/>
      <c r="P1805" s="87"/>
      <c r="Q1805" s="87"/>
      <c r="R1805" s="87"/>
      <c r="S1805" s="87"/>
      <c r="T1805" s="87"/>
      <c r="U1805" s="87"/>
      <c r="V1805" s="87"/>
      <c r="W1805" s="87"/>
      <c r="X1805" s="87"/>
      <c r="Y1805" s="87"/>
      <c r="Z1805" s="87"/>
      <c r="AA1805" s="87"/>
      <c r="AB1805" s="87"/>
      <c r="AC1805" s="87"/>
      <c r="AD1805" s="87"/>
      <c r="AE1805" s="87"/>
      <c r="AF1805" s="87"/>
      <c r="AG1805" s="87"/>
      <c r="AH1805" s="87"/>
      <c r="AI1805" s="87"/>
      <c r="AJ1805" s="87"/>
      <c r="AK1805" s="87"/>
      <c r="AL1805" s="87"/>
      <c r="AM1805" s="87"/>
      <c r="AN1805" s="87"/>
      <c r="AO1805" s="87"/>
      <c r="AP1805" s="87"/>
      <c r="AQ1805" s="87"/>
      <c r="AR1805" s="87"/>
      <c r="AS1805" s="87"/>
      <c r="AT1805" s="87"/>
      <c r="AU1805" s="87"/>
      <c r="AV1805" s="87"/>
      <c r="AW1805" s="87"/>
      <c r="AX1805" s="87"/>
      <c r="AY1805" s="87"/>
      <c r="AZ1805" s="87"/>
      <c r="BA1805" s="87"/>
      <c r="BB1805" s="87"/>
      <c r="BC1805" s="87"/>
      <c r="BD1805" s="87"/>
      <c r="BE1805" s="87"/>
      <c r="BF1805" s="87"/>
      <c r="BG1805" s="87"/>
      <c r="BH1805" s="87"/>
    </row>
    <row r="1806" spans="1:60">
      <c r="A1806" s="87"/>
      <c r="D1806" s="371"/>
      <c r="E1806" s="87"/>
      <c r="F1806" s="87"/>
      <c r="G1806" s="87"/>
      <c r="H1806" s="87"/>
      <c r="I1806" s="87"/>
      <c r="J1806" s="87"/>
      <c r="K1806" s="87"/>
      <c r="L1806" s="87"/>
      <c r="M1806" s="87"/>
      <c r="N1806" s="87"/>
      <c r="O1806" s="87"/>
      <c r="P1806" s="87"/>
      <c r="Q1806" s="87"/>
      <c r="R1806" s="87"/>
      <c r="S1806" s="87"/>
      <c r="T1806" s="87"/>
      <c r="U1806" s="87"/>
      <c r="V1806" s="87"/>
      <c r="W1806" s="87"/>
      <c r="X1806" s="87"/>
      <c r="Y1806" s="87"/>
      <c r="Z1806" s="87"/>
      <c r="AA1806" s="87"/>
      <c r="AB1806" s="87"/>
      <c r="AC1806" s="87"/>
      <c r="AD1806" s="87"/>
      <c r="AE1806" s="87"/>
      <c r="AF1806" s="87"/>
      <c r="AG1806" s="87"/>
      <c r="AH1806" s="87"/>
      <c r="AI1806" s="87"/>
      <c r="AJ1806" s="87"/>
      <c r="AK1806" s="87"/>
      <c r="AL1806" s="87"/>
      <c r="AM1806" s="87"/>
      <c r="AN1806" s="87"/>
      <c r="AO1806" s="87"/>
      <c r="AP1806" s="87"/>
      <c r="AQ1806" s="87"/>
      <c r="AR1806" s="87"/>
      <c r="AS1806" s="87"/>
      <c r="AT1806" s="87"/>
      <c r="AU1806" s="87"/>
      <c r="AV1806" s="87"/>
      <c r="AW1806" s="87"/>
      <c r="AX1806" s="87"/>
      <c r="AY1806" s="87"/>
      <c r="AZ1806" s="87"/>
      <c r="BA1806" s="87"/>
      <c r="BB1806" s="87"/>
      <c r="BC1806" s="87"/>
      <c r="BD1806" s="87"/>
      <c r="BE1806" s="87"/>
      <c r="BF1806" s="87"/>
      <c r="BG1806" s="87"/>
      <c r="BH1806" s="87"/>
    </row>
    <row r="1807" spans="1:60">
      <c r="A1807" s="87"/>
      <c r="D1807" s="371"/>
      <c r="E1807" s="87"/>
      <c r="F1807" s="87"/>
      <c r="G1807" s="87"/>
      <c r="H1807" s="87"/>
      <c r="I1807" s="87"/>
      <c r="J1807" s="87"/>
      <c r="K1807" s="87"/>
      <c r="L1807" s="87"/>
      <c r="M1807" s="87"/>
      <c r="N1807" s="87"/>
      <c r="O1807" s="87"/>
      <c r="P1807" s="87"/>
      <c r="Q1807" s="87"/>
      <c r="R1807" s="87"/>
      <c r="S1807" s="87"/>
      <c r="T1807" s="87"/>
      <c r="U1807" s="87"/>
      <c r="V1807" s="87"/>
      <c r="W1807" s="87"/>
      <c r="X1807" s="87"/>
      <c r="Y1807" s="87"/>
      <c r="Z1807" s="87"/>
      <c r="AA1807" s="87"/>
      <c r="AB1807" s="87"/>
      <c r="AC1807" s="87"/>
      <c r="AD1807" s="87"/>
      <c r="AE1807" s="87"/>
      <c r="AF1807" s="87"/>
      <c r="AG1807" s="87"/>
      <c r="AH1807" s="87"/>
      <c r="AI1807" s="87"/>
      <c r="AJ1807" s="87"/>
      <c r="AK1807" s="87"/>
      <c r="AL1807" s="87"/>
      <c r="AM1807" s="87"/>
      <c r="AN1807" s="87"/>
      <c r="AO1807" s="87"/>
      <c r="AP1807" s="87"/>
      <c r="AQ1807" s="87"/>
      <c r="AR1807" s="87"/>
      <c r="AS1807" s="87"/>
      <c r="AT1807" s="87"/>
      <c r="AU1807" s="87"/>
      <c r="AV1807" s="87"/>
      <c r="AW1807" s="87"/>
      <c r="AX1807" s="87"/>
      <c r="AY1807" s="87"/>
      <c r="AZ1807" s="87"/>
      <c r="BA1807" s="87"/>
      <c r="BB1807" s="87"/>
      <c r="BC1807" s="87"/>
      <c r="BD1807" s="87"/>
      <c r="BE1807" s="87"/>
      <c r="BF1807" s="87"/>
      <c r="BG1807" s="87"/>
      <c r="BH1807" s="87"/>
    </row>
    <row r="1808" spans="1:60">
      <c r="A1808" s="87"/>
      <c r="D1808" s="371"/>
      <c r="E1808" s="87"/>
      <c r="F1808" s="87"/>
      <c r="G1808" s="87"/>
      <c r="H1808" s="87"/>
      <c r="I1808" s="87"/>
      <c r="J1808" s="87"/>
      <c r="K1808" s="87"/>
      <c r="L1808" s="87"/>
      <c r="M1808" s="87"/>
      <c r="N1808" s="87"/>
      <c r="O1808" s="87"/>
      <c r="P1808" s="87"/>
      <c r="Q1808" s="87"/>
      <c r="R1808" s="87"/>
      <c r="S1808" s="87"/>
      <c r="T1808" s="87"/>
      <c r="U1808" s="87"/>
      <c r="V1808" s="87"/>
      <c r="W1808" s="87"/>
      <c r="X1808" s="87"/>
      <c r="Y1808" s="87"/>
      <c r="Z1808" s="87"/>
      <c r="AA1808" s="87"/>
      <c r="AB1808" s="87"/>
      <c r="AC1808" s="87"/>
      <c r="AD1808" s="87"/>
      <c r="AE1808" s="87"/>
      <c r="AF1808" s="87"/>
      <c r="AG1808" s="87"/>
      <c r="AH1808" s="87"/>
      <c r="AI1808" s="87"/>
      <c r="AJ1808" s="87"/>
      <c r="AK1808" s="87"/>
      <c r="AL1808" s="87"/>
      <c r="AM1808" s="87"/>
      <c r="AN1808" s="87"/>
      <c r="AO1808" s="87"/>
      <c r="AP1808" s="87"/>
      <c r="AQ1808" s="87"/>
      <c r="AR1808" s="87"/>
      <c r="AS1808" s="87"/>
      <c r="AT1808" s="87"/>
      <c r="AU1808" s="87"/>
      <c r="AV1808" s="87"/>
      <c r="AW1808" s="87"/>
      <c r="AX1808" s="87"/>
      <c r="AY1808" s="87"/>
      <c r="AZ1808" s="87"/>
      <c r="BA1808" s="87"/>
      <c r="BB1808" s="87"/>
      <c r="BC1808" s="87"/>
      <c r="BD1808" s="87"/>
      <c r="BE1808" s="87"/>
      <c r="BF1808" s="87"/>
      <c r="BG1808" s="87"/>
      <c r="BH1808" s="87"/>
    </row>
    <row r="1809" spans="1:60">
      <c r="A1809" s="87"/>
      <c r="D1809" s="371"/>
      <c r="E1809" s="87"/>
      <c r="F1809" s="87"/>
      <c r="G1809" s="87"/>
      <c r="H1809" s="87"/>
      <c r="I1809" s="87"/>
      <c r="J1809" s="87"/>
      <c r="K1809" s="87"/>
      <c r="L1809" s="87"/>
      <c r="M1809" s="87"/>
      <c r="N1809" s="87"/>
      <c r="O1809" s="87"/>
      <c r="P1809" s="87"/>
      <c r="Q1809" s="87"/>
      <c r="R1809" s="87"/>
      <c r="S1809" s="87"/>
      <c r="T1809" s="87"/>
      <c r="U1809" s="87"/>
      <c r="V1809" s="87"/>
      <c r="W1809" s="87"/>
      <c r="X1809" s="87"/>
      <c r="Y1809" s="87"/>
      <c r="Z1809" s="87"/>
      <c r="AA1809" s="87"/>
      <c r="AB1809" s="87"/>
      <c r="AC1809" s="87"/>
      <c r="AD1809" s="87"/>
      <c r="AE1809" s="87"/>
      <c r="AF1809" s="87"/>
      <c r="AG1809" s="87"/>
      <c r="AH1809" s="87"/>
      <c r="AI1809" s="87"/>
      <c r="AJ1809" s="87"/>
      <c r="AK1809" s="87"/>
      <c r="AL1809" s="87"/>
      <c r="AM1809" s="87"/>
      <c r="AN1809" s="87"/>
      <c r="AO1809" s="87"/>
      <c r="AP1809" s="87"/>
      <c r="AQ1809" s="87"/>
      <c r="AR1809" s="87"/>
      <c r="AS1809" s="87"/>
      <c r="AT1809" s="87"/>
      <c r="AU1809" s="87"/>
      <c r="AV1809" s="87"/>
      <c r="AW1809" s="87"/>
      <c r="AX1809" s="87"/>
      <c r="AY1809" s="87"/>
      <c r="AZ1809" s="87"/>
      <c r="BA1809" s="87"/>
      <c r="BB1809" s="87"/>
      <c r="BC1809" s="87"/>
      <c r="BD1809" s="87"/>
      <c r="BE1809" s="87"/>
      <c r="BF1809" s="87"/>
      <c r="BG1809" s="87"/>
      <c r="BH1809" s="87"/>
    </row>
    <row r="1810" spans="1:60">
      <c r="A1810" s="87"/>
      <c r="D1810" s="371"/>
      <c r="E1810" s="87"/>
      <c r="F1810" s="87"/>
      <c r="G1810" s="87"/>
      <c r="H1810" s="87"/>
      <c r="I1810" s="87"/>
      <c r="J1810" s="87"/>
      <c r="K1810" s="87"/>
      <c r="L1810" s="87"/>
      <c r="M1810" s="87"/>
      <c r="N1810" s="87"/>
      <c r="O1810" s="87"/>
      <c r="P1810" s="87"/>
      <c r="Q1810" s="87"/>
      <c r="R1810" s="87"/>
      <c r="S1810" s="87"/>
      <c r="T1810" s="87"/>
      <c r="U1810" s="87"/>
      <c r="V1810" s="87"/>
      <c r="W1810" s="87"/>
      <c r="X1810" s="87"/>
      <c r="Y1810" s="87"/>
      <c r="Z1810" s="87"/>
      <c r="AA1810" s="87"/>
      <c r="AB1810" s="87"/>
      <c r="AC1810" s="87"/>
      <c r="AD1810" s="87"/>
      <c r="AE1810" s="87"/>
      <c r="AF1810" s="87"/>
      <c r="AG1810" s="87"/>
      <c r="AH1810" s="87"/>
      <c r="AI1810" s="87"/>
      <c r="AJ1810" s="87"/>
      <c r="AK1810" s="87"/>
      <c r="AL1810" s="87"/>
      <c r="AM1810" s="87"/>
      <c r="AN1810" s="87"/>
      <c r="AO1810" s="87"/>
      <c r="AP1810" s="87"/>
      <c r="AQ1810" s="87"/>
      <c r="AR1810" s="87"/>
      <c r="AS1810" s="87"/>
      <c r="AT1810" s="87"/>
      <c r="AU1810" s="87"/>
      <c r="AV1810" s="87"/>
      <c r="AW1810" s="87"/>
      <c r="AX1810" s="87"/>
      <c r="AY1810" s="87"/>
      <c r="AZ1810" s="87"/>
      <c r="BA1810" s="87"/>
      <c r="BB1810" s="87"/>
      <c r="BC1810" s="87"/>
      <c r="BD1810" s="87"/>
      <c r="BE1810" s="87"/>
      <c r="BF1810" s="87"/>
      <c r="BG1810" s="87"/>
      <c r="BH1810" s="87"/>
    </row>
    <row r="1811" spans="1:60">
      <c r="A1811" s="87"/>
      <c r="D1811" s="371"/>
      <c r="E1811" s="87"/>
      <c r="F1811" s="87"/>
      <c r="G1811" s="87"/>
      <c r="H1811" s="87"/>
      <c r="I1811" s="87"/>
      <c r="J1811" s="87"/>
      <c r="K1811" s="87"/>
      <c r="L1811" s="87"/>
      <c r="M1811" s="87"/>
      <c r="N1811" s="87"/>
      <c r="O1811" s="87"/>
      <c r="P1811" s="87"/>
      <c r="Q1811" s="87"/>
      <c r="R1811" s="87"/>
      <c r="S1811" s="87"/>
      <c r="T1811" s="87"/>
      <c r="U1811" s="87"/>
      <c r="V1811" s="87"/>
      <c r="W1811" s="87"/>
      <c r="X1811" s="87"/>
      <c r="Y1811" s="87"/>
      <c r="Z1811" s="87"/>
      <c r="AA1811" s="87"/>
      <c r="AB1811" s="87"/>
      <c r="AC1811" s="87"/>
      <c r="AD1811" s="87"/>
      <c r="AE1811" s="87"/>
      <c r="AF1811" s="87"/>
      <c r="AG1811" s="87"/>
      <c r="AH1811" s="87"/>
      <c r="AI1811" s="87"/>
      <c r="AJ1811" s="87"/>
      <c r="AK1811" s="87"/>
      <c r="AL1811" s="87"/>
      <c r="AM1811" s="87"/>
      <c r="AN1811" s="87"/>
      <c r="AO1811" s="87"/>
      <c r="AP1811" s="87"/>
      <c r="AQ1811" s="87"/>
      <c r="AR1811" s="87"/>
      <c r="AS1811" s="87"/>
      <c r="AT1811" s="87"/>
      <c r="AU1811" s="87"/>
      <c r="AV1811" s="87"/>
      <c r="AW1811" s="87"/>
      <c r="AX1811" s="87"/>
      <c r="AY1811" s="87"/>
      <c r="AZ1811" s="87"/>
      <c r="BA1811" s="87"/>
      <c r="BB1811" s="87"/>
      <c r="BC1811" s="87"/>
      <c r="BD1811" s="87"/>
      <c r="BE1811" s="87"/>
      <c r="BF1811" s="87"/>
      <c r="BG1811" s="87"/>
      <c r="BH1811" s="87"/>
    </row>
    <row r="1812" spans="1:60">
      <c r="A1812" s="87"/>
      <c r="D1812" s="371"/>
      <c r="E1812" s="87"/>
      <c r="F1812" s="87"/>
      <c r="G1812" s="87"/>
      <c r="H1812" s="87"/>
      <c r="I1812" s="87"/>
      <c r="J1812" s="87"/>
      <c r="K1812" s="87"/>
      <c r="L1812" s="87"/>
      <c r="M1812" s="87"/>
      <c r="N1812" s="87"/>
      <c r="O1812" s="87"/>
      <c r="P1812" s="87"/>
      <c r="Q1812" s="87"/>
      <c r="R1812" s="87"/>
      <c r="S1812" s="87"/>
      <c r="T1812" s="87"/>
      <c r="U1812" s="87"/>
      <c r="V1812" s="87"/>
      <c r="W1812" s="87"/>
      <c r="X1812" s="87"/>
      <c r="Y1812" s="87"/>
      <c r="Z1812" s="87"/>
      <c r="AA1812" s="87"/>
      <c r="AB1812" s="87"/>
      <c r="AC1812" s="87"/>
      <c r="AD1812" s="87"/>
      <c r="AE1812" s="87"/>
      <c r="AF1812" s="87"/>
      <c r="AG1812" s="87"/>
      <c r="AH1812" s="87"/>
      <c r="AI1812" s="87"/>
      <c r="AJ1812" s="87"/>
      <c r="AK1812" s="87"/>
      <c r="AL1812" s="87"/>
      <c r="AM1812" s="87"/>
      <c r="AN1812" s="87"/>
      <c r="AO1812" s="87"/>
      <c r="AP1812" s="87"/>
      <c r="AQ1812" s="87"/>
      <c r="AR1812" s="87"/>
      <c r="AS1812" s="87"/>
      <c r="AT1812" s="87"/>
      <c r="AU1812" s="87"/>
      <c r="AV1812" s="87"/>
      <c r="AW1812" s="87"/>
      <c r="AX1812" s="87"/>
      <c r="AY1812" s="87"/>
      <c r="AZ1812" s="87"/>
      <c r="BA1812" s="87"/>
      <c r="BB1812" s="87"/>
      <c r="BC1812" s="87"/>
      <c r="BD1812" s="87"/>
      <c r="BE1812" s="87"/>
      <c r="BF1812" s="87"/>
      <c r="BG1812" s="87"/>
      <c r="BH1812" s="87"/>
    </row>
    <row r="1813" spans="1:60">
      <c r="A1813" s="87"/>
      <c r="D1813" s="371"/>
      <c r="E1813" s="87"/>
      <c r="F1813" s="87"/>
      <c r="G1813" s="87"/>
      <c r="H1813" s="87"/>
      <c r="I1813" s="87"/>
      <c r="J1813" s="87"/>
      <c r="K1813" s="87"/>
      <c r="L1813" s="87"/>
      <c r="M1813" s="87"/>
      <c r="N1813" s="87"/>
      <c r="O1813" s="87"/>
      <c r="P1813" s="87"/>
      <c r="Q1813" s="87"/>
      <c r="R1813" s="87"/>
      <c r="S1813" s="87"/>
      <c r="T1813" s="87"/>
      <c r="U1813" s="87"/>
      <c r="V1813" s="87"/>
      <c r="W1813" s="87"/>
      <c r="X1813" s="87"/>
      <c r="Y1813" s="87"/>
      <c r="Z1813" s="87"/>
      <c r="AA1813" s="87"/>
      <c r="AB1813" s="87"/>
      <c r="AC1813" s="87"/>
      <c r="AD1813" s="87"/>
      <c r="AE1813" s="87"/>
      <c r="AF1813" s="87"/>
      <c r="AG1813" s="87"/>
      <c r="AH1813" s="87"/>
      <c r="AI1813" s="87"/>
      <c r="AJ1813" s="87"/>
      <c r="AK1813" s="87"/>
      <c r="AL1813" s="87"/>
      <c r="AM1813" s="87"/>
      <c r="AN1813" s="87"/>
      <c r="AO1813" s="87"/>
      <c r="AP1813" s="87"/>
      <c r="AQ1813" s="87"/>
      <c r="AR1813" s="87"/>
      <c r="AS1813" s="87"/>
      <c r="AT1813" s="87"/>
      <c r="AU1813" s="87"/>
      <c r="AV1813" s="87"/>
      <c r="AW1813" s="87"/>
      <c r="AX1813" s="87"/>
      <c r="AY1813" s="87"/>
      <c r="AZ1813" s="87"/>
      <c r="BA1813" s="87"/>
      <c r="BB1813" s="87"/>
      <c r="BC1813" s="87"/>
      <c r="BD1813" s="87"/>
      <c r="BE1813" s="87"/>
      <c r="BF1813" s="87"/>
      <c r="BG1813" s="87"/>
      <c r="BH1813" s="87"/>
    </row>
    <row r="1814" spans="1:60">
      <c r="A1814" s="87"/>
      <c r="D1814" s="371"/>
      <c r="E1814" s="87"/>
      <c r="F1814" s="87"/>
      <c r="G1814" s="87"/>
      <c r="H1814" s="87"/>
      <c r="I1814" s="87"/>
      <c r="J1814" s="87"/>
      <c r="K1814" s="87"/>
      <c r="L1814" s="87"/>
      <c r="M1814" s="87"/>
      <c r="N1814" s="87"/>
      <c r="O1814" s="87"/>
      <c r="P1814" s="87"/>
      <c r="Q1814" s="87"/>
      <c r="R1814" s="87"/>
      <c r="S1814" s="87"/>
      <c r="T1814" s="87"/>
      <c r="U1814" s="87"/>
      <c r="V1814" s="87"/>
      <c r="W1814" s="87"/>
      <c r="X1814" s="87"/>
      <c r="Y1814" s="87"/>
      <c r="Z1814" s="87"/>
      <c r="AA1814" s="87"/>
      <c r="AB1814" s="87"/>
      <c r="AC1814" s="87"/>
      <c r="AD1814" s="87"/>
      <c r="AE1814" s="87"/>
      <c r="AF1814" s="87"/>
      <c r="AG1814" s="87"/>
      <c r="AH1814" s="87"/>
      <c r="AI1814" s="87"/>
      <c r="AJ1814" s="87"/>
      <c r="AK1814" s="87"/>
      <c r="AL1814" s="87"/>
      <c r="AM1814" s="87"/>
      <c r="AN1814" s="87"/>
      <c r="AO1814" s="87"/>
      <c r="AP1814" s="87"/>
      <c r="AQ1814" s="87"/>
      <c r="AR1814" s="87"/>
      <c r="AS1814" s="87"/>
      <c r="AT1814" s="87"/>
      <c r="AU1814" s="87"/>
      <c r="AV1814" s="87"/>
      <c r="AW1814" s="87"/>
      <c r="AX1814" s="87"/>
      <c r="AY1814" s="87"/>
      <c r="AZ1814" s="87"/>
      <c r="BA1814" s="87"/>
      <c r="BB1814" s="87"/>
      <c r="BC1814" s="87"/>
      <c r="BD1814" s="87"/>
      <c r="BE1814" s="87"/>
      <c r="BF1814" s="87"/>
      <c r="BG1814" s="87"/>
      <c r="BH1814" s="87"/>
    </row>
    <row r="1815" spans="1:60">
      <c r="A1815" s="87"/>
      <c r="D1815" s="371"/>
      <c r="E1815" s="87"/>
      <c r="F1815" s="87"/>
      <c r="G1815" s="87"/>
      <c r="H1815" s="87"/>
      <c r="I1815" s="87"/>
      <c r="J1815" s="87"/>
      <c r="K1815" s="87"/>
      <c r="L1815" s="87"/>
      <c r="M1815" s="87"/>
      <c r="N1815" s="87"/>
      <c r="O1815" s="87"/>
      <c r="P1815" s="87"/>
      <c r="Q1815" s="87"/>
      <c r="R1815" s="87"/>
      <c r="S1815" s="87"/>
      <c r="T1815" s="87"/>
      <c r="U1815" s="87"/>
      <c r="V1815" s="87"/>
      <c r="W1815" s="87"/>
      <c r="X1815" s="87"/>
      <c r="Y1815" s="87"/>
      <c r="Z1815" s="87"/>
      <c r="AA1815" s="87"/>
      <c r="AB1815" s="87"/>
      <c r="AC1815" s="87"/>
      <c r="AD1815" s="87"/>
      <c r="AE1815" s="87"/>
      <c r="AF1815" s="87"/>
      <c r="AG1815" s="87"/>
      <c r="AH1815" s="87"/>
      <c r="AI1815" s="87"/>
      <c r="AJ1815" s="87"/>
      <c r="AK1815" s="87"/>
      <c r="AL1815" s="87"/>
      <c r="AM1815" s="87"/>
      <c r="AN1815" s="87"/>
      <c r="AO1815" s="87"/>
      <c r="AP1815" s="87"/>
      <c r="AQ1815" s="87"/>
      <c r="AR1815" s="87"/>
      <c r="AS1815" s="87"/>
      <c r="AT1815" s="87"/>
      <c r="AU1815" s="87"/>
      <c r="AV1815" s="87"/>
      <c r="AW1815" s="87"/>
      <c r="AX1815" s="87"/>
      <c r="AY1815" s="87"/>
      <c r="AZ1815" s="87"/>
      <c r="BA1815" s="87"/>
      <c r="BB1815" s="87"/>
      <c r="BC1815" s="87"/>
      <c r="BD1815" s="87"/>
      <c r="BE1815" s="87"/>
      <c r="BF1815" s="87"/>
      <c r="BG1815" s="87"/>
      <c r="BH1815" s="87"/>
    </row>
    <row r="1816" spans="1:60">
      <c r="A1816" s="87"/>
      <c r="D1816" s="371"/>
      <c r="E1816" s="87"/>
      <c r="F1816" s="87"/>
      <c r="G1816" s="87"/>
      <c r="H1816" s="87"/>
      <c r="I1816" s="87"/>
      <c r="J1816" s="87"/>
      <c r="K1816" s="87"/>
      <c r="L1816" s="87"/>
      <c r="M1816" s="87"/>
      <c r="N1816" s="87"/>
      <c r="O1816" s="87"/>
      <c r="P1816" s="87"/>
      <c r="Q1816" s="87"/>
      <c r="R1816" s="87"/>
      <c r="S1816" s="87"/>
      <c r="T1816" s="87"/>
      <c r="U1816" s="87"/>
      <c r="V1816" s="87"/>
      <c r="W1816" s="87"/>
      <c r="X1816" s="87"/>
      <c r="Y1816" s="87"/>
      <c r="Z1816" s="87"/>
      <c r="AA1816" s="87"/>
      <c r="AB1816" s="87"/>
      <c r="AC1816" s="87"/>
      <c r="AD1816" s="87"/>
      <c r="AE1816" s="87"/>
      <c r="AF1816" s="87"/>
      <c r="AG1816" s="87"/>
      <c r="AH1816" s="87"/>
      <c r="AI1816" s="87"/>
      <c r="AJ1816" s="87"/>
      <c r="AK1816" s="87"/>
      <c r="AL1816" s="87"/>
      <c r="AM1816" s="87"/>
      <c r="AN1816" s="87"/>
      <c r="AO1816" s="87"/>
      <c r="AP1816" s="87"/>
      <c r="AQ1816" s="87"/>
      <c r="AR1816" s="87"/>
      <c r="AS1816" s="87"/>
      <c r="AT1816" s="87"/>
      <c r="AU1816" s="87"/>
      <c r="AV1816" s="87"/>
      <c r="AW1816" s="87"/>
      <c r="AX1816" s="87"/>
      <c r="AY1816" s="87"/>
      <c r="AZ1816" s="87"/>
      <c r="BA1816" s="87"/>
      <c r="BB1816" s="87"/>
      <c r="BC1816" s="87"/>
      <c r="BD1816" s="87"/>
      <c r="BE1816" s="87"/>
      <c r="BF1816" s="87"/>
      <c r="BG1816" s="87"/>
      <c r="BH1816" s="87"/>
    </row>
    <row r="1817" spans="1:60">
      <c r="A1817" s="87"/>
      <c r="D1817" s="371"/>
      <c r="E1817" s="87"/>
      <c r="F1817" s="87"/>
      <c r="G1817" s="87"/>
      <c r="H1817" s="87"/>
      <c r="I1817" s="87"/>
      <c r="J1817" s="87"/>
      <c r="K1817" s="87"/>
      <c r="L1817" s="87"/>
      <c r="M1817" s="87"/>
      <c r="N1817" s="87"/>
      <c r="O1817" s="87"/>
      <c r="P1817" s="87"/>
      <c r="Q1817" s="87"/>
      <c r="R1817" s="87"/>
      <c r="S1817" s="87"/>
      <c r="T1817" s="87"/>
      <c r="U1817" s="87"/>
      <c r="V1817" s="87"/>
      <c r="W1817" s="87"/>
      <c r="X1817" s="87"/>
      <c r="Y1817" s="87"/>
      <c r="Z1817" s="87"/>
      <c r="AA1817" s="87"/>
      <c r="AB1817" s="87"/>
      <c r="AC1817" s="87"/>
      <c r="AD1817" s="87"/>
      <c r="AE1817" s="87"/>
      <c r="AF1817" s="87"/>
      <c r="AG1817" s="87"/>
      <c r="AH1817" s="87"/>
      <c r="AI1817" s="87"/>
      <c r="AJ1817" s="87"/>
      <c r="AK1817" s="87"/>
      <c r="AL1817" s="87"/>
      <c r="AM1817" s="87"/>
      <c r="AN1817" s="87"/>
      <c r="AO1817" s="87"/>
      <c r="AP1817" s="87"/>
      <c r="AQ1817" s="87"/>
      <c r="AR1817" s="87"/>
      <c r="AS1817" s="87"/>
      <c r="AT1817" s="87"/>
      <c r="AU1817" s="87"/>
      <c r="AV1817" s="87"/>
      <c r="AW1817" s="87"/>
      <c r="AX1817" s="87"/>
      <c r="AY1817" s="87"/>
      <c r="AZ1817" s="87"/>
      <c r="BA1817" s="87"/>
      <c r="BB1817" s="87"/>
      <c r="BC1817" s="87"/>
      <c r="BD1817" s="87"/>
      <c r="BE1817" s="87"/>
      <c r="BF1817" s="87"/>
      <c r="BG1817" s="87"/>
      <c r="BH1817" s="87"/>
    </row>
    <row r="1818" spans="1:60">
      <c r="A1818" s="87"/>
      <c r="D1818" s="371"/>
      <c r="E1818" s="87"/>
      <c r="F1818" s="87"/>
      <c r="G1818" s="87"/>
      <c r="H1818" s="87"/>
      <c r="I1818" s="87"/>
      <c r="J1818" s="87"/>
      <c r="K1818" s="87"/>
      <c r="L1818" s="87"/>
      <c r="M1818" s="87"/>
      <c r="N1818" s="87"/>
      <c r="O1818" s="87"/>
      <c r="P1818" s="87"/>
      <c r="Q1818" s="87"/>
      <c r="R1818" s="87"/>
      <c r="S1818" s="87"/>
      <c r="T1818" s="87"/>
      <c r="U1818" s="87"/>
      <c r="V1818" s="87"/>
      <c r="W1818" s="87"/>
      <c r="X1818" s="87"/>
      <c r="Y1818" s="87"/>
      <c r="Z1818" s="87"/>
      <c r="AA1818" s="87"/>
      <c r="AB1818" s="87"/>
      <c r="AC1818" s="87"/>
      <c r="AD1818" s="87"/>
      <c r="AE1818" s="87"/>
      <c r="AF1818" s="87"/>
      <c r="AG1818" s="87"/>
      <c r="AH1818" s="87"/>
      <c r="AI1818" s="87"/>
      <c r="AJ1818" s="87"/>
      <c r="AK1818" s="87"/>
      <c r="AL1818" s="87"/>
      <c r="AM1818" s="87"/>
      <c r="AN1818" s="87"/>
      <c r="AO1818" s="87"/>
      <c r="AP1818" s="87"/>
      <c r="AQ1818" s="87"/>
      <c r="AR1818" s="87"/>
      <c r="AS1818" s="87"/>
      <c r="AT1818" s="87"/>
      <c r="AU1818" s="87"/>
      <c r="AV1818" s="87"/>
      <c r="AW1818" s="87"/>
      <c r="AX1818" s="87"/>
      <c r="AY1818" s="87"/>
      <c r="AZ1818" s="87"/>
      <c r="BA1818" s="87"/>
      <c r="BB1818" s="87"/>
      <c r="BC1818" s="87"/>
      <c r="BD1818" s="87"/>
      <c r="BE1818" s="87"/>
      <c r="BF1818" s="87"/>
      <c r="BG1818" s="87"/>
      <c r="BH1818" s="87"/>
    </row>
    <row r="1819" spans="1:60">
      <c r="A1819" s="87"/>
      <c r="D1819" s="371"/>
      <c r="E1819" s="87"/>
      <c r="F1819" s="87"/>
      <c r="G1819" s="87"/>
      <c r="H1819" s="87"/>
      <c r="I1819" s="87"/>
      <c r="J1819" s="87"/>
      <c r="K1819" s="87"/>
      <c r="L1819" s="87"/>
      <c r="M1819" s="87"/>
      <c r="N1819" s="87"/>
      <c r="O1819" s="87"/>
      <c r="P1819" s="87"/>
      <c r="Q1819" s="87"/>
      <c r="R1819" s="87"/>
      <c r="S1819" s="87"/>
      <c r="T1819" s="87"/>
      <c r="U1819" s="87"/>
      <c r="V1819" s="87"/>
      <c r="W1819" s="87"/>
      <c r="X1819" s="87"/>
      <c r="Y1819" s="87"/>
      <c r="Z1819" s="87"/>
      <c r="AA1819" s="87"/>
      <c r="AB1819" s="87"/>
      <c r="AC1819" s="87"/>
      <c r="AD1819" s="87"/>
      <c r="AE1819" s="87"/>
      <c r="AF1819" s="87"/>
      <c r="AG1819" s="87"/>
      <c r="AH1819" s="87"/>
      <c r="AI1819" s="87"/>
      <c r="AJ1819" s="87"/>
      <c r="AK1819" s="87"/>
      <c r="AL1819" s="87"/>
      <c r="AM1819" s="87"/>
      <c r="AN1819" s="87"/>
      <c r="AO1819" s="87"/>
      <c r="AP1819" s="87"/>
      <c r="AQ1819" s="87"/>
      <c r="AR1819" s="87"/>
      <c r="AS1819" s="87"/>
      <c r="AT1819" s="87"/>
      <c r="AU1819" s="87"/>
      <c r="AV1819" s="87"/>
      <c r="AW1819" s="87"/>
      <c r="AX1819" s="87"/>
      <c r="AY1819" s="87"/>
      <c r="AZ1819" s="87"/>
      <c r="BA1819" s="87"/>
      <c r="BB1819" s="87"/>
      <c r="BC1819" s="87"/>
      <c r="BD1819" s="87"/>
      <c r="BE1819" s="87"/>
      <c r="BF1819" s="87"/>
      <c r="BG1819" s="87"/>
      <c r="BH1819" s="87"/>
    </row>
    <row r="1820" spans="1:60">
      <c r="A1820" s="87"/>
      <c r="D1820" s="371"/>
      <c r="E1820" s="87"/>
      <c r="F1820" s="87"/>
      <c r="G1820" s="87"/>
      <c r="H1820" s="87"/>
      <c r="I1820" s="87"/>
      <c r="J1820" s="87"/>
      <c r="K1820" s="87"/>
      <c r="L1820" s="87"/>
      <c r="M1820" s="87"/>
      <c r="N1820" s="87"/>
      <c r="O1820" s="87"/>
      <c r="P1820" s="87"/>
      <c r="Q1820" s="87"/>
      <c r="R1820" s="87"/>
      <c r="S1820" s="87"/>
      <c r="T1820" s="87"/>
      <c r="U1820" s="87"/>
      <c r="V1820" s="87"/>
      <c r="W1820" s="87"/>
      <c r="X1820" s="87"/>
      <c r="Y1820" s="87"/>
      <c r="Z1820" s="87"/>
      <c r="AA1820" s="87"/>
      <c r="AB1820" s="87"/>
      <c r="AC1820" s="87"/>
      <c r="AD1820" s="87"/>
      <c r="AE1820" s="87"/>
      <c r="AF1820" s="87"/>
      <c r="AG1820" s="87"/>
      <c r="AH1820" s="87"/>
      <c r="AI1820" s="87"/>
      <c r="AJ1820" s="87"/>
      <c r="AK1820" s="87"/>
      <c r="AL1820" s="87"/>
      <c r="AM1820" s="87"/>
      <c r="AN1820" s="87"/>
      <c r="AO1820" s="87"/>
      <c r="AP1820" s="87"/>
      <c r="AQ1820" s="87"/>
      <c r="AR1820" s="87"/>
      <c r="AS1820" s="87"/>
      <c r="AT1820" s="87"/>
      <c r="AU1820" s="87"/>
      <c r="AV1820" s="87"/>
      <c r="AW1820" s="87"/>
      <c r="AX1820" s="87"/>
      <c r="AY1820" s="87"/>
      <c r="AZ1820" s="87"/>
      <c r="BA1820" s="87"/>
      <c r="BB1820" s="87"/>
      <c r="BC1820" s="87"/>
      <c r="BD1820" s="87"/>
      <c r="BE1820" s="87"/>
      <c r="BF1820" s="87"/>
      <c r="BG1820" s="87"/>
      <c r="BH1820" s="87"/>
    </row>
    <row r="1821" spans="1:60">
      <c r="A1821" s="87"/>
      <c r="D1821" s="371"/>
      <c r="E1821" s="87"/>
      <c r="F1821" s="87"/>
      <c r="G1821" s="87"/>
      <c r="H1821" s="87"/>
      <c r="I1821" s="87"/>
      <c r="J1821" s="87"/>
      <c r="K1821" s="87"/>
      <c r="L1821" s="87"/>
      <c r="M1821" s="87"/>
      <c r="N1821" s="87"/>
      <c r="O1821" s="87"/>
      <c r="P1821" s="87"/>
      <c r="Q1821" s="87"/>
      <c r="R1821" s="87"/>
      <c r="S1821" s="87"/>
      <c r="T1821" s="87"/>
      <c r="U1821" s="87"/>
      <c r="V1821" s="87"/>
      <c r="W1821" s="87"/>
      <c r="X1821" s="87"/>
      <c r="Y1821" s="87"/>
      <c r="Z1821" s="87"/>
      <c r="AA1821" s="87"/>
      <c r="AB1821" s="87"/>
      <c r="AC1821" s="87"/>
      <c r="AD1821" s="87"/>
      <c r="AE1821" s="87"/>
      <c r="AF1821" s="87"/>
      <c r="AG1821" s="87"/>
      <c r="AH1821" s="87"/>
      <c r="AI1821" s="87"/>
      <c r="AJ1821" s="87"/>
      <c r="AK1821" s="87"/>
      <c r="AL1821" s="87"/>
      <c r="AM1821" s="87"/>
      <c r="AN1821" s="87"/>
      <c r="AO1821" s="87"/>
      <c r="AP1821" s="87"/>
      <c r="AQ1821" s="87"/>
      <c r="AR1821" s="87"/>
      <c r="AS1821" s="87"/>
      <c r="AT1821" s="87"/>
      <c r="AU1821" s="87"/>
      <c r="AV1821" s="87"/>
      <c r="AW1821" s="87"/>
      <c r="AX1821" s="87"/>
      <c r="AY1821" s="87"/>
      <c r="AZ1821" s="87"/>
      <c r="BA1821" s="87"/>
      <c r="BB1821" s="87"/>
      <c r="BC1821" s="87"/>
      <c r="BD1821" s="87"/>
      <c r="BE1821" s="87"/>
      <c r="BF1821" s="87"/>
      <c r="BG1821" s="87"/>
      <c r="BH1821" s="87"/>
    </row>
    <row r="1822" spans="1:60">
      <c r="A1822" s="87"/>
      <c r="D1822" s="371"/>
      <c r="E1822" s="87"/>
      <c r="F1822" s="87"/>
      <c r="G1822" s="87"/>
      <c r="H1822" s="87"/>
      <c r="I1822" s="87"/>
      <c r="J1822" s="87"/>
      <c r="K1822" s="87"/>
      <c r="L1822" s="87"/>
      <c r="M1822" s="87"/>
      <c r="N1822" s="87"/>
      <c r="O1822" s="87"/>
      <c r="P1822" s="87"/>
      <c r="Q1822" s="87"/>
      <c r="R1822" s="87"/>
      <c r="S1822" s="87"/>
      <c r="T1822" s="87"/>
      <c r="U1822" s="87"/>
      <c r="V1822" s="87"/>
      <c r="W1822" s="87"/>
      <c r="X1822" s="87"/>
      <c r="Y1822" s="87"/>
      <c r="Z1822" s="87"/>
      <c r="AA1822" s="87"/>
      <c r="AB1822" s="87"/>
      <c r="AC1822" s="87"/>
      <c r="AD1822" s="87"/>
      <c r="AE1822" s="87"/>
      <c r="AF1822" s="87"/>
      <c r="AG1822" s="87"/>
      <c r="AH1822" s="87"/>
      <c r="AI1822" s="87"/>
      <c r="AJ1822" s="87"/>
      <c r="AK1822" s="87"/>
      <c r="AL1822" s="87"/>
      <c r="AM1822" s="87"/>
      <c r="AN1822" s="87"/>
      <c r="AO1822" s="87"/>
      <c r="AP1822" s="87"/>
      <c r="AQ1822" s="87"/>
      <c r="AR1822" s="87"/>
      <c r="AS1822" s="87"/>
      <c r="AT1822" s="87"/>
      <c r="AU1822" s="87"/>
      <c r="AV1822" s="87"/>
      <c r="AW1822" s="87"/>
      <c r="AX1822" s="87"/>
      <c r="AY1822" s="87"/>
      <c r="AZ1822" s="87"/>
      <c r="BA1822" s="87"/>
      <c r="BB1822" s="87"/>
      <c r="BC1822" s="87"/>
      <c r="BD1822" s="87"/>
      <c r="BE1822" s="87"/>
      <c r="BF1822" s="87"/>
      <c r="BG1822" s="87"/>
      <c r="BH1822" s="87"/>
    </row>
    <row r="1823" spans="1:60">
      <c r="A1823" s="87"/>
      <c r="D1823" s="371"/>
      <c r="E1823" s="87"/>
      <c r="F1823" s="87"/>
      <c r="G1823" s="87"/>
      <c r="H1823" s="87"/>
      <c r="I1823" s="87"/>
      <c r="J1823" s="87"/>
      <c r="K1823" s="87"/>
      <c r="L1823" s="87"/>
      <c r="M1823" s="87"/>
      <c r="N1823" s="87"/>
      <c r="O1823" s="87"/>
      <c r="P1823" s="87"/>
      <c r="Q1823" s="87"/>
      <c r="R1823" s="87"/>
      <c r="S1823" s="87"/>
      <c r="T1823" s="87"/>
      <c r="U1823" s="87"/>
      <c r="V1823" s="87"/>
      <c r="W1823" s="87"/>
      <c r="X1823" s="87"/>
      <c r="Y1823" s="87"/>
      <c r="Z1823" s="87"/>
      <c r="AA1823" s="87"/>
      <c r="AB1823" s="87"/>
      <c r="AC1823" s="87"/>
      <c r="AD1823" s="87"/>
      <c r="AE1823" s="87"/>
      <c r="AF1823" s="87"/>
      <c r="AG1823" s="87"/>
      <c r="AH1823" s="87"/>
      <c r="AI1823" s="87"/>
      <c r="AJ1823" s="87"/>
      <c r="AK1823" s="87"/>
      <c r="AL1823" s="87"/>
      <c r="AM1823" s="87"/>
      <c r="AN1823" s="87"/>
      <c r="AO1823" s="87"/>
      <c r="AP1823" s="87"/>
      <c r="AQ1823" s="87"/>
      <c r="AR1823" s="87"/>
      <c r="AS1823" s="87"/>
      <c r="AT1823" s="87"/>
      <c r="AU1823" s="87"/>
      <c r="AV1823" s="87"/>
      <c r="AW1823" s="87"/>
      <c r="AX1823" s="87"/>
      <c r="AY1823" s="87"/>
      <c r="AZ1823" s="87"/>
      <c r="BA1823" s="87"/>
      <c r="BB1823" s="87"/>
      <c r="BC1823" s="87"/>
      <c r="BD1823" s="87"/>
      <c r="BE1823" s="87"/>
      <c r="BF1823" s="87"/>
      <c r="BG1823" s="87"/>
      <c r="BH1823" s="87"/>
    </row>
    <row r="1824" spans="1:60">
      <c r="A1824" s="87"/>
      <c r="D1824" s="371"/>
      <c r="E1824" s="87"/>
      <c r="F1824" s="87"/>
      <c r="G1824" s="87"/>
      <c r="H1824" s="87"/>
      <c r="I1824" s="87"/>
      <c r="J1824" s="87"/>
      <c r="K1824" s="87"/>
      <c r="L1824" s="87"/>
      <c r="M1824" s="87"/>
      <c r="N1824" s="87"/>
      <c r="O1824" s="87"/>
      <c r="P1824" s="87"/>
      <c r="Q1824" s="87"/>
      <c r="R1824" s="87"/>
      <c r="S1824" s="87"/>
      <c r="T1824" s="87"/>
      <c r="U1824" s="87"/>
      <c r="V1824" s="87"/>
      <c r="W1824" s="87"/>
      <c r="X1824" s="87"/>
      <c r="Y1824" s="87"/>
      <c r="Z1824" s="87"/>
      <c r="AA1824" s="87"/>
      <c r="AB1824" s="87"/>
      <c r="AC1824" s="87"/>
      <c r="AD1824" s="87"/>
      <c r="AE1824" s="87"/>
      <c r="AF1824" s="87"/>
      <c r="AG1824" s="87"/>
      <c r="AH1824" s="87"/>
      <c r="AI1824" s="87"/>
      <c r="AJ1824" s="87"/>
      <c r="AK1824" s="87"/>
      <c r="AL1824" s="87"/>
      <c r="AM1824" s="87"/>
      <c r="AN1824" s="87"/>
      <c r="AO1824" s="87"/>
      <c r="AP1824" s="87"/>
      <c r="AQ1824" s="87"/>
      <c r="AR1824" s="87"/>
      <c r="AS1824" s="87"/>
      <c r="AT1824" s="87"/>
      <c r="AU1824" s="87"/>
      <c r="AV1824" s="87"/>
      <c r="AW1824" s="87"/>
      <c r="AX1824" s="87"/>
      <c r="AY1824" s="87"/>
      <c r="AZ1824" s="87"/>
      <c r="BA1824" s="87"/>
      <c r="BB1824" s="87"/>
      <c r="BC1824" s="87"/>
      <c r="BD1824" s="87"/>
      <c r="BE1824" s="87"/>
      <c r="BF1824" s="87"/>
      <c r="BG1824" s="87"/>
      <c r="BH1824" s="87"/>
    </row>
    <row r="1825" spans="1:60">
      <c r="A1825" s="87"/>
      <c r="D1825" s="371"/>
      <c r="E1825" s="87"/>
      <c r="F1825" s="87"/>
      <c r="G1825" s="87"/>
      <c r="H1825" s="87"/>
      <c r="I1825" s="87"/>
      <c r="J1825" s="87"/>
      <c r="K1825" s="87"/>
      <c r="L1825" s="87"/>
      <c r="M1825" s="87"/>
      <c r="N1825" s="87"/>
      <c r="O1825" s="87"/>
      <c r="P1825" s="87"/>
      <c r="Q1825" s="87"/>
      <c r="R1825" s="87"/>
      <c r="S1825" s="87"/>
      <c r="T1825" s="87"/>
      <c r="U1825" s="87"/>
      <c r="V1825" s="87"/>
      <c r="W1825" s="87"/>
      <c r="X1825" s="87"/>
      <c r="Y1825" s="87"/>
      <c r="Z1825" s="87"/>
      <c r="AA1825" s="87"/>
      <c r="AB1825" s="87"/>
      <c r="AC1825" s="87"/>
      <c r="AD1825" s="87"/>
      <c r="AE1825" s="87"/>
      <c r="AF1825" s="87"/>
      <c r="AG1825" s="87"/>
      <c r="AH1825" s="87"/>
      <c r="AI1825" s="87"/>
      <c r="AJ1825" s="87"/>
      <c r="AK1825" s="87"/>
      <c r="AL1825" s="87"/>
      <c r="AM1825" s="87"/>
      <c r="AN1825" s="87"/>
      <c r="AO1825" s="87"/>
      <c r="AP1825" s="87"/>
      <c r="AQ1825" s="87"/>
      <c r="AR1825" s="87"/>
      <c r="AS1825" s="87"/>
      <c r="AT1825" s="87"/>
      <c r="AU1825" s="87"/>
      <c r="AV1825" s="87"/>
      <c r="AW1825" s="87"/>
      <c r="AX1825" s="87"/>
      <c r="AY1825" s="87"/>
      <c r="AZ1825" s="87"/>
      <c r="BA1825" s="87"/>
      <c r="BB1825" s="87"/>
      <c r="BC1825" s="87"/>
      <c r="BD1825" s="87"/>
      <c r="BE1825" s="87"/>
      <c r="BF1825" s="87"/>
      <c r="BG1825" s="87"/>
      <c r="BH1825" s="87"/>
    </row>
    <row r="1826" spans="1:60">
      <c r="A1826" s="87"/>
      <c r="D1826" s="371"/>
      <c r="E1826" s="87"/>
      <c r="F1826" s="87"/>
      <c r="G1826" s="87"/>
      <c r="H1826" s="87"/>
      <c r="I1826" s="87"/>
      <c r="J1826" s="87"/>
      <c r="K1826" s="87"/>
      <c r="L1826" s="87"/>
      <c r="M1826" s="87"/>
      <c r="N1826" s="87"/>
      <c r="O1826" s="87"/>
      <c r="P1826" s="87"/>
      <c r="Q1826" s="87"/>
      <c r="R1826" s="87"/>
      <c r="S1826" s="87"/>
      <c r="T1826" s="87"/>
      <c r="U1826" s="87"/>
      <c r="V1826" s="87"/>
      <c r="W1826" s="87"/>
      <c r="X1826" s="87"/>
      <c r="Y1826" s="87"/>
      <c r="Z1826" s="87"/>
      <c r="AA1826" s="87"/>
      <c r="AB1826" s="87"/>
      <c r="AC1826" s="87"/>
      <c r="AD1826" s="87"/>
      <c r="AE1826" s="87"/>
      <c r="AF1826" s="87"/>
      <c r="AG1826" s="87"/>
      <c r="AH1826" s="87"/>
      <c r="AI1826" s="87"/>
      <c r="AJ1826" s="87"/>
      <c r="AK1826" s="87"/>
      <c r="AL1826" s="87"/>
      <c r="AM1826" s="87"/>
      <c r="AN1826" s="87"/>
      <c r="AO1826" s="87"/>
      <c r="AP1826" s="87"/>
      <c r="AQ1826" s="87"/>
      <c r="AR1826" s="87"/>
      <c r="AS1826" s="87"/>
      <c r="AT1826" s="87"/>
      <c r="AU1826" s="87"/>
      <c r="AV1826" s="87"/>
      <c r="AW1826" s="87"/>
      <c r="AX1826" s="87"/>
      <c r="AY1826" s="87"/>
      <c r="AZ1826" s="87"/>
      <c r="BA1826" s="87"/>
      <c r="BB1826" s="87"/>
      <c r="BC1826" s="87"/>
      <c r="BD1826" s="87"/>
      <c r="BE1826" s="87"/>
      <c r="BF1826" s="87"/>
      <c r="BG1826" s="87"/>
      <c r="BH1826" s="87"/>
    </row>
    <row r="1827" spans="1:60">
      <c r="A1827" s="87"/>
      <c r="D1827" s="371"/>
      <c r="E1827" s="87"/>
      <c r="F1827" s="87"/>
      <c r="G1827" s="87"/>
      <c r="H1827" s="87"/>
      <c r="I1827" s="87"/>
      <c r="J1827" s="87"/>
      <c r="K1827" s="87"/>
      <c r="L1827" s="87"/>
      <c r="M1827" s="87"/>
      <c r="N1827" s="87"/>
      <c r="O1827" s="87"/>
      <c r="P1827" s="87"/>
      <c r="Q1827" s="87"/>
      <c r="R1827" s="87"/>
      <c r="S1827" s="87"/>
      <c r="T1827" s="87"/>
      <c r="U1827" s="87"/>
      <c r="V1827" s="87"/>
      <c r="W1827" s="87"/>
      <c r="X1827" s="87"/>
      <c r="Y1827" s="87"/>
      <c r="Z1827" s="87"/>
      <c r="AA1827" s="87"/>
      <c r="AB1827" s="87"/>
      <c r="AC1827" s="87"/>
      <c r="AD1827" s="87"/>
      <c r="AE1827" s="87"/>
      <c r="AF1827" s="87"/>
      <c r="AG1827" s="87"/>
      <c r="AH1827" s="87"/>
      <c r="AI1827" s="87"/>
      <c r="AJ1827" s="87"/>
      <c r="AK1827" s="87"/>
      <c r="AL1827" s="87"/>
      <c r="AM1827" s="87"/>
      <c r="AN1827" s="87"/>
      <c r="AO1827" s="87"/>
      <c r="AP1827" s="87"/>
      <c r="AQ1827" s="87"/>
      <c r="AR1827" s="87"/>
      <c r="AS1827" s="87"/>
      <c r="AT1827" s="87"/>
      <c r="AU1827" s="87"/>
      <c r="AV1827" s="87"/>
      <c r="AW1827" s="87"/>
      <c r="AX1827" s="87"/>
      <c r="AY1827" s="87"/>
      <c r="AZ1827" s="87"/>
      <c r="BA1827" s="87"/>
      <c r="BB1827" s="87"/>
      <c r="BC1827" s="87"/>
      <c r="BD1827" s="87"/>
      <c r="BE1827" s="87"/>
      <c r="BF1827" s="87"/>
      <c r="BG1827" s="87"/>
      <c r="BH1827" s="87"/>
    </row>
    <row r="1828" spans="1:60">
      <c r="A1828" s="87"/>
      <c r="D1828" s="371"/>
      <c r="E1828" s="87"/>
      <c r="F1828" s="87"/>
      <c r="G1828" s="87"/>
      <c r="H1828" s="87"/>
      <c r="I1828" s="87"/>
      <c r="J1828" s="87"/>
      <c r="K1828" s="87"/>
      <c r="L1828" s="87"/>
      <c r="M1828" s="87"/>
      <c r="N1828" s="87"/>
      <c r="O1828" s="87"/>
      <c r="P1828" s="87"/>
      <c r="Q1828" s="87"/>
      <c r="R1828" s="87"/>
      <c r="S1828" s="87"/>
      <c r="T1828" s="87"/>
      <c r="U1828" s="87"/>
      <c r="V1828" s="87"/>
      <c r="W1828" s="87"/>
      <c r="X1828" s="87"/>
      <c r="Y1828" s="87"/>
      <c r="Z1828" s="87"/>
      <c r="AA1828" s="87"/>
      <c r="AB1828" s="87"/>
      <c r="AC1828" s="87"/>
      <c r="AD1828" s="87"/>
      <c r="AE1828" s="87"/>
      <c r="AF1828" s="87"/>
      <c r="AG1828" s="87"/>
      <c r="AH1828" s="87"/>
      <c r="AI1828" s="87"/>
      <c r="AJ1828" s="87"/>
      <c r="AK1828" s="87"/>
      <c r="AL1828" s="87"/>
      <c r="AM1828" s="87"/>
      <c r="AN1828" s="87"/>
      <c r="AO1828" s="87"/>
      <c r="AP1828" s="87"/>
      <c r="AQ1828" s="87"/>
      <c r="AR1828" s="87"/>
      <c r="AS1828" s="87"/>
      <c r="AT1828" s="87"/>
      <c r="AU1828" s="87"/>
      <c r="AV1828" s="87"/>
      <c r="AW1828" s="87"/>
      <c r="AX1828" s="87"/>
      <c r="AY1828" s="87"/>
      <c r="AZ1828" s="87"/>
      <c r="BA1828" s="87"/>
      <c r="BB1828" s="87"/>
      <c r="BC1828" s="87"/>
      <c r="BD1828" s="87"/>
      <c r="BE1828" s="87"/>
      <c r="BF1828" s="87"/>
      <c r="BG1828" s="87"/>
      <c r="BH1828" s="87"/>
    </row>
    <row r="1829" spans="1:60">
      <c r="A1829" s="87"/>
      <c r="D1829" s="371"/>
      <c r="E1829" s="87"/>
      <c r="F1829" s="87"/>
      <c r="G1829" s="87"/>
      <c r="H1829" s="87"/>
      <c r="I1829" s="87"/>
      <c r="J1829" s="87"/>
      <c r="K1829" s="87"/>
      <c r="L1829" s="87"/>
      <c r="M1829" s="87"/>
      <c r="N1829" s="87"/>
      <c r="O1829" s="87"/>
      <c r="P1829" s="87"/>
      <c r="Q1829" s="87"/>
      <c r="R1829" s="87"/>
      <c r="S1829" s="87"/>
      <c r="T1829" s="87"/>
      <c r="U1829" s="87"/>
      <c r="V1829" s="87"/>
      <c r="W1829" s="87"/>
      <c r="X1829" s="87"/>
      <c r="Y1829" s="87"/>
      <c r="Z1829" s="87"/>
      <c r="AA1829" s="87"/>
      <c r="AB1829" s="87"/>
      <c r="AC1829" s="87"/>
      <c r="AD1829" s="87"/>
      <c r="AE1829" s="87"/>
      <c r="AF1829" s="87"/>
      <c r="AG1829" s="87"/>
      <c r="AH1829" s="87"/>
      <c r="AI1829" s="87"/>
      <c r="AJ1829" s="87"/>
      <c r="AK1829" s="87"/>
      <c r="AL1829" s="87"/>
      <c r="AM1829" s="87"/>
      <c r="AN1829" s="87"/>
      <c r="AO1829" s="87"/>
      <c r="AP1829" s="87"/>
      <c r="AQ1829" s="87"/>
      <c r="AR1829" s="87"/>
      <c r="AS1829" s="87"/>
      <c r="AT1829" s="87"/>
      <c r="AU1829" s="87"/>
      <c r="AV1829" s="87"/>
      <c r="AW1829" s="87"/>
      <c r="AX1829" s="87"/>
      <c r="AY1829" s="87"/>
      <c r="AZ1829" s="87"/>
      <c r="BA1829" s="87"/>
      <c r="BB1829" s="87"/>
      <c r="BC1829" s="87"/>
      <c r="BD1829" s="87"/>
      <c r="BE1829" s="87"/>
      <c r="BF1829" s="87"/>
      <c r="BG1829" s="87"/>
      <c r="BH1829" s="87"/>
    </row>
    <row r="1830" spans="1:60">
      <c r="A1830" s="87"/>
      <c r="D1830" s="371"/>
      <c r="E1830" s="87"/>
      <c r="F1830" s="87"/>
      <c r="G1830" s="87"/>
      <c r="H1830" s="87"/>
      <c r="I1830" s="87"/>
      <c r="J1830" s="87"/>
      <c r="K1830" s="87"/>
      <c r="L1830" s="87"/>
      <c r="M1830" s="87"/>
      <c r="N1830" s="87"/>
      <c r="O1830" s="87"/>
      <c r="P1830" s="87"/>
      <c r="Q1830" s="87"/>
      <c r="R1830" s="87"/>
      <c r="S1830" s="87"/>
      <c r="T1830" s="87"/>
      <c r="U1830" s="87"/>
      <c r="V1830" s="87"/>
      <c r="W1830" s="87"/>
      <c r="X1830" s="87"/>
      <c r="Y1830" s="87"/>
      <c r="Z1830" s="87"/>
      <c r="AA1830" s="87"/>
      <c r="AB1830" s="87"/>
      <c r="AC1830" s="87"/>
      <c r="AD1830" s="87"/>
      <c r="AE1830" s="87"/>
      <c r="AF1830" s="87"/>
      <c r="AG1830" s="87"/>
      <c r="AH1830" s="87"/>
      <c r="AI1830" s="87"/>
      <c r="AJ1830" s="87"/>
      <c r="AK1830" s="87"/>
      <c r="AL1830" s="87"/>
      <c r="AM1830" s="87"/>
      <c r="AN1830" s="87"/>
      <c r="AO1830" s="87"/>
      <c r="AP1830" s="87"/>
      <c r="AQ1830" s="87"/>
      <c r="AR1830" s="87"/>
      <c r="AS1830" s="87"/>
      <c r="AT1830" s="87"/>
      <c r="AU1830" s="87"/>
      <c r="AV1830" s="87"/>
      <c r="AW1830" s="87"/>
      <c r="AX1830" s="87"/>
      <c r="AY1830" s="87"/>
      <c r="AZ1830" s="87"/>
      <c r="BA1830" s="87"/>
      <c r="BB1830" s="87"/>
      <c r="BC1830" s="87"/>
      <c r="BD1830" s="87"/>
      <c r="BE1830" s="87"/>
      <c r="BF1830" s="87"/>
      <c r="BG1830" s="87"/>
      <c r="BH1830" s="87"/>
    </row>
    <row r="1831" spans="1:60">
      <c r="A1831" s="87"/>
      <c r="D1831" s="371"/>
      <c r="E1831" s="87"/>
      <c r="F1831" s="87"/>
      <c r="G1831" s="87"/>
      <c r="H1831" s="87"/>
      <c r="I1831" s="87"/>
      <c r="J1831" s="87"/>
      <c r="K1831" s="87"/>
      <c r="L1831" s="87"/>
      <c r="M1831" s="87"/>
      <c r="N1831" s="87"/>
      <c r="O1831" s="87"/>
      <c r="P1831" s="87"/>
      <c r="Q1831" s="87"/>
      <c r="R1831" s="87"/>
      <c r="S1831" s="87"/>
      <c r="T1831" s="87"/>
      <c r="U1831" s="87"/>
      <c r="V1831" s="87"/>
      <c r="W1831" s="87"/>
      <c r="X1831" s="87"/>
      <c r="Y1831" s="87"/>
      <c r="Z1831" s="87"/>
      <c r="AA1831" s="87"/>
      <c r="AB1831" s="87"/>
      <c r="AC1831" s="87"/>
      <c r="AD1831" s="87"/>
      <c r="AE1831" s="87"/>
      <c r="AF1831" s="87"/>
      <c r="AG1831" s="87"/>
      <c r="AH1831" s="87"/>
      <c r="AI1831" s="87"/>
      <c r="AJ1831" s="87"/>
      <c r="AK1831" s="87"/>
      <c r="AL1831" s="87"/>
      <c r="AM1831" s="87"/>
      <c r="AN1831" s="87"/>
      <c r="AO1831" s="87"/>
      <c r="AP1831" s="87"/>
      <c r="AQ1831" s="87"/>
      <c r="AR1831" s="87"/>
      <c r="AS1831" s="87"/>
      <c r="AT1831" s="87"/>
      <c r="AU1831" s="87"/>
      <c r="AV1831" s="87"/>
      <c r="AW1831" s="87"/>
      <c r="AX1831" s="87"/>
      <c r="AY1831" s="87"/>
      <c r="AZ1831" s="87"/>
      <c r="BA1831" s="87"/>
      <c r="BB1831" s="87"/>
      <c r="BC1831" s="87"/>
      <c r="BD1831" s="87"/>
      <c r="BE1831" s="87"/>
      <c r="BF1831" s="87"/>
      <c r="BG1831" s="87"/>
      <c r="BH1831" s="87"/>
    </row>
    <row r="1832" spans="1:60">
      <c r="A1832" s="87"/>
      <c r="D1832" s="371"/>
      <c r="E1832" s="87"/>
      <c r="F1832" s="87"/>
      <c r="G1832" s="87"/>
      <c r="H1832" s="87"/>
      <c r="I1832" s="87"/>
      <c r="J1832" s="87"/>
      <c r="K1832" s="87"/>
      <c r="L1832" s="87"/>
      <c r="M1832" s="87"/>
      <c r="N1832" s="87"/>
      <c r="O1832" s="87"/>
      <c r="P1832" s="87"/>
      <c r="Q1832" s="87"/>
      <c r="R1832" s="87"/>
      <c r="S1832" s="87"/>
      <c r="T1832" s="87"/>
      <c r="U1832" s="87"/>
      <c r="V1832" s="87"/>
      <c r="W1832" s="87"/>
      <c r="X1832" s="87"/>
      <c r="Y1832" s="87"/>
      <c r="Z1832" s="87"/>
      <c r="AA1832" s="87"/>
      <c r="AB1832" s="87"/>
      <c r="AC1832" s="87"/>
      <c r="AD1832" s="87"/>
      <c r="AE1832" s="87"/>
      <c r="AF1832" s="87"/>
      <c r="AG1832" s="87"/>
      <c r="AH1832" s="87"/>
      <c r="AI1832" s="87"/>
      <c r="AJ1832" s="87"/>
      <c r="AK1832" s="87"/>
      <c r="AL1832" s="87"/>
      <c r="AM1832" s="87"/>
      <c r="AN1832" s="87"/>
      <c r="AO1832" s="87"/>
      <c r="AP1832" s="87"/>
      <c r="AQ1832" s="87"/>
      <c r="AR1832" s="87"/>
      <c r="AS1832" s="87"/>
      <c r="AT1832" s="87"/>
      <c r="AU1832" s="87"/>
      <c r="AV1832" s="87"/>
      <c r="AW1832" s="87"/>
      <c r="AX1832" s="87"/>
      <c r="AY1832" s="87"/>
      <c r="AZ1832" s="87"/>
      <c r="BA1832" s="87"/>
      <c r="BB1832" s="87"/>
      <c r="BC1832" s="87"/>
      <c r="BD1832" s="87"/>
      <c r="BE1832" s="87"/>
      <c r="BF1832" s="87"/>
      <c r="BG1832" s="87"/>
      <c r="BH1832" s="87"/>
    </row>
    <row r="1833" spans="1:60">
      <c r="A1833" s="87"/>
      <c r="D1833" s="371"/>
      <c r="E1833" s="87"/>
      <c r="F1833" s="87"/>
      <c r="G1833" s="87"/>
      <c r="H1833" s="87"/>
      <c r="I1833" s="87"/>
      <c r="J1833" s="87"/>
      <c r="K1833" s="87"/>
      <c r="L1833" s="87"/>
      <c r="M1833" s="87"/>
      <c r="N1833" s="87"/>
      <c r="O1833" s="87"/>
      <c r="P1833" s="87"/>
      <c r="Q1833" s="87"/>
      <c r="R1833" s="87"/>
      <c r="S1833" s="87"/>
      <c r="T1833" s="87"/>
      <c r="U1833" s="87"/>
      <c r="V1833" s="87"/>
      <c r="W1833" s="87"/>
      <c r="X1833" s="87"/>
      <c r="Y1833" s="87"/>
      <c r="Z1833" s="87"/>
      <c r="AA1833" s="87"/>
      <c r="AB1833" s="87"/>
      <c r="AC1833" s="87"/>
      <c r="AD1833" s="87"/>
      <c r="AE1833" s="87"/>
      <c r="AF1833" s="87"/>
      <c r="AG1833" s="87"/>
      <c r="AH1833" s="87"/>
      <c r="AI1833" s="87"/>
      <c r="AJ1833" s="87"/>
      <c r="AK1833" s="87"/>
      <c r="AL1833" s="87"/>
      <c r="AM1833" s="87"/>
      <c r="AN1833" s="87"/>
      <c r="AO1833" s="87"/>
      <c r="AP1833" s="87"/>
      <c r="AQ1833" s="87"/>
      <c r="AR1833" s="87"/>
      <c r="AS1833" s="87"/>
      <c r="AT1833" s="87"/>
      <c r="AU1833" s="87"/>
      <c r="AV1833" s="87"/>
      <c r="AW1833" s="87"/>
      <c r="AX1833" s="87"/>
      <c r="AY1833" s="87"/>
      <c r="AZ1833" s="87"/>
      <c r="BA1833" s="87"/>
      <c r="BB1833" s="87"/>
      <c r="BC1833" s="87"/>
      <c r="BD1833" s="87"/>
      <c r="BE1833" s="87"/>
      <c r="BF1833" s="87"/>
      <c r="BG1833" s="87"/>
      <c r="BH1833" s="87"/>
    </row>
    <row r="1834" spans="1:60">
      <c r="A1834" s="87"/>
      <c r="D1834" s="371"/>
      <c r="E1834" s="87"/>
      <c r="F1834" s="87"/>
      <c r="G1834" s="87"/>
      <c r="H1834" s="87"/>
      <c r="I1834" s="87"/>
      <c r="J1834" s="87"/>
      <c r="K1834" s="87"/>
      <c r="L1834" s="87"/>
      <c r="M1834" s="87"/>
      <c r="N1834" s="87"/>
      <c r="O1834" s="87"/>
      <c r="P1834" s="87"/>
      <c r="Q1834" s="87"/>
      <c r="R1834" s="87"/>
      <c r="S1834" s="87"/>
      <c r="T1834" s="87"/>
      <c r="U1834" s="87"/>
      <c r="V1834" s="87"/>
      <c r="W1834" s="87"/>
      <c r="X1834" s="87"/>
      <c r="Y1834" s="87"/>
      <c r="Z1834" s="87"/>
      <c r="AA1834" s="87"/>
      <c r="AB1834" s="87"/>
      <c r="AC1834" s="87"/>
      <c r="AD1834" s="87"/>
      <c r="AE1834" s="87"/>
      <c r="AF1834" s="87"/>
      <c r="AG1834" s="87"/>
      <c r="AH1834" s="87"/>
      <c r="AI1834" s="87"/>
      <c r="AJ1834" s="87"/>
      <c r="AK1834" s="87"/>
      <c r="AL1834" s="87"/>
      <c r="AM1834" s="87"/>
      <c r="AN1834" s="87"/>
      <c r="AO1834" s="87"/>
      <c r="AP1834" s="87"/>
      <c r="AQ1834" s="87"/>
      <c r="AR1834" s="87"/>
      <c r="AS1834" s="87"/>
      <c r="AT1834" s="87"/>
      <c r="AU1834" s="87"/>
      <c r="AV1834" s="87"/>
      <c r="AW1834" s="87"/>
      <c r="AX1834" s="87"/>
      <c r="AY1834" s="87"/>
      <c r="AZ1834" s="87"/>
      <c r="BA1834" s="87"/>
      <c r="BB1834" s="87"/>
      <c r="BC1834" s="87"/>
      <c r="BD1834" s="87"/>
      <c r="BE1834" s="87"/>
      <c r="BF1834" s="87"/>
      <c r="BG1834" s="87"/>
      <c r="BH1834" s="87"/>
    </row>
    <row r="1835" spans="1:60">
      <c r="A1835" s="87"/>
      <c r="D1835" s="371"/>
      <c r="E1835" s="87"/>
      <c r="F1835" s="87"/>
      <c r="G1835" s="87"/>
      <c r="H1835" s="87"/>
      <c r="I1835" s="87"/>
      <c r="J1835" s="87"/>
      <c r="K1835" s="87"/>
      <c r="L1835" s="87"/>
      <c r="M1835" s="87"/>
      <c r="N1835" s="87"/>
      <c r="O1835" s="87"/>
      <c r="P1835" s="87"/>
      <c r="Q1835" s="87"/>
      <c r="R1835" s="87"/>
      <c r="S1835" s="87"/>
      <c r="T1835" s="87"/>
      <c r="U1835" s="87"/>
      <c r="V1835" s="87"/>
      <c r="W1835" s="87"/>
      <c r="X1835" s="87"/>
      <c r="Y1835" s="87"/>
      <c r="Z1835" s="87"/>
      <c r="AA1835" s="87"/>
      <c r="AB1835" s="87"/>
      <c r="AC1835" s="87"/>
      <c r="AD1835" s="87"/>
      <c r="AE1835" s="87"/>
      <c r="AF1835" s="87"/>
      <c r="AG1835" s="87"/>
      <c r="AH1835" s="87"/>
      <c r="AI1835" s="87"/>
      <c r="AJ1835" s="87"/>
      <c r="AK1835" s="87"/>
      <c r="AL1835" s="87"/>
      <c r="AM1835" s="87"/>
      <c r="AN1835" s="87"/>
      <c r="AO1835" s="87"/>
      <c r="AP1835" s="87"/>
      <c r="AQ1835" s="87"/>
      <c r="AR1835" s="87"/>
      <c r="AS1835" s="87"/>
      <c r="AT1835" s="87"/>
      <c r="AU1835" s="87"/>
      <c r="AV1835" s="87"/>
      <c r="AW1835" s="87"/>
      <c r="AX1835" s="87"/>
      <c r="AY1835" s="87"/>
      <c r="AZ1835" s="87"/>
      <c r="BA1835" s="87"/>
      <c r="BB1835" s="87"/>
      <c r="BC1835" s="87"/>
      <c r="BD1835" s="87"/>
      <c r="BE1835" s="87"/>
      <c r="BF1835" s="87"/>
      <c r="BG1835" s="87"/>
      <c r="BH1835" s="87"/>
    </row>
    <row r="1836" spans="1:60">
      <c r="A1836" s="87"/>
      <c r="D1836" s="371"/>
      <c r="E1836" s="87"/>
      <c r="F1836" s="87"/>
      <c r="G1836" s="87"/>
      <c r="H1836" s="87"/>
      <c r="I1836" s="87"/>
      <c r="J1836" s="87"/>
      <c r="K1836" s="87"/>
      <c r="L1836" s="87"/>
      <c r="M1836" s="87"/>
      <c r="N1836" s="87"/>
      <c r="O1836" s="87"/>
      <c r="P1836" s="87"/>
      <c r="Q1836" s="87"/>
      <c r="R1836" s="87"/>
      <c r="S1836" s="87"/>
      <c r="T1836" s="87"/>
      <c r="U1836" s="87"/>
      <c r="V1836" s="87"/>
      <c r="W1836" s="87"/>
      <c r="X1836" s="87"/>
      <c r="Y1836" s="87"/>
      <c r="Z1836" s="87"/>
      <c r="AA1836" s="87"/>
      <c r="AB1836" s="87"/>
      <c r="AC1836" s="87"/>
      <c r="AD1836" s="87"/>
      <c r="AE1836" s="87"/>
      <c r="AF1836" s="87"/>
      <c r="AG1836" s="87"/>
      <c r="AH1836" s="87"/>
      <c r="AI1836" s="87"/>
      <c r="AJ1836" s="87"/>
      <c r="AK1836" s="87"/>
      <c r="AL1836" s="87"/>
      <c r="AM1836" s="87"/>
      <c r="AN1836" s="87"/>
      <c r="AO1836" s="87"/>
      <c r="AP1836" s="87"/>
      <c r="AQ1836" s="87"/>
      <c r="AR1836" s="87"/>
      <c r="AS1836" s="87"/>
      <c r="AT1836" s="87"/>
      <c r="AU1836" s="87"/>
      <c r="AV1836" s="87"/>
      <c r="AW1836" s="87"/>
      <c r="AX1836" s="87"/>
      <c r="AY1836" s="87"/>
      <c r="AZ1836" s="87"/>
      <c r="BA1836" s="87"/>
      <c r="BB1836" s="87"/>
      <c r="BC1836" s="87"/>
      <c r="BD1836" s="87"/>
      <c r="BE1836" s="87"/>
      <c r="BF1836" s="87"/>
      <c r="BG1836" s="87"/>
      <c r="BH1836" s="87"/>
    </row>
    <row r="1837" spans="1:60">
      <c r="A1837" s="87"/>
      <c r="D1837" s="371"/>
      <c r="E1837" s="87"/>
      <c r="F1837" s="87"/>
      <c r="G1837" s="87"/>
      <c r="H1837" s="87"/>
      <c r="I1837" s="87"/>
      <c r="J1837" s="87"/>
      <c r="K1837" s="87"/>
      <c r="L1837" s="87"/>
      <c r="M1837" s="87"/>
      <c r="N1837" s="87"/>
      <c r="O1837" s="87"/>
      <c r="P1837" s="87"/>
      <c r="Q1837" s="87"/>
      <c r="R1837" s="87"/>
      <c r="S1837" s="87"/>
      <c r="T1837" s="87"/>
      <c r="U1837" s="87"/>
      <c r="V1837" s="87"/>
      <c r="W1837" s="87"/>
      <c r="X1837" s="87"/>
      <c r="Y1837" s="87"/>
      <c r="Z1837" s="87"/>
      <c r="AA1837" s="87"/>
      <c r="AB1837" s="87"/>
      <c r="AC1837" s="87"/>
      <c r="AD1837" s="87"/>
      <c r="AE1837" s="87"/>
      <c r="AF1837" s="87"/>
      <c r="AG1837" s="87"/>
      <c r="AH1837" s="87"/>
      <c r="AI1837" s="87"/>
      <c r="AJ1837" s="87"/>
      <c r="AK1837" s="87"/>
      <c r="AL1837" s="87"/>
      <c r="AM1837" s="87"/>
      <c r="AN1837" s="87"/>
      <c r="AO1837" s="87"/>
      <c r="AP1837" s="87"/>
      <c r="AQ1837" s="87"/>
      <c r="AR1837" s="87"/>
      <c r="AS1837" s="87"/>
      <c r="AT1837" s="87"/>
      <c r="AU1837" s="87"/>
      <c r="AV1837" s="87"/>
      <c r="AW1837" s="87"/>
      <c r="AX1837" s="87"/>
      <c r="AY1837" s="87"/>
      <c r="AZ1837" s="87"/>
      <c r="BA1837" s="87"/>
      <c r="BB1837" s="87"/>
      <c r="BC1837" s="87"/>
      <c r="BD1837" s="87"/>
      <c r="BE1837" s="87"/>
      <c r="BF1837" s="87"/>
      <c r="BG1837" s="87"/>
      <c r="BH1837" s="87"/>
    </row>
    <row r="1838" spans="1:60">
      <c r="A1838" s="87"/>
      <c r="D1838" s="371"/>
      <c r="E1838" s="87"/>
      <c r="F1838" s="87"/>
      <c r="G1838" s="87"/>
      <c r="H1838" s="87"/>
      <c r="I1838" s="87"/>
      <c r="J1838" s="87"/>
      <c r="K1838" s="87"/>
      <c r="L1838" s="87"/>
      <c r="M1838" s="87"/>
      <c r="N1838" s="87"/>
      <c r="O1838" s="87"/>
      <c r="P1838" s="87"/>
      <c r="Q1838" s="87"/>
      <c r="R1838" s="87"/>
      <c r="S1838" s="87"/>
      <c r="T1838" s="87"/>
      <c r="U1838" s="87"/>
      <c r="V1838" s="87"/>
      <c r="W1838" s="87"/>
      <c r="X1838" s="87"/>
      <c r="Y1838" s="87"/>
      <c r="Z1838" s="87"/>
      <c r="AA1838" s="87"/>
      <c r="AB1838" s="87"/>
      <c r="AC1838" s="87"/>
      <c r="AD1838" s="87"/>
      <c r="AE1838" s="87"/>
      <c r="AF1838" s="87"/>
      <c r="AG1838" s="87"/>
      <c r="AH1838" s="87"/>
      <c r="AI1838" s="87"/>
      <c r="AJ1838" s="87"/>
      <c r="AK1838" s="87"/>
      <c r="AL1838" s="87"/>
      <c r="AM1838" s="87"/>
      <c r="AN1838" s="87"/>
      <c r="AO1838" s="87"/>
      <c r="AP1838" s="87"/>
      <c r="AQ1838" s="87"/>
      <c r="AR1838" s="87"/>
      <c r="AS1838" s="87"/>
      <c r="AT1838" s="87"/>
      <c r="AU1838" s="87"/>
      <c r="AV1838" s="87"/>
      <c r="AW1838" s="87"/>
      <c r="AX1838" s="87"/>
      <c r="AY1838" s="87"/>
      <c r="AZ1838" s="87"/>
      <c r="BA1838" s="87"/>
      <c r="BB1838" s="87"/>
      <c r="BC1838" s="87"/>
      <c r="BD1838" s="87"/>
      <c r="BE1838" s="87"/>
      <c r="BF1838" s="87"/>
      <c r="BG1838" s="87"/>
      <c r="BH1838" s="87"/>
    </row>
    <row r="1839" spans="1:60">
      <c r="A1839" s="87"/>
      <c r="D1839" s="371"/>
      <c r="E1839" s="87"/>
      <c r="F1839" s="87"/>
      <c r="G1839" s="87"/>
      <c r="H1839" s="87"/>
      <c r="I1839" s="87"/>
      <c r="J1839" s="87"/>
      <c r="K1839" s="87"/>
      <c r="L1839" s="87"/>
      <c r="M1839" s="87"/>
      <c r="N1839" s="87"/>
      <c r="O1839" s="87"/>
      <c r="P1839" s="87"/>
      <c r="Q1839" s="87"/>
      <c r="R1839" s="87"/>
      <c r="S1839" s="87"/>
      <c r="T1839" s="87"/>
      <c r="U1839" s="87"/>
      <c r="V1839" s="87"/>
      <c r="W1839" s="87"/>
      <c r="X1839" s="87"/>
      <c r="Y1839" s="87"/>
      <c r="Z1839" s="87"/>
      <c r="AA1839" s="87"/>
      <c r="AB1839" s="87"/>
      <c r="AC1839" s="87"/>
      <c r="AD1839" s="87"/>
      <c r="AE1839" s="87"/>
      <c r="AF1839" s="87"/>
      <c r="AG1839" s="87"/>
      <c r="AH1839" s="87"/>
      <c r="AI1839" s="87"/>
      <c r="AJ1839" s="87"/>
      <c r="AK1839" s="87"/>
      <c r="AL1839" s="87"/>
      <c r="AM1839" s="87"/>
      <c r="AN1839" s="87"/>
      <c r="AO1839" s="87"/>
      <c r="AP1839" s="87"/>
      <c r="AQ1839" s="87"/>
      <c r="AR1839" s="87"/>
      <c r="AS1839" s="87"/>
      <c r="AT1839" s="87"/>
      <c r="AU1839" s="87"/>
      <c r="AV1839" s="87"/>
      <c r="AW1839" s="87"/>
      <c r="AX1839" s="87"/>
      <c r="AY1839" s="87"/>
      <c r="AZ1839" s="87"/>
      <c r="BA1839" s="87"/>
      <c r="BB1839" s="87"/>
      <c r="BC1839" s="87"/>
      <c r="BD1839" s="87"/>
      <c r="BE1839" s="87"/>
      <c r="BF1839" s="87"/>
      <c r="BG1839" s="87"/>
      <c r="BH1839" s="87"/>
    </row>
    <row r="1840" spans="1:60">
      <c r="A1840" s="87"/>
      <c r="D1840" s="371"/>
      <c r="E1840" s="87"/>
      <c r="F1840" s="87"/>
      <c r="G1840" s="87"/>
      <c r="H1840" s="87"/>
      <c r="I1840" s="87"/>
      <c r="J1840" s="87"/>
      <c r="K1840" s="87"/>
      <c r="L1840" s="87"/>
      <c r="M1840" s="87"/>
      <c r="N1840" s="87"/>
      <c r="O1840" s="87"/>
      <c r="P1840" s="87"/>
      <c r="Q1840" s="87"/>
      <c r="R1840" s="87"/>
      <c r="S1840" s="87"/>
      <c r="T1840" s="87"/>
      <c r="U1840" s="87"/>
      <c r="V1840" s="87"/>
      <c r="W1840" s="87"/>
      <c r="X1840" s="87"/>
      <c r="Y1840" s="87"/>
      <c r="Z1840" s="87"/>
      <c r="AA1840" s="87"/>
      <c r="AB1840" s="87"/>
      <c r="AC1840" s="87"/>
      <c r="AD1840" s="87"/>
      <c r="AE1840" s="87"/>
      <c r="AF1840" s="87"/>
      <c r="AG1840" s="87"/>
      <c r="AH1840" s="87"/>
      <c r="AI1840" s="87"/>
      <c r="AJ1840" s="87"/>
      <c r="AK1840" s="87"/>
      <c r="AL1840" s="87"/>
      <c r="AM1840" s="87"/>
      <c r="AN1840" s="87"/>
      <c r="AO1840" s="87"/>
      <c r="AP1840" s="87"/>
      <c r="AQ1840" s="87"/>
      <c r="AR1840" s="87"/>
      <c r="AS1840" s="87"/>
      <c r="AT1840" s="87"/>
      <c r="AU1840" s="87"/>
      <c r="AV1840" s="87"/>
      <c r="AW1840" s="87"/>
      <c r="AX1840" s="87"/>
      <c r="AY1840" s="87"/>
      <c r="AZ1840" s="87"/>
      <c r="BA1840" s="87"/>
      <c r="BB1840" s="87"/>
      <c r="BC1840" s="87"/>
      <c r="BD1840" s="87"/>
      <c r="BE1840" s="87"/>
      <c r="BF1840" s="87"/>
      <c r="BG1840" s="87"/>
      <c r="BH1840" s="87"/>
    </row>
    <row r="1841" spans="1:60">
      <c r="A1841" s="87"/>
      <c r="D1841" s="371"/>
      <c r="E1841" s="87"/>
      <c r="F1841" s="87"/>
      <c r="G1841" s="87"/>
      <c r="H1841" s="87"/>
      <c r="I1841" s="87"/>
      <c r="J1841" s="87"/>
      <c r="K1841" s="87"/>
      <c r="L1841" s="87"/>
      <c r="M1841" s="87"/>
      <c r="N1841" s="87"/>
      <c r="O1841" s="87"/>
      <c r="P1841" s="87"/>
      <c r="Q1841" s="87"/>
      <c r="R1841" s="87"/>
      <c r="S1841" s="87"/>
      <c r="T1841" s="87"/>
      <c r="U1841" s="87"/>
      <c r="V1841" s="87"/>
      <c r="W1841" s="87"/>
      <c r="X1841" s="87"/>
      <c r="Y1841" s="87"/>
      <c r="Z1841" s="87"/>
      <c r="AA1841" s="87"/>
      <c r="AB1841" s="87"/>
      <c r="AC1841" s="87"/>
      <c r="AD1841" s="87"/>
      <c r="AE1841" s="87"/>
      <c r="AF1841" s="87"/>
      <c r="AG1841" s="87"/>
      <c r="AH1841" s="87"/>
      <c r="AI1841" s="87"/>
      <c r="AJ1841" s="87"/>
      <c r="AK1841" s="87"/>
      <c r="AL1841" s="87"/>
      <c r="AM1841" s="87"/>
      <c r="AN1841" s="87"/>
      <c r="AO1841" s="87"/>
      <c r="AP1841" s="87"/>
      <c r="AQ1841" s="87"/>
      <c r="AR1841" s="87"/>
      <c r="AS1841" s="87"/>
      <c r="AT1841" s="87"/>
      <c r="AU1841" s="87"/>
      <c r="AV1841" s="87"/>
      <c r="AW1841" s="87"/>
      <c r="AX1841" s="87"/>
      <c r="AY1841" s="87"/>
      <c r="AZ1841" s="87"/>
      <c r="BA1841" s="87"/>
      <c r="BB1841" s="87"/>
      <c r="BC1841" s="87"/>
      <c r="BD1841" s="87"/>
      <c r="BE1841" s="87"/>
      <c r="BF1841" s="87"/>
      <c r="BG1841" s="87"/>
      <c r="BH1841" s="87"/>
    </row>
    <row r="1842" spans="1:60">
      <c r="A1842" s="87"/>
      <c r="D1842" s="371"/>
      <c r="E1842" s="87"/>
      <c r="F1842" s="87"/>
      <c r="G1842" s="87"/>
      <c r="H1842" s="87"/>
      <c r="I1842" s="87"/>
      <c r="J1842" s="87"/>
      <c r="K1842" s="87"/>
      <c r="L1842" s="87"/>
      <c r="M1842" s="87"/>
      <c r="N1842" s="87"/>
      <c r="O1842" s="87"/>
      <c r="P1842" s="87"/>
      <c r="Q1842" s="87"/>
      <c r="R1842" s="87"/>
      <c r="S1842" s="87"/>
      <c r="T1842" s="87"/>
      <c r="U1842" s="87"/>
      <c r="V1842" s="87"/>
      <c r="W1842" s="87"/>
      <c r="X1842" s="87"/>
      <c r="Y1842" s="87"/>
      <c r="Z1842" s="87"/>
      <c r="AA1842" s="87"/>
      <c r="AB1842" s="87"/>
      <c r="AC1842" s="87"/>
      <c r="AD1842" s="87"/>
      <c r="AE1842" s="87"/>
      <c r="AF1842" s="87"/>
      <c r="AG1842" s="87"/>
      <c r="AH1842" s="87"/>
      <c r="AI1842" s="87"/>
      <c r="AJ1842" s="87"/>
      <c r="AK1842" s="87"/>
      <c r="AL1842" s="87"/>
      <c r="AM1842" s="87"/>
      <c r="AN1842" s="87"/>
      <c r="AO1842" s="87"/>
      <c r="AP1842" s="87"/>
      <c r="AQ1842" s="87"/>
      <c r="AR1842" s="87"/>
      <c r="AS1842" s="87"/>
      <c r="AT1842" s="87"/>
      <c r="AU1842" s="87"/>
      <c r="AV1842" s="87"/>
      <c r="AW1842" s="87"/>
      <c r="AX1842" s="87"/>
      <c r="AY1842" s="87"/>
      <c r="AZ1842" s="87"/>
      <c r="BA1842" s="87"/>
      <c r="BB1842" s="87"/>
      <c r="BC1842" s="87"/>
      <c r="BD1842" s="87"/>
      <c r="BE1842" s="87"/>
      <c r="BF1842" s="87"/>
      <c r="BG1842" s="87"/>
      <c r="BH1842" s="87"/>
    </row>
    <row r="1843" spans="1:60">
      <c r="A1843" s="87"/>
      <c r="D1843" s="371"/>
      <c r="E1843" s="87"/>
      <c r="F1843" s="87"/>
      <c r="G1843" s="87"/>
      <c r="H1843" s="87"/>
      <c r="I1843" s="87"/>
      <c r="J1843" s="87"/>
      <c r="K1843" s="87"/>
      <c r="L1843" s="87"/>
      <c r="M1843" s="87"/>
      <c r="N1843" s="87"/>
      <c r="O1843" s="87"/>
      <c r="P1843" s="87"/>
      <c r="Q1843" s="87"/>
      <c r="R1843" s="87"/>
      <c r="S1843" s="87"/>
      <c r="T1843" s="87"/>
      <c r="U1843" s="87"/>
      <c r="V1843" s="87"/>
      <c r="W1843" s="87"/>
      <c r="X1843" s="87"/>
      <c r="Y1843" s="87"/>
      <c r="Z1843" s="87"/>
      <c r="AA1843" s="87"/>
      <c r="AB1843" s="87"/>
      <c r="AC1843" s="87"/>
      <c r="AD1843" s="87"/>
      <c r="AE1843" s="87"/>
      <c r="AF1843" s="87"/>
      <c r="AG1843" s="87"/>
      <c r="AH1843" s="87"/>
      <c r="AI1843" s="87"/>
      <c r="AJ1843" s="87"/>
      <c r="AK1843" s="87"/>
      <c r="AL1843" s="87"/>
      <c r="AM1843" s="87"/>
      <c r="AN1843" s="87"/>
      <c r="AO1843" s="87"/>
      <c r="AP1843" s="87"/>
      <c r="AQ1843" s="87"/>
      <c r="AR1843" s="87"/>
      <c r="AS1843" s="87"/>
      <c r="AT1843" s="87"/>
      <c r="AU1843" s="87"/>
      <c r="AV1843" s="87"/>
      <c r="AW1843" s="87"/>
      <c r="AX1843" s="87"/>
      <c r="AY1843" s="87"/>
      <c r="AZ1843" s="87"/>
      <c r="BA1843" s="87"/>
      <c r="BB1843" s="87"/>
      <c r="BC1843" s="87"/>
      <c r="BD1843" s="87"/>
      <c r="BE1843" s="87"/>
      <c r="BF1843" s="87"/>
      <c r="BG1843" s="87"/>
      <c r="BH1843" s="87"/>
    </row>
    <row r="1844" spans="1:60">
      <c r="A1844" s="87"/>
      <c r="D1844" s="371"/>
      <c r="E1844" s="87"/>
      <c r="F1844" s="87"/>
      <c r="G1844" s="87"/>
      <c r="H1844" s="87"/>
      <c r="I1844" s="87"/>
      <c r="J1844" s="87"/>
      <c r="K1844" s="87"/>
      <c r="L1844" s="87"/>
      <c r="M1844" s="87"/>
      <c r="N1844" s="87"/>
      <c r="O1844" s="87"/>
      <c r="P1844" s="87"/>
      <c r="Q1844" s="87"/>
      <c r="R1844" s="87"/>
      <c r="S1844" s="87"/>
      <c r="T1844" s="87"/>
      <c r="U1844" s="87"/>
      <c r="V1844" s="87"/>
      <c r="W1844" s="87"/>
      <c r="X1844" s="87"/>
      <c r="Y1844" s="87"/>
      <c r="Z1844" s="87"/>
      <c r="AA1844" s="87"/>
      <c r="AB1844" s="87"/>
      <c r="AC1844" s="87"/>
      <c r="AD1844" s="87"/>
      <c r="AE1844" s="87"/>
      <c r="AF1844" s="87"/>
      <c r="AG1844" s="87"/>
      <c r="AH1844" s="87"/>
      <c r="AI1844" s="87"/>
      <c r="AJ1844" s="87"/>
      <c r="AK1844" s="87"/>
      <c r="AL1844" s="87"/>
      <c r="AM1844" s="87"/>
      <c r="AN1844" s="87"/>
      <c r="AO1844" s="87"/>
      <c r="AP1844" s="87"/>
      <c r="AQ1844" s="87"/>
      <c r="AR1844" s="87"/>
      <c r="AS1844" s="87"/>
      <c r="AT1844" s="87"/>
      <c r="AU1844" s="87"/>
      <c r="AV1844" s="87"/>
      <c r="AW1844" s="87"/>
      <c r="AX1844" s="87"/>
      <c r="AY1844" s="87"/>
      <c r="AZ1844" s="87"/>
      <c r="BA1844" s="87"/>
      <c r="BB1844" s="87"/>
      <c r="BC1844" s="87"/>
      <c r="BD1844" s="87"/>
      <c r="BE1844" s="87"/>
      <c r="BF1844" s="87"/>
      <c r="BG1844" s="87"/>
      <c r="BH1844" s="87"/>
    </row>
    <row r="1845" spans="1:60">
      <c r="A1845" s="87"/>
      <c r="D1845" s="371"/>
      <c r="E1845" s="87"/>
      <c r="F1845" s="87"/>
      <c r="G1845" s="87"/>
      <c r="H1845" s="87"/>
      <c r="I1845" s="87"/>
      <c r="J1845" s="87"/>
      <c r="K1845" s="87"/>
      <c r="L1845" s="87"/>
      <c r="M1845" s="87"/>
      <c r="N1845" s="87"/>
      <c r="O1845" s="87"/>
      <c r="P1845" s="87"/>
      <c r="Q1845" s="87"/>
      <c r="R1845" s="87"/>
      <c r="S1845" s="87"/>
      <c r="T1845" s="87"/>
      <c r="U1845" s="87"/>
      <c r="V1845" s="87"/>
      <c r="W1845" s="87"/>
      <c r="X1845" s="87"/>
      <c r="Y1845" s="87"/>
      <c r="Z1845" s="87"/>
      <c r="AA1845" s="87"/>
      <c r="AB1845" s="87"/>
      <c r="AC1845" s="87"/>
      <c r="AD1845" s="87"/>
      <c r="AE1845" s="87"/>
      <c r="AF1845" s="87"/>
      <c r="AG1845" s="87"/>
      <c r="AH1845" s="87"/>
      <c r="AI1845" s="87"/>
      <c r="AJ1845" s="87"/>
      <c r="AK1845" s="87"/>
      <c r="AL1845" s="87"/>
      <c r="AM1845" s="87"/>
      <c r="AN1845" s="87"/>
      <c r="AO1845" s="87"/>
      <c r="AP1845" s="87"/>
      <c r="AQ1845" s="87"/>
      <c r="AR1845" s="87"/>
      <c r="AS1845" s="87"/>
      <c r="AT1845" s="87"/>
      <c r="AU1845" s="87"/>
      <c r="AV1845" s="87"/>
      <c r="AW1845" s="87"/>
      <c r="AX1845" s="87"/>
      <c r="AY1845" s="87"/>
      <c r="AZ1845" s="87"/>
      <c r="BA1845" s="87"/>
      <c r="BB1845" s="87"/>
      <c r="BC1845" s="87"/>
      <c r="BD1845" s="87"/>
      <c r="BE1845" s="87"/>
      <c r="BF1845" s="87"/>
      <c r="BG1845" s="87"/>
      <c r="BH1845" s="87"/>
    </row>
    <row r="1846" spans="1:60">
      <c r="A1846" s="87"/>
      <c r="D1846" s="371"/>
      <c r="E1846" s="87"/>
      <c r="F1846" s="87"/>
      <c r="G1846" s="87"/>
      <c r="H1846" s="87"/>
      <c r="I1846" s="87"/>
      <c r="J1846" s="87"/>
      <c r="K1846" s="87"/>
      <c r="L1846" s="87"/>
      <c r="M1846" s="87"/>
      <c r="N1846" s="87"/>
      <c r="O1846" s="87"/>
      <c r="P1846" s="87"/>
      <c r="Q1846" s="87"/>
      <c r="R1846" s="87"/>
      <c r="S1846" s="87"/>
      <c r="T1846" s="87"/>
      <c r="U1846" s="87"/>
      <c r="V1846" s="87"/>
      <c r="W1846" s="87"/>
      <c r="X1846" s="87"/>
      <c r="Y1846" s="87"/>
      <c r="Z1846" s="87"/>
      <c r="AA1846" s="87"/>
      <c r="AB1846" s="87"/>
      <c r="AC1846" s="87"/>
      <c r="AD1846" s="87"/>
      <c r="AE1846" s="87"/>
      <c r="AF1846" s="87"/>
      <c r="AG1846" s="87"/>
      <c r="AH1846" s="87"/>
      <c r="AI1846" s="87"/>
      <c r="AJ1846" s="87"/>
      <c r="AK1846" s="87"/>
      <c r="AL1846" s="87"/>
      <c r="AM1846" s="87"/>
      <c r="AN1846" s="87"/>
      <c r="AO1846" s="87"/>
      <c r="AP1846" s="87"/>
      <c r="AQ1846" s="87"/>
      <c r="AR1846" s="87"/>
      <c r="AS1846" s="87"/>
      <c r="AT1846" s="87"/>
      <c r="AU1846" s="87"/>
      <c r="AV1846" s="87"/>
      <c r="AW1846" s="87"/>
      <c r="AX1846" s="87"/>
      <c r="AY1846" s="87"/>
      <c r="AZ1846" s="87"/>
      <c r="BA1846" s="87"/>
      <c r="BB1846" s="87"/>
      <c r="BC1846" s="87"/>
      <c r="BD1846" s="87"/>
      <c r="BE1846" s="87"/>
      <c r="BF1846" s="87"/>
      <c r="BG1846" s="87"/>
      <c r="BH1846" s="87"/>
    </row>
    <row r="1847" spans="1:60">
      <c r="A1847" s="87"/>
      <c r="D1847" s="371"/>
      <c r="E1847" s="87"/>
      <c r="F1847" s="87"/>
      <c r="G1847" s="87"/>
      <c r="H1847" s="87"/>
      <c r="I1847" s="87"/>
      <c r="J1847" s="87"/>
      <c r="K1847" s="87"/>
      <c r="L1847" s="87"/>
      <c r="M1847" s="87"/>
      <c r="N1847" s="87"/>
      <c r="O1847" s="87"/>
      <c r="P1847" s="87"/>
      <c r="Q1847" s="87"/>
      <c r="R1847" s="87"/>
      <c r="S1847" s="87"/>
      <c r="T1847" s="87"/>
      <c r="U1847" s="87"/>
      <c r="V1847" s="87"/>
      <c r="W1847" s="87"/>
      <c r="X1847" s="87"/>
      <c r="Y1847" s="87"/>
      <c r="Z1847" s="87"/>
      <c r="AA1847" s="87"/>
      <c r="AB1847" s="87"/>
      <c r="AC1847" s="87"/>
      <c r="AD1847" s="87"/>
      <c r="AE1847" s="87"/>
      <c r="AF1847" s="87"/>
      <c r="AG1847" s="87"/>
      <c r="AH1847" s="87"/>
      <c r="AI1847" s="87"/>
      <c r="AJ1847" s="87"/>
      <c r="AK1847" s="87"/>
      <c r="AL1847" s="87"/>
      <c r="AM1847" s="87"/>
      <c r="AN1847" s="87"/>
      <c r="AO1847" s="87"/>
      <c r="AP1847" s="87"/>
      <c r="AQ1847" s="87"/>
      <c r="AR1847" s="87"/>
      <c r="AS1847" s="87"/>
      <c r="AT1847" s="87"/>
      <c r="AU1847" s="87"/>
      <c r="AV1847" s="87"/>
      <c r="AW1847" s="87"/>
      <c r="AX1847" s="87"/>
      <c r="AY1847" s="87"/>
      <c r="AZ1847" s="87"/>
      <c r="BA1847" s="87"/>
      <c r="BB1847" s="87"/>
      <c r="BC1847" s="87"/>
      <c r="BD1847" s="87"/>
      <c r="BE1847" s="87"/>
      <c r="BF1847" s="87"/>
      <c r="BG1847" s="87"/>
      <c r="BH1847" s="87"/>
    </row>
    <row r="1848" spans="1:60">
      <c r="A1848" s="87"/>
      <c r="D1848" s="371"/>
      <c r="E1848" s="87"/>
      <c r="F1848" s="87"/>
      <c r="G1848" s="87"/>
      <c r="H1848" s="87"/>
      <c r="I1848" s="87"/>
      <c r="J1848" s="87"/>
      <c r="K1848" s="87"/>
      <c r="L1848" s="87"/>
      <c r="M1848" s="87"/>
      <c r="N1848" s="87"/>
      <c r="O1848" s="87"/>
      <c r="P1848" s="87"/>
      <c r="Q1848" s="87"/>
      <c r="R1848" s="87"/>
      <c r="S1848" s="87"/>
      <c r="T1848" s="87"/>
      <c r="U1848" s="87"/>
      <c r="V1848" s="87"/>
      <c r="W1848" s="87"/>
      <c r="X1848" s="87"/>
      <c r="Y1848" s="87"/>
      <c r="Z1848" s="87"/>
      <c r="AA1848" s="87"/>
      <c r="AB1848" s="87"/>
      <c r="AC1848" s="87"/>
      <c r="AD1848" s="87"/>
      <c r="AE1848" s="87"/>
      <c r="AF1848" s="87"/>
      <c r="AG1848" s="87"/>
      <c r="AH1848" s="87"/>
      <c r="AI1848" s="87"/>
      <c r="AJ1848" s="87"/>
      <c r="AK1848" s="87"/>
      <c r="AL1848" s="87"/>
      <c r="AM1848" s="87"/>
      <c r="AN1848" s="87"/>
      <c r="AO1848" s="87"/>
      <c r="AP1848" s="87"/>
      <c r="AQ1848" s="87"/>
      <c r="AR1848" s="87"/>
      <c r="AS1848" s="87"/>
      <c r="AT1848" s="87"/>
      <c r="AU1848" s="87"/>
      <c r="AV1848" s="87"/>
      <c r="AW1848" s="87"/>
      <c r="AX1848" s="87"/>
      <c r="AY1848" s="87"/>
      <c r="AZ1848" s="87"/>
      <c r="BA1848" s="87"/>
      <c r="BB1848" s="87"/>
      <c r="BC1848" s="87"/>
      <c r="BD1848" s="87"/>
      <c r="BE1848" s="87"/>
      <c r="BF1848" s="87"/>
      <c r="BG1848" s="87"/>
      <c r="BH1848" s="87"/>
    </row>
    <row r="1849" spans="1:60">
      <c r="A1849" s="87"/>
      <c r="D1849" s="371"/>
      <c r="E1849" s="87"/>
      <c r="F1849" s="87"/>
      <c r="G1849" s="87"/>
      <c r="H1849" s="87"/>
      <c r="I1849" s="87"/>
      <c r="J1849" s="87"/>
      <c r="K1849" s="87"/>
      <c r="L1849" s="87"/>
      <c r="M1849" s="87"/>
      <c r="N1849" s="87"/>
      <c r="O1849" s="87"/>
      <c r="P1849" s="87"/>
      <c r="Q1849" s="87"/>
      <c r="R1849" s="87"/>
      <c r="S1849" s="87"/>
      <c r="T1849" s="87"/>
      <c r="U1849" s="87"/>
      <c r="V1849" s="87"/>
      <c r="W1849" s="87"/>
      <c r="X1849" s="87"/>
      <c r="Y1849" s="87"/>
      <c r="Z1849" s="87"/>
      <c r="AA1849" s="87"/>
      <c r="AB1849" s="87"/>
      <c r="AC1849" s="87"/>
      <c r="AD1849" s="87"/>
      <c r="AE1849" s="87"/>
      <c r="AF1849" s="87"/>
      <c r="AG1849" s="87"/>
      <c r="AH1849" s="87"/>
      <c r="AI1849" s="87"/>
      <c r="AJ1849" s="87"/>
      <c r="AK1849" s="87"/>
      <c r="AL1849" s="87"/>
      <c r="AM1849" s="87"/>
      <c r="AN1849" s="87"/>
      <c r="AO1849" s="87"/>
      <c r="AP1849" s="87"/>
      <c r="AQ1849" s="87"/>
      <c r="AR1849" s="87"/>
      <c r="AS1849" s="87"/>
      <c r="AT1849" s="87"/>
      <c r="AU1849" s="87"/>
      <c r="AV1849" s="87"/>
      <c r="AW1849" s="87"/>
      <c r="AX1849" s="87"/>
      <c r="AY1849" s="87"/>
      <c r="AZ1849" s="87"/>
      <c r="BA1849" s="87"/>
      <c r="BB1849" s="87"/>
      <c r="BC1849" s="87"/>
      <c r="BD1849" s="87"/>
      <c r="BE1849" s="87"/>
      <c r="BF1849" s="87"/>
      <c r="BG1849" s="87"/>
      <c r="BH1849" s="87"/>
    </row>
    <row r="1850" spans="1:60">
      <c r="A1850" s="87"/>
      <c r="D1850" s="371"/>
      <c r="E1850" s="87"/>
      <c r="F1850" s="87"/>
      <c r="G1850" s="87"/>
      <c r="H1850" s="87"/>
      <c r="I1850" s="87"/>
      <c r="J1850" s="87"/>
      <c r="K1850" s="87"/>
      <c r="L1850" s="87"/>
      <c r="M1850" s="87"/>
      <c r="N1850" s="87"/>
      <c r="O1850" s="87"/>
      <c r="P1850" s="87"/>
      <c r="Q1850" s="87"/>
      <c r="R1850" s="87"/>
      <c r="S1850" s="87"/>
      <c r="T1850" s="87"/>
      <c r="U1850" s="87"/>
      <c r="V1850" s="87"/>
      <c r="W1850" s="87"/>
      <c r="X1850" s="87"/>
      <c r="Y1850" s="87"/>
      <c r="Z1850" s="87"/>
      <c r="AA1850" s="87"/>
      <c r="AB1850" s="87"/>
      <c r="AC1850" s="87"/>
      <c r="AD1850" s="87"/>
      <c r="AE1850" s="87"/>
      <c r="AF1850" s="87"/>
      <c r="AG1850" s="87"/>
      <c r="AH1850" s="87"/>
      <c r="AI1850" s="87"/>
      <c r="AJ1850" s="87"/>
      <c r="AK1850" s="87"/>
      <c r="AL1850" s="87"/>
      <c r="AM1850" s="87"/>
      <c r="AN1850" s="87"/>
      <c r="AO1850" s="87"/>
      <c r="AP1850" s="87"/>
      <c r="AQ1850" s="87"/>
      <c r="AR1850" s="87"/>
      <c r="AS1850" s="87"/>
      <c r="AT1850" s="87"/>
      <c r="AU1850" s="87"/>
      <c r="AV1850" s="87"/>
      <c r="AW1850" s="87"/>
      <c r="AX1850" s="87"/>
      <c r="AY1850" s="87"/>
      <c r="AZ1850" s="87"/>
      <c r="BA1850" s="87"/>
      <c r="BB1850" s="87"/>
      <c r="BC1850" s="87"/>
      <c r="BD1850" s="87"/>
      <c r="BE1850" s="87"/>
      <c r="BF1850" s="87"/>
      <c r="BG1850" s="87"/>
      <c r="BH1850" s="87"/>
    </row>
    <row r="1851" spans="1:60">
      <c r="A1851" s="87"/>
      <c r="D1851" s="371"/>
      <c r="E1851" s="87"/>
      <c r="F1851" s="87"/>
      <c r="G1851" s="87"/>
      <c r="H1851" s="87"/>
      <c r="I1851" s="87"/>
      <c r="J1851" s="87"/>
      <c r="K1851" s="87"/>
      <c r="L1851" s="87"/>
      <c r="M1851" s="87"/>
      <c r="N1851" s="87"/>
      <c r="O1851" s="87"/>
      <c r="P1851" s="87"/>
      <c r="Q1851" s="87"/>
      <c r="R1851" s="87"/>
      <c r="S1851" s="87"/>
      <c r="T1851" s="87"/>
      <c r="U1851" s="87"/>
      <c r="V1851" s="87"/>
      <c r="W1851" s="87"/>
      <c r="X1851" s="87"/>
      <c r="Y1851" s="87"/>
      <c r="Z1851" s="87"/>
      <c r="AA1851" s="87"/>
      <c r="AB1851" s="87"/>
      <c r="AC1851" s="87"/>
      <c r="AD1851" s="87"/>
      <c r="AE1851" s="87"/>
      <c r="AF1851" s="87"/>
      <c r="AG1851" s="87"/>
      <c r="AH1851" s="87"/>
      <c r="AI1851" s="87"/>
      <c r="AJ1851" s="87"/>
      <c r="AK1851" s="87"/>
      <c r="AL1851" s="87"/>
      <c r="AM1851" s="87"/>
      <c r="AN1851" s="87"/>
      <c r="AO1851" s="87"/>
      <c r="AP1851" s="87"/>
      <c r="AQ1851" s="87"/>
      <c r="AR1851" s="87"/>
      <c r="AS1851" s="87"/>
      <c r="AT1851" s="87"/>
      <c r="AU1851" s="87"/>
      <c r="AV1851" s="87"/>
      <c r="AW1851" s="87"/>
      <c r="AX1851" s="87"/>
      <c r="AY1851" s="87"/>
      <c r="AZ1851" s="87"/>
      <c r="BA1851" s="87"/>
      <c r="BB1851" s="87"/>
      <c r="BC1851" s="87"/>
      <c r="BD1851" s="87"/>
      <c r="BE1851" s="87"/>
      <c r="BF1851" s="87"/>
      <c r="BG1851" s="87"/>
      <c r="BH1851" s="87"/>
    </row>
    <row r="1852" spans="1:60">
      <c r="A1852" s="87"/>
      <c r="D1852" s="371"/>
      <c r="E1852" s="87"/>
      <c r="F1852" s="87"/>
      <c r="G1852" s="87"/>
      <c r="H1852" s="87"/>
      <c r="I1852" s="87"/>
      <c r="J1852" s="87"/>
      <c r="K1852" s="87"/>
      <c r="L1852" s="87"/>
      <c r="M1852" s="87"/>
      <c r="N1852" s="87"/>
      <c r="O1852" s="87"/>
      <c r="P1852" s="87"/>
      <c r="Q1852" s="87"/>
      <c r="R1852" s="87"/>
      <c r="S1852" s="87"/>
      <c r="T1852" s="87"/>
      <c r="U1852" s="87"/>
      <c r="V1852" s="87"/>
      <c r="W1852" s="87"/>
      <c r="X1852" s="87"/>
      <c r="Y1852" s="87"/>
      <c r="Z1852" s="87"/>
      <c r="AA1852" s="87"/>
      <c r="AB1852" s="87"/>
      <c r="AC1852" s="87"/>
      <c r="AD1852" s="87"/>
      <c r="AE1852" s="87"/>
      <c r="AF1852" s="87"/>
      <c r="AG1852" s="87"/>
      <c r="AH1852" s="87"/>
      <c r="AI1852" s="87"/>
      <c r="AJ1852" s="87"/>
      <c r="AK1852" s="87"/>
      <c r="AL1852" s="87"/>
      <c r="AM1852" s="87"/>
      <c r="AN1852" s="87"/>
      <c r="AO1852" s="87"/>
      <c r="AP1852" s="87"/>
      <c r="AQ1852" s="87"/>
      <c r="AR1852" s="87"/>
      <c r="AS1852" s="87"/>
      <c r="AT1852" s="87"/>
      <c r="AU1852" s="87"/>
      <c r="AV1852" s="87"/>
      <c r="AW1852" s="87"/>
      <c r="AX1852" s="87"/>
      <c r="AY1852" s="87"/>
      <c r="AZ1852" s="87"/>
      <c r="BA1852" s="87"/>
      <c r="BB1852" s="87"/>
      <c r="BC1852" s="87"/>
      <c r="BD1852" s="87"/>
      <c r="BE1852" s="87"/>
      <c r="BF1852" s="87"/>
      <c r="BG1852" s="87"/>
      <c r="BH1852" s="87"/>
    </row>
    <row r="1853" spans="1:60">
      <c r="A1853" s="87"/>
      <c r="D1853" s="371"/>
      <c r="E1853" s="87"/>
      <c r="F1853" s="87"/>
      <c r="G1853" s="87"/>
      <c r="H1853" s="87"/>
      <c r="I1853" s="87"/>
      <c r="J1853" s="87"/>
      <c r="K1853" s="87"/>
      <c r="L1853" s="87"/>
      <c r="M1853" s="87"/>
      <c r="N1853" s="87"/>
      <c r="O1853" s="87"/>
      <c r="P1853" s="87"/>
      <c r="Q1853" s="87"/>
      <c r="R1853" s="87"/>
      <c r="S1853" s="87"/>
      <c r="T1853" s="87"/>
      <c r="U1853" s="87"/>
      <c r="V1853" s="87"/>
      <c r="W1853" s="87"/>
      <c r="X1853" s="87"/>
      <c r="Y1853" s="87"/>
      <c r="Z1853" s="87"/>
      <c r="AA1853" s="87"/>
      <c r="AB1853" s="87"/>
      <c r="AC1853" s="87"/>
      <c r="AD1853" s="87"/>
      <c r="AE1853" s="87"/>
      <c r="AF1853" s="87"/>
      <c r="AG1853" s="87"/>
      <c r="AH1853" s="87"/>
      <c r="AI1853" s="87"/>
      <c r="AJ1853" s="87"/>
      <c r="AK1853" s="87"/>
      <c r="AL1853" s="87"/>
      <c r="AM1853" s="87"/>
      <c r="AN1853" s="87"/>
      <c r="AO1853" s="87"/>
      <c r="AP1853" s="87"/>
      <c r="AQ1853" s="87"/>
      <c r="AR1853" s="87"/>
      <c r="AS1853" s="87"/>
      <c r="AT1853" s="87"/>
      <c r="AU1853" s="87"/>
      <c r="AV1853" s="87"/>
      <c r="AW1853" s="87"/>
      <c r="AX1853" s="87"/>
      <c r="AY1853" s="87"/>
      <c r="AZ1853" s="87"/>
      <c r="BA1853" s="87"/>
      <c r="BB1853" s="87"/>
      <c r="BC1853" s="87"/>
      <c r="BD1853" s="87"/>
      <c r="BE1853" s="87"/>
      <c r="BF1853" s="87"/>
      <c r="BG1853" s="87"/>
      <c r="BH1853" s="87"/>
    </row>
    <row r="1854" spans="1:60">
      <c r="A1854" s="87"/>
      <c r="D1854" s="371"/>
      <c r="E1854" s="87"/>
      <c r="F1854" s="87"/>
      <c r="G1854" s="87"/>
      <c r="H1854" s="87"/>
      <c r="I1854" s="87"/>
      <c r="J1854" s="87"/>
      <c r="K1854" s="87"/>
      <c r="L1854" s="87"/>
      <c r="M1854" s="87"/>
      <c r="N1854" s="87"/>
      <c r="O1854" s="87"/>
      <c r="P1854" s="87"/>
      <c r="Q1854" s="87"/>
      <c r="R1854" s="87"/>
      <c r="S1854" s="87"/>
      <c r="T1854" s="87"/>
      <c r="U1854" s="87"/>
      <c r="V1854" s="87"/>
      <c r="W1854" s="87"/>
      <c r="X1854" s="87"/>
      <c r="Y1854" s="87"/>
      <c r="Z1854" s="87"/>
      <c r="AA1854" s="87"/>
      <c r="AB1854" s="87"/>
      <c r="AC1854" s="87"/>
      <c r="AD1854" s="87"/>
      <c r="AE1854" s="87"/>
      <c r="AF1854" s="87"/>
      <c r="AG1854" s="87"/>
      <c r="AH1854" s="87"/>
      <c r="AI1854" s="87"/>
      <c r="AJ1854" s="87"/>
      <c r="AK1854" s="87"/>
      <c r="AL1854" s="87"/>
      <c r="AM1854" s="87"/>
      <c r="AN1854" s="87"/>
      <c r="AO1854" s="87"/>
      <c r="AP1854" s="87"/>
      <c r="AQ1854" s="87"/>
      <c r="AR1854" s="87"/>
      <c r="AS1854" s="87"/>
      <c r="AT1854" s="87"/>
      <c r="AU1854" s="87"/>
      <c r="AV1854" s="87"/>
      <c r="AW1854" s="87"/>
      <c r="AX1854" s="87"/>
      <c r="AY1854" s="87"/>
      <c r="AZ1854" s="87"/>
      <c r="BA1854" s="87"/>
      <c r="BB1854" s="87"/>
      <c r="BC1854" s="87"/>
      <c r="BD1854" s="87"/>
      <c r="BE1854" s="87"/>
      <c r="BF1854" s="87"/>
      <c r="BG1854" s="87"/>
      <c r="BH1854" s="87"/>
    </row>
    <row r="1855" spans="1:60">
      <c r="A1855" s="87"/>
      <c r="D1855" s="371"/>
      <c r="E1855" s="87"/>
      <c r="F1855" s="87"/>
      <c r="G1855" s="87"/>
      <c r="H1855" s="87"/>
      <c r="I1855" s="87"/>
      <c r="J1855" s="87"/>
      <c r="K1855" s="87"/>
      <c r="L1855" s="87"/>
      <c r="M1855" s="87"/>
      <c r="N1855" s="87"/>
      <c r="O1855" s="87"/>
      <c r="P1855" s="87"/>
      <c r="Q1855" s="87"/>
      <c r="R1855" s="87"/>
      <c r="S1855" s="87"/>
      <c r="T1855" s="87"/>
      <c r="U1855" s="87"/>
      <c r="V1855" s="87"/>
      <c r="W1855" s="87"/>
      <c r="X1855" s="87"/>
      <c r="Y1855" s="87"/>
      <c r="Z1855" s="87"/>
      <c r="AA1855" s="87"/>
      <c r="AB1855" s="87"/>
      <c r="AC1855" s="87"/>
      <c r="AD1855" s="87"/>
      <c r="AE1855" s="87"/>
      <c r="AF1855" s="87"/>
      <c r="AG1855" s="87"/>
      <c r="AH1855" s="87"/>
      <c r="AI1855" s="87"/>
      <c r="AJ1855" s="87"/>
      <c r="AK1855" s="87"/>
      <c r="AL1855" s="87"/>
      <c r="AM1855" s="87"/>
      <c r="AN1855" s="87"/>
      <c r="AO1855" s="87"/>
      <c r="AP1855" s="87"/>
      <c r="AQ1855" s="87"/>
      <c r="AR1855" s="87"/>
      <c r="AS1855" s="87"/>
      <c r="AT1855" s="87"/>
      <c r="AU1855" s="87"/>
      <c r="AV1855" s="87"/>
      <c r="AW1855" s="87"/>
      <c r="AX1855" s="87"/>
      <c r="AY1855" s="87"/>
      <c r="AZ1855" s="87"/>
      <c r="BA1855" s="87"/>
      <c r="BB1855" s="87"/>
      <c r="BC1855" s="87"/>
      <c r="BD1855" s="87"/>
      <c r="BE1855" s="87"/>
      <c r="BF1855" s="87"/>
      <c r="BG1855" s="87"/>
      <c r="BH1855" s="87"/>
    </row>
    <row r="1856" spans="1:60">
      <c r="A1856" s="87"/>
      <c r="D1856" s="371"/>
      <c r="E1856" s="87"/>
      <c r="F1856" s="87"/>
      <c r="G1856" s="87"/>
      <c r="H1856" s="87"/>
      <c r="I1856" s="87"/>
      <c r="J1856" s="87"/>
      <c r="K1856" s="87"/>
      <c r="L1856" s="87"/>
      <c r="M1856" s="87"/>
      <c r="N1856" s="87"/>
      <c r="O1856" s="87"/>
      <c r="P1856" s="87"/>
      <c r="Q1856" s="87"/>
      <c r="R1856" s="87"/>
      <c r="S1856" s="87"/>
      <c r="T1856" s="87"/>
      <c r="U1856" s="87"/>
      <c r="V1856" s="87"/>
      <c r="W1856" s="87"/>
      <c r="X1856" s="87"/>
      <c r="Y1856" s="87"/>
      <c r="Z1856" s="87"/>
      <c r="AA1856" s="87"/>
      <c r="AB1856" s="87"/>
      <c r="AC1856" s="87"/>
      <c r="AD1856" s="87"/>
      <c r="AE1856" s="87"/>
      <c r="AF1856" s="87"/>
      <c r="AG1856" s="87"/>
      <c r="AH1856" s="87"/>
      <c r="AI1856" s="87"/>
      <c r="AJ1856" s="87"/>
      <c r="AK1856" s="87"/>
      <c r="AL1856" s="87"/>
      <c r="AM1856" s="87"/>
      <c r="AN1856" s="87"/>
      <c r="AO1856" s="87"/>
      <c r="AP1856" s="87"/>
      <c r="AQ1856" s="87"/>
      <c r="AR1856" s="87"/>
      <c r="AS1856" s="87"/>
      <c r="AT1856" s="87"/>
      <c r="AU1856" s="87"/>
      <c r="AV1856" s="87"/>
      <c r="AW1856" s="87"/>
      <c r="AX1856" s="87"/>
      <c r="AY1856" s="87"/>
      <c r="AZ1856" s="87"/>
      <c r="BA1856" s="87"/>
      <c r="BB1856" s="87"/>
      <c r="BC1856" s="87"/>
      <c r="BD1856" s="87"/>
      <c r="BE1856" s="87"/>
      <c r="BF1856" s="87"/>
      <c r="BG1856" s="87"/>
      <c r="BH1856" s="87"/>
    </row>
    <row r="1857" spans="1:60">
      <c r="A1857" s="87"/>
      <c r="D1857" s="371"/>
      <c r="E1857" s="87"/>
      <c r="F1857" s="87"/>
      <c r="G1857" s="87"/>
      <c r="H1857" s="87"/>
      <c r="I1857" s="87"/>
      <c r="J1857" s="87"/>
      <c r="K1857" s="87"/>
      <c r="L1857" s="87"/>
      <c r="M1857" s="87"/>
      <c r="N1857" s="87"/>
      <c r="O1857" s="87"/>
      <c r="P1857" s="87"/>
      <c r="Q1857" s="87"/>
      <c r="R1857" s="87"/>
      <c r="S1857" s="87"/>
      <c r="T1857" s="87"/>
      <c r="U1857" s="87"/>
      <c r="V1857" s="87"/>
      <c r="W1857" s="87"/>
      <c r="X1857" s="87"/>
      <c r="Y1857" s="87"/>
      <c r="Z1857" s="87"/>
      <c r="AA1857" s="87"/>
      <c r="AB1857" s="87"/>
      <c r="AC1857" s="87"/>
      <c r="AD1857" s="87"/>
      <c r="AE1857" s="87"/>
      <c r="AF1857" s="87"/>
      <c r="AG1857" s="87"/>
      <c r="AH1857" s="87"/>
      <c r="AI1857" s="87"/>
      <c r="AJ1857" s="87"/>
      <c r="AK1857" s="87"/>
      <c r="AL1857" s="87"/>
      <c r="AM1857" s="87"/>
      <c r="AN1857" s="87"/>
      <c r="AO1857" s="87"/>
      <c r="AP1857" s="87"/>
      <c r="AQ1857" s="87"/>
      <c r="AR1857" s="87"/>
      <c r="AS1857" s="87"/>
      <c r="AT1857" s="87"/>
      <c r="AU1857" s="87"/>
      <c r="AV1857" s="87"/>
      <c r="AW1857" s="87"/>
      <c r="AX1857" s="87"/>
      <c r="AY1857" s="87"/>
      <c r="AZ1857" s="87"/>
      <c r="BA1857" s="87"/>
      <c r="BB1857" s="87"/>
      <c r="BC1857" s="87"/>
      <c r="BD1857" s="87"/>
      <c r="BE1857" s="87"/>
      <c r="BF1857" s="87"/>
      <c r="BG1857" s="87"/>
      <c r="BH1857" s="87"/>
    </row>
    <row r="1858" spans="1:60">
      <c r="A1858" s="87"/>
      <c r="D1858" s="371"/>
      <c r="E1858" s="87"/>
      <c r="F1858" s="87"/>
      <c r="G1858" s="87"/>
      <c r="H1858" s="87"/>
      <c r="I1858" s="87"/>
      <c r="J1858" s="87"/>
      <c r="K1858" s="87"/>
      <c r="L1858" s="87"/>
      <c r="M1858" s="87"/>
      <c r="N1858" s="87"/>
      <c r="O1858" s="87"/>
      <c r="P1858" s="87"/>
      <c r="Q1858" s="87"/>
      <c r="R1858" s="87"/>
      <c r="S1858" s="87"/>
      <c r="T1858" s="87"/>
      <c r="U1858" s="87"/>
      <c r="V1858" s="87"/>
      <c r="W1858" s="87"/>
      <c r="X1858" s="87"/>
      <c r="Y1858" s="87"/>
      <c r="Z1858" s="87"/>
      <c r="AA1858" s="87"/>
      <c r="AB1858" s="87"/>
      <c r="AC1858" s="87"/>
      <c r="AD1858" s="87"/>
      <c r="AE1858" s="87"/>
      <c r="AF1858" s="87"/>
      <c r="AG1858" s="87"/>
      <c r="AH1858" s="87"/>
      <c r="AI1858" s="87"/>
      <c r="AJ1858" s="87"/>
      <c r="AK1858" s="87"/>
      <c r="AL1858" s="87"/>
      <c r="AM1858" s="87"/>
      <c r="AN1858" s="87"/>
      <c r="AO1858" s="87"/>
      <c r="AP1858" s="87"/>
      <c r="AQ1858" s="87"/>
      <c r="AR1858" s="87"/>
      <c r="AS1858" s="87"/>
      <c r="AT1858" s="87"/>
      <c r="AU1858" s="87"/>
      <c r="AV1858" s="87"/>
      <c r="AW1858" s="87"/>
      <c r="AX1858" s="87"/>
      <c r="AY1858" s="87"/>
      <c r="AZ1858" s="87"/>
      <c r="BA1858" s="87"/>
      <c r="BB1858" s="87"/>
      <c r="BC1858" s="87"/>
      <c r="BD1858" s="87"/>
      <c r="BE1858" s="87"/>
      <c r="BF1858" s="87"/>
      <c r="BG1858" s="87"/>
      <c r="BH1858" s="87"/>
    </row>
    <row r="1859" spans="1:60">
      <c r="A1859" s="87"/>
      <c r="D1859" s="371"/>
      <c r="E1859" s="87"/>
      <c r="F1859" s="87"/>
      <c r="G1859" s="87"/>
      <c r="H1859" s="87"/>
      <c r="I1859" s="87"/>
      <c r="J1859" s="87"/>
      <c r="K1859" s="87"/>
      <c r="L1859" s="87"/>
      <c r="M1859" s="87"/>
      <c r="N1859" s="87"/>
      <c r="O1859" s="87"/>
      <c r="P1859" s="87"/>
      <c r="Q1859" s="87"/>
      <c r="R1859" s="87"/>
      <c r="S1859" s="87"/>
      <c r="T1859" s="87"/>
      <c r="U1859" s="87"/>
      <c r="V1859" s="87"/>
      <c r="W1859" s="87"/>
      <c r="X1859" s="87"/>
      <c r="Y1859" s="87"/>
      <c r="Z1859" s="87"/>
      <c r="AA1859" s="87"/>
      <c r="AB1859" s="87"/>
      <c r="AC1859" s="87"/>
      <c r="AD1859" s="87"/>
      <c r="AE1859" s="87"/>
      <c r="AF1859" s="87"/>
      <c r="AG1859" s="87"/>
      <c r="AH1859" s="87"/>
      <c r="AI1859" s="87"/>
      <c r="AJ1859" s="87"/>
      <c r="AK1859" s="87"/>
      <c r="AL1859" s="87"/>
      <c r="AM1859" s="87"/>
      <c r="AN1859" s="87"/>
      <c r="AO1859" s="87"/>
      <c r="AP1859" s="87"/>
      <c r="AQ1859" s="87"/>
      <c r="AR1859" s="87"/>
      <c r="AS1859" s="87"/>
      <c r="AT1859" s="87"/>
      <c r="AU1859" s="87"/>
      <c r="AV1859" s="87"/>
      <c r="AW1859" s="87"/>
      <c r="AX1859" s="87"/>
      <c r="AY1859" s="87"/>
      <c r="AZ1859" s="87"/>
      <c r="BA1859" s="87"/>
      <c r="BB1859" s="87"/>
      <c r="BC1859" s="87"/>
      <c r="BD1859" s="87"/>
      <c r="BE1859" s="87"/>
      <c r="BF1859" s="87"/>
      <c r="BG1859" s="87"/>
      <c r="BH1859" s="87"/>
    </row>
    <row r="1860" spans="1:60">
      <c r="A1860" s="87"/>
      <c r="D1860" s="371"/>
      <c r="E1860" s="87"/>
      <c r="F1860" s="87"/>
      <c r="G1860" s="87"/>
      <c r="H1860" s="87"/>
      <c r="I1860" s="87"/>
      <c r="J1860" s="87"/>
      <c r="K1860" s="87"/>
      <c r="L1860" s="87"/>
      <c r="M1860" s="87"/>
      <c r="N1860" s="87"/>
      <c r="O1860" s="87"/>
      <c r="P1860" s="87"/>
      <c r="Q1860" s="87"/>
      <c r="R1860" s="87"/>
      <c r="S1860" s="87"/>
      <c r="T1860" s="87"/>
      <c r="U1860" s="87"/>
      <c r="V1860" s="87"/>
      <c r="W1860" s="87"/>
      <c r="X1860" s="87"/>
      <c r="Y1860" s="87"/>
      <c r="Z1860" s="87"/>
      <c r="AA1860" s="87"/>
      <c r="AB1860" s="87"/>
      <c r="AC1860" s="87"/>
      <c r="AD1860" s="87"/>
      <c r="AE1860" s="87"/>
      <c r="AF1860" s="87"/>
      <c r="AG1860" s="87"/>
      <c r="AH1860" s="87"/>
      <c r="AI1860" s="87"/>
      <c r="AJ1860" s="87"/>
      <c r="AK1860" s="87"/>
      <c r="AL1860" s="87"/>
      <c r="AM1860" s="87"/>
      <c r="AN1860" s="87"/>
      <c r="AO1860" s="87"/>
      <c r="AP1860" s="87"/>
      <c r="AQ1860" s="87"/>
      <c r="AR1860" s="87"/>
      <c r="AS1860" s="87"/>
      <c r="AT1860" s="87"/>
      <c r="AU1860" s="87"/>
      <c r="AV1860" s="87"/>
      <c r="AW1860" s="87"/>
      <c r="AX1860" s="87"/>
      <c r="AY1860" s="87"/>
      <c r="AZ1860" s="87"/>
      <c r="BA1860" s="87"/>
      <c r="BB1860" s="87"/>
      <c r="BC1860" s="87"/>
      <c r="BD1860" s="87"/>
      <c r="BE1860" s="87"/>
      <c r="BF1860" s="87"/>
      <c r="BG1860" s="87"/>
      <c r="BH1860" s="87"/>
    </row>
    <row r="1861" spans="1:60">
      <c r="A1861" s="87"/>
      <c r="D1861" s="371"/>
      <c r="E1861" s="87"/>
      <c r="F1861" s="87"/>
      <c r="G1861" s="87"/>
      <c r="H1861" s="87"/>
      <c r="I1861" s="87"/>
      <c r="J1861" s="87"/>
      <c r="K1861" s="87"/>
      <c r="L1861" s="87"/>
      <c r="M1861" s="87"/>
      <c r="N1861" s="87"/>
      <c r="O1861" s="87"/>
      <c r="P1861" s="87"/>
      <c r="Q1861" s="87"/>
      <c r="R1861" s="87"/>
      <c r="S1861" s="87"/>
      <c r="T1861" s="87"/>
      <c r="U1861" s="87"/>
      <c r="V1861" s="87"/>
      <c r="W1861" s="87"/>
      <c r="X1861" s="87"/>
      <c r="Y1861" s="87"/>
      <c r="Z1861" s="87"/>
      <c r="AA1861" s="87"/>
      <c r="AB1861" s="87"/>
      <c r="AC1861" s="87"/>
      <c r="AD1861" s="87"/>
      <c r="AE1861" s="87"/>
      <c r="AF1861" s="87"/>
      <c r="AG1861" s="87"/>
      <c r="AH1861" s="87"/>
      <c r="AI1861" s="87"/>
      <c r="AJ1861" s="87"/>
      <c r="AK1861" s="87"/>
      <c r="AL1861" s="87"/>
      <c r="AM1861" s="87"/>
      <c r="AN1861" s="87"/>
      <c r="AO1861" s="87"/>
      <c r="AP1861" s="87"/>
      <c r="AQ1861" s="87"/>
      <c r="AR1861" s="87"/>
      <c r="AS1861" s="87"/>
      <c r="AT1861" s="87"/>
      <c r="AU1861" s="87"/>
      <c r="AV1861" s="87"/>
      <c r="AW1861" s="87"/>
      <c r="AX1861" s="87"/>
      <c r="AY1861" s="87"/>
      <c r="AZ1861" s="87"/>
      <c r="BA1861" s="87"/>
      <c r="BB1861" s="87"/>
      <c r="BC1861" s="87"/>
      <c r="BD1861" s="87"/>
      <c r="BE1861" s="87"/>
      <c r="BF1861" s="87"/>
      <c r="BG1861" s="87"/>
      <c r="BH1861" s="87"/>
    </row>
    <row r="1862" spans="1:60">
      <c r="A1862" s="87"/>
      <c r="D1862" s="371"/>
      <c r="E1862" s="87"/>
      <c r="F1862" s="87"/>
      <c r="G1862" s="87"/>
      <c r="H1862" s="87"/>
      <c r="I1862" s="87"/>
      <c r="J1862" s="87"/>
      <c r="K1862" s="87"/>
      <c r="L1862" s="87"/>
      <c r="M1862" s="87"/>
      <c r="N1862" s="87"/>
      <c r="O1862" s="87"/>
      <c r="P1862" s="87"/>
      <c r="Q1862" s="87"/>
      <c r="R1862" s="87"/>
      <c r="S1862" s="87"/>
      <c r="T1862" s="87"/>
      <c r="U1862" s="87"/>
      <c r="V1862" s="87"/>
      <c r="W1862" s="87"/>
      <c r="X1862" s="87"/>
      <c r="Y1862" s="87"/>
      <c r="Z1862" s="87"/>
      <c r="AA1862" s="87"/>
      <c r="AB1862" s="87"/>
      <c r="AC1862" s="87"/>
      <c r="AD1862" s="87"/>
      <c r="AE1862" s="87"/>
      <c r="AF1862" s="87"/>
      <c r="AG1862" s="87"/>
      <c r="AH1862" s="87"/>
      <c r="AI1862" s="87"/>
      <c r="AJ1862" s="87"/>
      <c r="AK1862" s="87"/>
      <c r="AL1862" s="87"/>
      <c r="AM1862" s="87"/>
      <c r="AN1862" s="87"/>
      <c r="AO1862" s="87"/>
      <c r="AP1862" s="87"/>
      <c r="AQ1862" s="87"/>
      <c r="AR1862" s="87"/>
      <c r="AS1862" s="87"/>
      <c r="AT1862" s="87"/>
      <c r="AU1862" s="87"/>
      <c r="AV1862" s="87"/>
      <c r="AW1862" s="87"/>
      <c r="AX1862" s="87"/>
      <c r="AY1862" s="87"/>
      <c r="AZ1862" s="87"/>
      <c r="BA1862" s="87"/>
      <c r="BB1862" s="87"/>
      <c r="BC1862" s="87"/>
      <c r="BD1862" s="87"/>
      <c r="BE1862" s="87"/>
      <c r="BF1862" s="87"/>
      <c r="BG1862" s="87"/>
      <c r="BH1862" s="87"/>
    </row>
    <row r="1863" spans="1:60">
      <c r="A1863" s="87"/>
      <c r="D1863" s="371"/>
      <c r="E1863" s="87"/>
      <c r="F1863" s="87"/>
      <c r="G1863" s="87"/>
      <c r="H1863" s="87"/>
      <c r="I1863" s="87"/>
      <c r="J1863" s="87"/>
      <c r="K1863" s="87"/>
      <c r="L1863" s="87"/>
      <c r="M1863" s="87"/>
      <c r="N1863" s="87"/>
      <c r="O1863" s="87"/>
      <c r="P1863" s="87"/>
      <c r="Q1863" s="87"/>
      <c r="R1863" s="87"/>
      <c r="S1863" s="87"/>
      <c r="T1863" s="87"/>
      <c r="U1863" s="87"/>
      <c r="V1863" s="87"/>
      <c r="W1863" s="87"/>
      <c r="X1863" s="87"/>
      <c r="Y1863" s="87"/>
      <c r="Z1863" s="87"/>
      <c r="AA1863" s="87"/>
      <c r="AB1863" s="87"/>
      <c r="AC1863" s="87"/>
      <c r="AD1863" s="87"/>
      <c r="AE1863" s="87"/>
      <c r="AF1863" s="87"/>
      <c r="AG1863" s="87"/>
      <c r="AH1863" s="87"/>
      <c r="AI1863" s="87"/>
      <c r="AJ1863" s="87"/>
      <c r="AK1863" s="87"/>
      <c r="AL1863" s="87"/>
      <c r="AM1863" s="87"/>
      <c r="AN1863" s="87"/>
      <c r="AO1863" s="87"/>
      <c r="AP1863" s="87"/>
      <c r="AQ1863" s="87"/>
      <c r="AR1863" s="87"/>
      <c r="AS1863" s="87"/>
      <c r="AT1863" s="87"/>
      <c r="AU1863" s="87"/>
      <c r="AV1863" s="87"/>
      <c r="AW1863" s="87"/>
      <c r="AX1863" s="87"/>
      <c r="AY1863" s="87"/>
      <c r="AZ1863" s="87"/>
      <c r="BA1863" s="87"/>
      <c r="BB1863" s="87"/>
      <c r="BC1863" s="87"/>
      <c r="BD1863" s="87"/>
      <c r="BE1863" s="87"/>
      <c r="BF1863" s="87"/>
      <c r="BG1863" s="87"/>
      <c r="BH1863" s="87"/>
    </row>
    <row r="1864" spans="1:60">
      <c r="A1864" s="87"/>
      <c r="D1864" s="371"/>
      <c r="E1864" s="87"/>
      <c r="F1864" s="87"/>
      <c r="G1864" s="87"/>
      <c r="H1864" s="87"/>
      <c r="I1864" s="87"/>
      <c r="J1864" s="87"/>
      <c r="K1864" s="87"/>
      <c r="L1864" s="87"/>
      <c r="M1864" s="87"/>
      <c r="N1864" s="87"/>
      <c r="O1864" s="87"/>
      <c r="P1864" s="87"/>
      <c r="Q1864" s="87"/>
      <c r="R1864" s="87"/>
      <c r="S1864" s="87"/>
      <c r="T1864" s="87"/>
      <c r="U1864" s="87"/>
      <c r="V1864" s="87"/>
      <c r="W1864" s="87"/>
      <c r="X1864" s="87"/>
      <c r="Y1864" s="87"/>
      <c r="Z1864" s="87"/>
      <c r="AA1864" s="87"/>
      <c r="AB1864" s="87"/>
      <c r="AC1864" s="87"/>
      <c r="AD1864" s="87"/>
      <c r="AE1864" s="87"/>
      <c r="AF1864" s="87"/>
      <c r="AG1864" s="87"/>
      <c r="AH1864" s="87"/>
      <c r="AI1864" s="87"/>
      <c r="AJ1864" s="87"/>
      <c r="AK1864" s="87"/>
      <c r="AL1864" s="87"/>
      <c r="AM1864" s="87"/>
      <c r="AN1864" s="87"/>
      <c r="AO1864" s="87"/>
      <c r="AP1864" s="87"/>
      <c r="AQ1864" s="87"/>
      <c r="AR1864" s="87"/>
      <c r="AS1864" s="87"/>
      <c r="AT1864" s="87"/>
      <c r="AU1864" s="87"/>
      <c r="AV1864" s="87"/>
      <c r="AW1864" s="87"/>
      <c r="AX1864" s="87"/>
      <c r="AY1864" s="87"/>
      <c r="AZ1864" s="87"/>
      <c r="BA1864" s="87"/>
      <c r="BB1864" s="87"/>
      <c r="BC1864" s="87"/>
      <c r="BD1864" s="87"/>
      <c r="BE1864" s="87"/>
      <c r="BF1864" s="87"/>
      <c r="BG1864" s="87"/>
      <c r="BH1864" s="87"/>
    </row>
    <row r="1865" spans="1:60">
      <c r="A1865" s="87"/>
      <c r="D1865" s="371"/>
      <c r="E1865" s="87"/>
      <c r="F1865" s="87"/>
      <c r="G1865" s="87"/>
      <c r="H1865" s="87"/>
      <c r="I1865" s="87"/>
      <c r="J1865" s="87"/>
      <c r="K1865" s="87"/>
      <c r="L1865" s="87"/>
      <c r="M1865" s="87"/>
      <c r="N1865" s="87"/>
      <c r="O1865" s="87"/>
      <c r="P1865" s="87"/>
      <c r="Q1865" s="87"/>
      <c r="R1865" s="87"/>
      <c r="S1865" s="87"/>
      <c r="T1865" s="87"/>
      <c r="U1865" s="87"/>
      <c r="V1865" s="87"/>
      <c r="W1865" s="87"/>
      <c r="X1865" s="87"/>
      <c r="Y1865" s="87"/>
      <c r="Z1865" s="87"/>
      <c r="AA1865" s="87"/>
      <c r="AB1865" s="87"/>
      <c r="AC1865" s="87"/>
      <c r="AD1865" s="87"/>
      <c r="AE1865" s="87"/>
      <c r="AF1865" s="87"/>
      <c r="AG1865" s="87"/>
      <c r="AH1865" s="87"/>
      <c r="AI1865" s="87"/>
      <c r="AJ1865" s="87"/>
      <c r="AK1865" s="87"/>
      <c r="AL1865" s="87"/>
      <c r="AM1865" s="87"/>
      <c r="AN1865" s="87"/>
      <c r="AO1865" s="87"/>
      <c r="AP1865" s="87"/>
      <c r="AQ1865" s="87"/>
      <c r="AR1865" s="87"/>
      <c r="AS1865" s="87"/>
      <c r="AT1865" s="87"/>
      <c r="AU1865" s="87"/>
      <c r="AV1865" s="87"/>
      <c r="AW1865" s="87"/>
      <c r="AX1865" s="87"/>
      <c r="AY1865" s="87"/>
      <c r="AZ1865" s="87"/>
      <c r="BA1865" s="87"/>
      <c r="BB1865" s="87"/>
      <c r="BC1865" s="87"/>
      <c r="BD1865" s="87"/>
      <c r="BE1865" s="87"/>
      <c r="BF1865" s="87"/>
      <c r="BG1865" s="87"/>
      <c r="BH1865" s="87"/>
    </row>
    <row r="1866" spans="1:60">
      <c r="A1866" s="87"/>
      <c r="D1866" s="371"/>
      <c r="E1866" s="87"/>
      <c r="F1866" s="87"/>
      <c r="G1866" s="87"/>
      <c r="H1866" s="87"/>
      <c r="I1866" s="87"/>
      <c r="J1866" s="87"/>
      <c r="K1866" s="87"/>
      <c r="L1866" s="87"/>
      <c r="M1866" s="87"/>
      <c r="N1866" s="87"/>
      <c r="O1866" s="87"/>
      <c r="P1866" s="87"/>
      <c r="Q1866" s="87"/>
      <c r="R1866" s="87"/>
      <c r="S1866" s="87"/>
      <c r="T1866" s="87"/>
      <c r="U1866" s="87"/>
      <c r="V1866" s="87"/>
      <c r="W1866" s="87"/>
      <c r="X1866" s="87"/>
      <c r="Y1866" s="87"/>
      <c r="Z1866" s="87"/>
      <c r="AA1866" s="87"/>
      <c r="AB1866" s="87"/>
      <c r="AC1866" s="87"/>
      <c r="AD1866" s="87"/>
      <c r="AE1866" s="87"/>
      <c r="AF1866" s="87"/>
      <c r="AG1866" s="87"/>
      <c r="AH1866" s="87"/>
      <c r="AI1866" s="87"/>
      <c r="AJ1866" s="87"/>
      <c r="AK1866" s="87"/>
      <c r="AL1866" s="87"/>
      <c r="AM1866" s="87"/>
      <c r="AN1866" s="87"/>
      <c r="AO1866" s="87"/>
      <c r="AP1866" s="87"/>
      <c r="AQ1866" s="87"/>
      <c r="AR1866" s="87"/>
      <c r="AS1866" s="87"/>
      <c r="AT1866" s="87"/>
      <c r="AU1866" s="87"/>
      <c r="AV1866" s="87"/>
      <c r="AW1866" s="87"/>
      <c r="AX1866" s="87"/>
      <c r="AY1866" s="87"/>
      <c r="AZ1866" s="87"/>
      <c r="BA1866" s="87"/>
      <c r="BB1866" s="87"/>
      <c r="BC1866" s="87"/>
      <c r="BD1866" s="87"/>
      <c r="BE1866" s="87"/>
      <c r="BF1866" s="87"/>
      <c r="BG1866" s="87"/>
      <c r="BH1866" s="87"/>
    </row>
    <row r="1867" spans="1:60">
      <c r="A1867" s="87"/>
      <c r="D1867" s="371"/>
      <c r="E1867" s="87"/>
      <c r="F1867" s="87"/>
      <c r="G1867" s="87"/>
      <c r="H1867" s="87"/>
      <c r="I1867" s="87"/>
      <c r="J1867" s="87"/>
      <c r="K1867" s="87"/>
      <c r="L1867" s="87"/>
      <c r="M1867" s="87"/>
      <c r="N1867" s="87"/>
      <c r="O1867" s="87"/>
      <c r="P1867" s="87"/>
      <c r="Q1867" s="87"/>
      <c r="R1867" s="87"/>
      <c r="S1867" s="87"/>
      <c r="T1867" s="87"/>
      <c r="U1867" s="87"/>
      <c r="V1867" s="87"/>
      <c r="W1867" s="87"/>
      <c r="X1867" s="87"/>
      <c r="Y1867" s="87"/>
      <c r="Z1867" s="87"/>
      <c r="AA1867" s="87"/>
      <c r="AB1867" s="87"/>
      <c r="AC1867" s="87"/>
      <c r="AD1867" s="87"/>
      <c r="AE1867" s="87"/>
      <c r="AF1867" s="87"/>
      <c r="AG1867" s="87"/>
      <c r="AH1867" s="87"/>
      <c r="AI1867" s="87"/>
      <c r="AJ1867" s="87"/>
      <c r="AK1867" s="87"/>
      <c r="AL1867" s="87"/>
      <c r="AM1867" s="87"/>
      <c r="AN1867" s="87"/>
      <c r="AO1867" s="87"/>
      <c r="AP1867" s="87"/>
      <c r="AQ1867" s="87"/>
      <c r="AR1867" s="87"/>
      <c r="AS1867" s="87"/>
      <c r="AT1867" s="87"/>
      <c r="AU1867" s="87"/>
      <c r="AV1867" s="87"/>
      <c r="AW1867" s="87"/>
      <c r="AX1867" s="87"/>
      <c r="AY1867" s="87"/>
      <c r="AZ1867" s="87"/>
      <c r="BA1867" s="87"/>
      <c r="BB1867" s="87"/>
      <c r="BC1867" s="87"/>
      <c r="BD1867" s="87"/>
      <c r="BE1867" s="87"/>
      <c r="BF1867" s="87"/>
      <c r="BG1867" s="87"/>
      <c r="BH1867" s="87"/>
    </row>
    <row r="1868" spans="1:60">
      <c r="A1868" s="87"/>
      <c r="D1868" s="371"/>
      <c r="E1868" s="87"/>
      <c r="F1868" s="87"/>
      <c r="G1868" s="87"/>
      <c r="H1868" s="87"/>
      <c r="I1868" s="87"/>
      <c r="J1868" s="87"/>
      <c r="K1868" s="87"/>
      <c r="L1868" s="87"/>
      <c r="M1868" s="87"/>
      <c r="N1868" s="87"/>
      <c r="O1868" s="87"/>
      <c r="P1868" s="87"/>
      <c r="Q1868" s="87"/>
      <c r="R1868" s="87"/>
      <c r="S1868" s="87"/>
      <c r="T1868" s="87"/>
      <c r="U1868" s="87"/>
      <c r="V1868" s="87"/>
      <c r="W1868" s="87"/>
      <c r="X1868" s="87"/>
      <c r="Y1868" s="87"/>
      <c r="Z1868" s="87"/>
      <c r="AA1868" s="87"/>
      <c r="AB1868" s="87"/>
      <c r="AC1868" s="87"/>
      <c r="AD1868" s="87"/>
      <c r="AE1868" s="87"/>
      <c r="AF1868" s="87"/>
      <c r="AG1868" s="87"/>
      <c r="AH1868" s="87"/>
      <c r="AI1868" s="87"/>
      <c r="AJ1868" s="87"/>
      <c r="AK1868" s="87"/>
      <c r="AL1868" s="87"/>
      <c r="AM1868" s="87"/>
      <c r="AN1868" s="87"/>
      <c r="AO1868" s="87"/>
      <c r="AP1868" s="87"/>
      <c r="AQ1868" s="87"/>
      <c r="AR1868" s="87"/>
      <c r="AS1868" s="87"/>
      <c r="AT1868" s="87"/>
      <c r="AU1868" s="87"/>
      <c r="AV1868" s="87"/>
      <c r="AW1868" s="87"/>
      <c r="AX1868" s="87"/>
      <c r="AY1868" s="87"/>
      <c r="AZ1868" s="87"/>
      <c r="BA1868" s="87"/>
      <c r="BB1868" s="87"/>
      <c r="BC1868" s="87"/>
      <c r="BD1868" s="87"/>
      <c r="BE1868" s="87"/>
      <c r="BF1868" s="87"/>
      <c r="BG1868" s="87"/>
      <c r="BH1868" s="87"/>
    </row>
    <row r="1869" spans="1:60">
      <c r="A1869" s="87"/>
      <c r="D1869" s="371"/>
      <c r="E1869" s="87"/>
      <c r="F1869" s="87"/>
      <c r="G1869" s="87"/>
      <c r="H1869" s="87"/>
      <c r="I1869" s="87"/>
      <c r="J1869" s="87"/>
      <c r="K1869" s="87"/>
      <c r="L1869" s="87"/>
      <c r="M1869" s="87"/>
      <c r="N1869" s="87"/>
      <c r="O1869" s="87"/>
      <c r="P1869" s="87"/>
      <c r="Q1869" s="87"/>
      <c r="R1869" s="87"/>
      <c r="S1869" s="87"/>
      <c r="T1869" s="87"/>
      <c r="U1869" s="87"/>
      <c r="V1869" s="87"/>
      <c r="W1869" s="87"/>
      <c r="X1869" s="87"/>
      <c r="Y1869" s="87"/>
      <c r="Z1869" s="87"/>
      <c r="AA1869" s="87"/>
      <c r="AB1869" s="87"/>
      <c r="AC1869" s="87"/>
      <c r="AD1869" s="87"/>
      <c r="AE1869" s="87"/>
      <c r="AF1869" s="87"/>
      <c r="AG1869" s="87"/>
      <c r="AH1869" s="87"/>
      <c r="AI1869" s="87"/>
      <c r="AJ1869" s="87"/>
      <c r="AK1869" s="87"/>
      <c r="AL1869" s="87"/>
      <c r="AM1869" s="87"/>
      <c r="AN1869" s="87"/>
      <c r="AO1869" s="87"/>
      <c r="AP1869" s="87"/>
      <c r="AQ1869" s="87"/>
      <c r="AR1869" s="87"/>
      <c r="AS1869" s="87"/>
      <c r="AT1869" s="87"/>
      <c r="AU1869" s="87"/>
      <c r="AV1869" s="87"/>
      <c r="AW1869" s="87"/>
      <c r="AX1869" s="87"/>
      <c r="AY1869" s="87"/>
      <c r="AZ1869" s="87"/>
      <c r="BA1869" s="87"/>
      <c r="BB1869" s="87"/>
      <c r="BC1869" s="87"/>
      <c r="BD1869" s="87"/>
      <c r="BE1869" s="87"/>
      <c r="BF1869" s="87"/>
      <c r="BG1869" s="87"/>
      <c r="BH1869" s="87"/>
    </row>
    <row r="1870" spans="1:60">
      <c r="A1870" s="87"/>
      <c r="D1870" s="371"/>
      <c r="E1870" s="87"/>
      <c r="F1870" s="87"/>
      <c r="G1870" s="87"/>
      <c r="H1870" s="87"/>
      <c r="I1870" s="87"/>
      <c r="J1870" s="87"/>
      <c r="K1870" s="87"/>
      <c r="L1870" s="87"/>
      <c r="M1870" s="87"/>
      <c r="N1870" s="87"/>
      <c r="O1870" s="87"/>
      <c r="P1870" s="87"/>
      <c r="Q1870" s="87"/>
      <c r="R1870" s="87"/>
      <c r="S1870" s="87"/>
      <c r="T1870" s="87"/>
      <c r="U1870" s="87"/>
      <c r="V1870" s="87"/>
      <c r="W1870" s="87"/>
      <c r="X1870" s="87"/>
      <c r="Y1870" s="87"/>
      <c r="Z1870" s="87"/>
      <c r="AA1870" s="87"/>
      <c r="AB1870" s="87"/>
      <c r="AC1870" s="87"/>
      <c r="AD1870" s="87"/>
      <c r="AE1870" s="87"/>
      <c r="AF1870" s="87"/>
      <c r="AG1870" s="87"/>
      <c r="AH1870" s="87"/>
      <c r="AI1870" s="87"/>
      <c r="AJ1870" s="87"/>
      <c r="AK1870" s="87"/>
      <c r="AL1870" s="87"/>
      <c r="AM1870" s="87"/>
      <c r="AN1870" s="87"/>
      <c r="AO1870" s="87"/>
      <c r="AP1870" s="87"/>
      <c r="AQ1870" s="87"/>
      <c r="AR1870" s="87"/>
      <c r="AS1870" s="87"/>
      <c r="AT1870" s="87"/>
      <c r="AU1870" s="87"/>
      <c r="AV1870" s="87"/>
      <c r="AW1870" s="87"/>
      <c r="AX1870" s="87"/>
      <c r="AY1870" s="87"/>
      <c r="AZ1870" s="87"/>
      <c r="BA1870" s="87"/>
      <c r="BB1870" s="87"/>
      <c r="BC1870" s="87"/>
      <c r="BD1870" s="87"/>
      <c r="BE1870" s="87"/>
      <c r="BF1870" s="87"/>
      <c r="BG1870" s="87"/>
      <c r="BH1870" s="87"/>
    </row>
    <row r="1871" spans="1:60">
      <c r="A1871" s="87"/>
      <c r="D1871" s="371"/>
      <c r="E1871" s="87"/>
      <c r="F1871" s="87"/>
      <c r="G1871" s="87"/>
      <c r="H1871" s="87"/>
      <c r="I1871" s="87"/>
      <c r="J1871" s="87"/>
      <c r="K1871" s="87"/>
      <c r="L1871" s="87"/>
      <c r="M1871" s="87"/>
      <c r="N1871" s="87"/>
      <c r="O1871" s="87"/>
      <c r="P1871" s="87"/>
      <c r="Q1871" s="87"/>
      <c r="R1871" s="87"/>
      <c r="S1871" s="87"/>
      <c r="T1871" s="87"/>
      <c r="U1871" s="87"/>
      <c r="V1871" s="87"/>
      <c r="W1871" s="87"/>
      <c r="X1871" s="87"/>
      <c r="Y1871" s="87"/>
      <c r="Z1871" s="87"/>
      <c r="AA1871" s="87"/>
      <c r="AB1871" s="87"/>
      <c r="AC1871" s="87"/>
      <c r="AD1871" s="87"/>
      <c r="AE1871" s="87"/>
      <c r="AF1871" s="87"/>
      <c r="AG1871" s="87"/>
      <c r="AH1871" s="87"/>
      <c r="AI1871" s="87"/>
      <c r="AJ1871" s="87"/>
      <c r="AK1871" s="87"/>
      <c r="AL1871" s="87"/>
      <c r="AM1871" s="87"/>
      <c r="AN1871" s="87"/>
      <c r="AO1871" s="87"/>
      <c r="AP1871" s="87"/>
      <c r="AQ1871" s="87"/>
      <c r="AR1871" s="87"/>
      <c r="AS1871" s="87"/>
      <c r="AT1871" s="87"/>
      <c r="AU1871" s="87"/>
      <c r="AV1871" s="87"/>
      <c r="AW1871" s="87"/>
      <c r="AX1871" s="87"/>
      <c r="AY1871" s="87"/>
      <c r="AZ1871" s="87"/>
      <c r="BA1871" s="87"/>
      <c r="BB1871" s="87"/>
      <c r="BC1871" s="87"/>
      <c r="BD1871" s="87"/>
      <c r="BE1871" s="87"/>
      <c r="BF1871" s="87"/>
      <c r="BG1871" s="87"/>
      <c r="BH1871" s="87"/>
    </row>
    <row r="1872" spans="1:60">
      <c r="A1872" s="87"/>
      <c r="D1872" s="371"/>
      <c r="E1872" s="87"/>
      <c r="F1872" s="87"/>
      <c r="G1872" s="87"/>
      <c r="H1872" s="87"/>
      <c r="I1872" s="87"/>
      <c r="J1872" s="87"/>
      <c r="K1872" s="87"/>
      <c r="L1872" s="87"/>
      <c r="M1872" s="87"/>
      <c r="N1872" s="87"/>
      <c r="O1872" s="87"/>
      <c r="P1872" s="87"/>
      <c r="Q1872" s="87"/>
      <c r="R1872" s="87"/>
      <c r="S1872" s="87"/>
      <c r="T1872" s="87"/>
      <c r="U1872" s="87"/>
      <c r="V1872" s="87"/>
      <c r="W1872" s="87"/>
      <c r="X1872" s="87"/>
      <c r="Y1872" s="87"/>
      <c r="Z1872" s="87"/>
      <c r="AA1872" s="87"/>
      <c r="AB1872" s="87"/>
      <c r="AC1872" s="87"/>
      <c r="AD1872" s="87"/>
      <c r="AE1872" s="87"/>
      <c r="AF1872" s="87"/>
      <c r="AG1872" s="87"/>
      <c r="AH1872" s="87"/>
      <c r="AI1872" s="87"/>
      <c r="AJ1872" s="87"/>
      <c r="AK1872" s="87"/>
      <c r="AL1872" s="87"/>
      <c r="AM1872" s="87"/>
      <c r="AN1872" s="87"/>
      <c r="AO1872" s="87"/>
      <c r="AP1872" s="87"/>
      <c r="AQ1872" s="87"/>
      <c r="AR1872" s="87"/>
      <c r="AS1872" s="87"/>
      <c r="AT1872" s="87"/>
      <c r="AU1872" s="87"/>
      <c r="AV1872" s="87"/>
      <c r="AW1872" s="87"/>
      <c r="AX1872" s="87"/>
      <c r="AY1872" s="87"/>
      <c r="AZ1872" s="87"/>
      <c r="BA1872" s="87"/>
      <c r="BB1872" s="87"/>
      <c r="BC1872" s="87"/>
      <c r="BD1872" s="87"/>
      <c r="BE1872" s="87"/>
      <c r="BF1872" s="87"/>
      <c r="BG1872" s="87"/>
      <c r="BH1872" s="87"/>
    </row>
    <row r="1873" spans="1:60">
      <c r="A1873" s="87"/>
      <c r="D1873" s="371"/>
      <c r="E1873" s="87"/>
      <c r="F1873" s="87"/>
      <c r="G1873" s="87"/>
      <c r="H1873" s="87"/>
      <c r="I1873" s="87"/>
      <c r="J1873" s="87"/>
      <c r="K1873" s="87"/>
      <c r="L1873" s="87"/>
      <c r="M1873" s="87"/>
      <c r="N1873" s="87"/>
      <c r="O1873" s="87"/>
      <c r="P1873" s="87"/>
      <c r="Q1873" s="87"/>
      <c r="R1873" s="87"/>
      <c r="S1873" s="87"/>
      <c r="T1873" s="87"/>
      <c r="U1873" s="87"/>
      <c r="V1873" s="87"/>
      <c r="W1873" s="87"/>
      <c r="X1873" s="87"/>
      <c r="Y1873" s="87"/>
      <c r="Z1873" s="87"/>
      <c r="AA1873" s="87"/>
      <c r="AB1873" s="87"/>
      <c r="AC1873" s="87"/>
      <c r="AD1873" s="87"/>
      <c r="AE1873" s="87"/>
      <c r="AF1873" s="87"/>
      <c r="AG1873" s="87"/>
      <c r="AH1873" s="87"/>
      <c r="AI1873" s="87"/>
      <c r="AJ1873" s="87"/>
      <c r="AK1873" s="87"/>
      <c r="AL1873" s="87"/>
      <c r="AM1873" s="87"/>
      <c r="AN1873" s="87"/>
      <c r="AO1873" s="87"/>
      <c r="AP1873" s="87"/>
      <c r="AQ1873" s="87"/>
      <c r="AR1873" s="87"/>
      <c r="AS1873" s="87"/>
      <c r="AT1873" s="87"/>
      <c r="AU1873" s="87"/>
      <c r="AV1873" s="87"/>
      <c r="AW1873" s="87"/>
      <c r="AX1873" s="87"/>
      <c r="AY1873" s="87"/>
      <c r="AZ1873" s="87"/>
      <c r="BA1873" s="87"/>
      <c r="BB1873" s="87"/>
      <c r="BC1873" s="87"/>
      <c r="BD1873" s="87"/>
      <c r="BE1873" s="87"/>
      <c r="BF1873" s="87"/>
      <c r="BG1873" s="87"/>
      <c r="BH1873" s="87"/>
    </row>
    <row r="1874" spans="1:60">
      <c r="A1874" s="87"/>
      <c r="D1874" s="371"/>
      <c r="E1874" s="87"/>
      <c r="F1874" s="87"/>
      <c r="G1874" s="87"/>
      <c r="H1874" s="87"/>
      <c r="I1874" s="87"/>
      <c r="J1874" s="87"/>
      <c r="K1874" s="87"/>
      <c r="L1874" s="87"/>
      <c r="M1874" s="87"/>
      <c r="N1874" s="87"/>
      <c r="O1874" s="87"/>
      <c r="P1874" s="87"/>
      <c r="Q1874" s="87"/>
      <c r="R1874" s="87"/>
      <c r="S1874" s="87"/>
      <c r="T1874" s="87"/>
      <c r="U1874" s="87"/>
      <c r="V1874" s="87"/>
      <c r="W1874" s="87"/>
      <c r="X1874" s="87"/>
      <c r="Y1874" s="87"/>
      <c r="Z1874" s="87"/>
      <c r="AA1874" s="87"/>
      <c r="AB1874" s="87"/>
      <c r="AC1874" s="87"/>
      <c r="AD1874" s="87"/>
      <c r="AE1874" s="87"/>
      <c r="AF1874" s="87"/>
      <c r="AG1874" s="87"/>
      <c r="AH1874" s="87"/>
      <c r="AI1874" s="87"/>
      <c r="AJ1874" s="87"/>
      <c r="AK1874" s="87"/>
      <c r="AL1874" s="87"/>
      <c r="AM1874" s="87"/>
      <c r="AN1874" s="87"/>
      <c r="AO1874" s="87"/>
      <c r="AP1874" s="87"/>
      <c r="AQ1874" s="87"/>
      <c r="AR1874" s="87"/>
      <c r="AS1874" s="87"/>
      <c r="AT1874" s="87"/>
      <c r="AU1874" s="87"/>
      <c r="AV1874" s="87"/>
      <c r="AW1874" s="87"/>
      <c r="AX1874" s="87"/>
      <c r="AY1874" s="87"/>
      <c r="AZ1874" s="87"/>
      <c r="BA1874" s="87"/>
      <c r="BB1874" s="87"/>
      <c r="BC1874" s="87"/>
      <c r="BD1874" s="87"/>
      <c r="BE1874" s="87"/>
      <c r="BF1874" s="87"/>
      <c r="BG1874" s="87"/>
      <c r="BH1874" s="87"/>
    </row>
    <row r="1875" spans="1:60">
      <c r="A1875" s="87"/>
      <c r="D1875" s="371"/>
      <c r="E1875" s="87"/>
      <c r="F1875" s="87"/>
      <c r="G1875" s="87"/>
      <c r="H1875" s="87"/>
      <c r="I1875" s="87"/>
      <c r="J1875" s="87"/>
      <c r="K1875" s="87"/>
      <c r="L1875" s="87"/>
      <c r="M1875" s="87"/>
      <c r="N1875" s="87"/>
      <c r="O1875" s="87"/>
      <c r="P1875" s="87"/>
      <c r="Q1875" s="87"/>
      <c r="R1875" s="87"/>
      <c r="S1875" s="87"/>
      <c r="T1875" s="87"/>
      <c r="U1875" s="87"/>
      <c r="V1875" s="87"/>
      <c r="W1875" s="87"/>
      <c r="X1875" s="87"/>
      <c r="Y1875" s="87"/>
      <c r="Z1875" s="87"/>
      <c r="AA1875" s="87"/>
      <c r="AB1875" s="87"/>
      <c r="AC1875" s="87"/>
      <c r="AD1875" s="87"/>
      <c r="AE1875" s="87"/>
      <c r="AF1875" s="87"/>
      <c r="AG1875" s="87"/>
      <c r="AH1875" s="87"/>
      <c r="AI1875" s="87"/>
      <c r="AJ1875" s="87"/>
      <c r="AK1875" s="87"/>
      <c r="AL1875" s="87"/>
      <c r="AM1875" s="87"/>
      <c r="AN1875" s="87"/>
      <c r="AO1875" s="87"/>
      <c r="AP1875" s="87"/>
      <c r="AQ1875" s="87"/>
      <c r="AR1875" s="87"/>
      <c r="AS1875" s="87"/>
      <c r="AT1875" s="87"/>
      <c r="AU1875" s="87"/>
      <c r="AV1875" s="87"/>
      <c r="AW1875" s="87"/>
      <c r="AX1875" s="87"/>
      <c r="AY1875" s="87"/>
      <c r="AZ1875" s="87"/>
      <c r="BA1875" s="87"/>
      <c r="BB1875" s="87"/>
      <c r="BC1875" s="87"/>
      <c r="BD1875" s="87"/>
      <c r="BE1875" s="87"/>
      <c r="BF1875" s="87"/>
      <c r="BG1875" s="87"/>
      <c r="BH1875" s="87"/>
    </row>
    <row r="1876" spans="1:60">
      <c r="A1876" s="87"/>
      <c r="D1876" s="371"/>
      <c r="E1876" s="87"/>
      <c r="F1876" s="87"/>
      <c r="G1876" s="87"/>
      <c r="H1876" s="87"/>
      <c r="I1876" s="87"/>
      <c r="J1876" s="87"/>
      <c r="K1876" s="87"/>
      <c r="L1876" s="87"/>
      <c r="M1876" s="87"/>
      <c r="N1876" s="87"/>
      <c r="O1876" s="87"/>
      <c r="P1876" s="87"/>
      <c r="Q1876" s="87"/>
      <c r="R1876" s="87"/>
      <c r="S1876" s="87"/>
      <c r="T1876" s="87"/>
      <c r="U1876" s="87"/>
      <c r="V1876" s="87"/>
      <c r="W1876" s="87"/>
      <c r="X1876" s="87"/>
      <c r="Y1876" s="87"/>
      <c r="Z1876" s="87"/>
      <c r="AA1876" s="87"/>
      <c r="AB1876" s="87"/>
      <c r="AC1876" s="87"/>
      <c r="AD1876" s="87"/>
      <c r="AE1876" s="87"/>
      <c r="AF1876" s="87"/>
      <c r="AG1876" s="87"/>
      <c r="AH1876" s="87"/>
      <c r="AI1876" s="87"/>
      <c r="AJ1876" s="87"/>
      <c r="AK1876" s="87"/>
      <c r="AL1876" s="87"/>
      <c r="AM1876" s="87"/>
      <c r="AN1876" s="87"/>
      <c r="AO1876" s="87"/>
      <c r="AP1876" s="87"/>
      <c r="AQ1876" s="87"/>
      <c r="AR1876" s="87"/>
      <c r="AS1876" s="87"/>
      <c r="AT1876" s="87"/>
      <c r="AU1876" s="87"/>
      <c r="AV1876" s="87"/>
      <c r="AW1876" s="87"/>
      <c r="AX1876" s="87"/>
      <c r="AY1876" s="87"/>
      <c r="AZ1876" s="87"/>
      <c r="BA1876" s="87"/>
      <c r="BB1876" s="87"/>
      <c r="BC1876" s="87"/>
      <c r="BD1876" s="87"/>
      <c r="BE1876" s="87"/>
      <c r="BF1876" s="87"/>
      <c r="BG1876" s="87"/>
      <c r="BH1876" s="87"/>
    </row>
    <row r="1877" spans="1:60">
      <c r="A1877" s="87"/>
      <c r="D1877" s="371"/>
      <c r="E1877" s="87"/>
      <c r="F1877" s="87"/>
      <c r="G1877" s="87"/>
      <c r="H1877" s="87"/>
      <c r="I1877" s="87"/>
      <c r="J1877" s="87"/>
      <c r="K1877" s="87"/>
      <c r="L1877" s="87"/>
      <c r="M1877" s="87"/>
      <c r="N1877" s="87"/>
      <c r="O1877" s="87"/>
      <c r="P1877" s="87"/>
      <c r="Q1877" s="87"/>
      <c r="R1877" s="87"/>
      <c r="S1877" s="87"/>
      <c r="T1877" s="87"/>
      <c r="U1877" s="87"/>
      <c r="V1877" s="87"/>
      <c r="W1877" s="87"/>
      <c r="X1877" s="87"/>
      <c r="Y1877" s="87"/>
      <c r="Z1877" s="87"/>
      <c r="AA1877" s="87"/>
      <c r="AB1877" s="87"/>
      <c r="AC1877" s="87"/>
      <c r="AD1877" s="87"/>
      <c r="AE1877" s="87"/>
      <c r="AF1877" s="87"/>
      <c r="AG1877" s="87"/>
      <c r="AH1877" s="87"/>
      <c r="AI1877" s="87"/>
      <c r="AJ1877" s="87"/>
      <c r="AK1877" s="87"/>
      <c r="AL1877" s="87"/>
      <c r="AM1877" s="87"/>
      <c r="AN1877" s="87"/>
      <c r="AO1877" s="87"/>
      <c r="AP1877" s="87"/>
      <c r="AQ1877" s="87"/>
      <c r="AR1877" s="87"/>
      <c r="AS1877" s="87"/>
      <c r="AT1877" s="87"/>
      <c r="AU1877" s="87"/>
      <c r="AV1877" s="87"/>
      <c r="AW1877" s="87"/>
      <c r="AX1877" s="87"/>
      <c r="AY1877" s="87"/>
      <c r="AZ1877" s="87"/>
      <c r="BA1877" s="87"/>
      <c r="BB1877" s="87"/>
      <c r="BC1877" s="87"/>
      <c r="BD1877" s="87"/>
      <c r="BE1877" s="87"/>
      <c r="BF1877" s="87"/>
      <c r="BG1877" s="87"/>
      <c r="BH1877" s="87"/>
    </row>
    <row r="1878" spans="1:60">
      <c r="A1878" s="87"/>
      <c r="D1878" s="371"/>
      <c r="E1878" s="87"/>
      <c r="F1878" s="87"/>
      <c r="G1878" s="87"/>
      <c r="H1878" s="87"/>
      <c r="I1878" s="87"/>
      <c r="J1878" s="87"/>
      <c r="K1878" s="87"/>
      <c r="L1878" s="87"/>
      <c r="M1878" s="87"/>
      <c r="N1878" s="87"/>
      <c r="O1878" s="87"/>
      <c r="P1878" s="87"/>
      <c r="Q1878" s="87"/>
      <c r="R1878" s="87"/>
      <c r="S1878" s="87"/>
      <c r="T1878" s="87"/>
      <c r="U1878" s="87"/>
      <c r="V1878" s="87"/>
      <c r="W1878" s="87"/>
      <c r="X1878" s="87"/>
      <c r="Y1878" s="87"/>
      <c r="Z1878" s="87"/>
      <c r="AA1878" s="87"/>
      <c r="AB1878" s="87"/>
      <c r="AC1878" s="87"/>
      <c r="AD1878" s="87"/>
      <c r="AE1878" s="87"/>
      <c r="AF1878" s="87"/>
      <c r="AG1878" s="87"/>
      <c r="AH1878" s="87"/>
      <c r="AI1878" s="87"/>
      <c r="AJ1878" s="87"/>
      <c r="AK1878" s="87"/>
      <c r="AL1878" s="87"/>
      <c r="AM1878" s="87"/>
      <c r="AN1878" s="87"/>
      <c r="AO1878" s="87"/>
      <c r="AP1878" s="87"/>
      <c r="AQ1878" s="87"/>
      <c r="AR1878" s="87"/>
      <c r="AS1878" s="87"/>
      <c r="AT1878" s="87"/>
      <c r="AU1878" s="87"/>
      <c r="AV1878" s="87"/>
      <c r="AW1878" s="87"/>
      <c r="AX1878" s="87"/>
      <c r="AY1878" s="87"/>
      <c r="AZ1878" s="87"/>
      <c r="BA1878" s="87"/>
      <c r="BB1878" s="87"/>
      <c r="BC1878" s="87"/>
      <c r="BD1878" s="87"/>
      <c r="BE1878" s="87"/>
      <c r="BF1878" s="87"/>
      <c r="BG1878" s="87"/>
      <c r="BH1878" s="87"/>
    </row>
    <row r="1879" spans="1:60">
      <c r="A1879" s="87"/>
      <c r="D1879" s="371"/>
      <c r="E1879" s="87"/>
      <c r="F1879" s="87"/>
      <c r="G1879" s="87"/>
      <c r="H1879" s="87"/>
      <c r="I1879" s="87"/>
      <c r="J1879" s="87"/>
      <c r="K1879" s="87"/>
      <c r="L1879" s="87"/>
      <c r="M1879" s="87"/>
      <c r="N1879" s="87"/>
      <c r="O1879" s="87"/>
      <c r="P1879" s="87"/>
      <c r="Q1879" s="87"/>
      <c r="R1879" s="87"/>
      <c r="S1879" s="87"/>
      <c r="T1879" s="87"/>
      <c r="U1879" s="87"/>
      <c r="V1879" s="87"/>
      <c r="W1879" s="87"/>
      <c r="X1879" s="87"/>
      <c r="Y1879" s="87"/>
      <c r="Z1879" s="87"/>
      <c r="AA1879" s="87"/>
      <c r="AB1879" s="87"/>
      <c r="AC1879" s="87"/>
      <c r="AD1879" s="87"/>
      <c r="AE1879" s="87"/>
      <c r="AF1879" s="87"/>
      <c r="AG1879" s="87"/>
      <c r="AH1879" s="87"/>
      <c r="AI1879" s="87"/>
      <c r="AJ1879" s="87"/>
      <c r="AK1879" s="87"/>
      <c r="AL1879" s="87"/>
      <c r="AM1879" s="87"/>
      <c r="AN1879" s="87"/>
      <c r="AO1879" s="87"/>
      <c r="AP1879" s="87"/>
      <c r="AQ1879" s="87"/>
      <c r="AR1879" s="87"/>
      <c r="AS1879" s="87"/>
      <c r="AT1879" s="87"/>
      <c r="AU1879" s="87"/>
      <c r="AV1879" s="87"/>
      <c r="AW1879" s="87"/>
      <c r="AX1879" s="87"/>
      <c r="AY1879" s="87"/>
      <c r="AZ1879" s="87"/>
      <c r="BA1879" s="87"/>
      <c r="BB1879" s="87"/>
      <c r="BC1879" s="87"/>
      <c r="BD1879" s="87"/>
      <c r="BE1879" s="87"/>
      <c r="BF1879" s="87"/>
      <c r="BG1879" s="87"/>
      <c r="BH1879" s="87"/>
    </row>
    <row r="1880" spans="1:60">
      <c r="A1880" s="87"/>
      <c r="D1880" s="371"/>
      <c r="E1880" s="87"/>
      <c r="F1880" s="87"/>
      <c r="G1880" s="87"/>
      <c r="H1880" s="87"/>
      <c r="I1880" s="87"/>
      <c r="J1880" s="87"/>
      <c r="K1880" s="87"/>
      <c r="L1880" s="87"/>
      <c r="M1880" s="87"/>
      <c r="N1880" s="87"/>
      <c r="O1880" s="87"/>
      <c r="P1880" s="87"/>
      <c r="Q1880" s="87"/>
      <c r="R1880" s="87"/>
      <c r="S1880" s="87"/>
      <c r="T1880" s="87"/>
      <c r="U1880" s="87"/>
      <c r="V1880" s="87"/>
      <c r="W1880" s="87"/>
      <c r="X1880" s="87"/>
      <c r="Y1880" s="87"/>
      <c r="Z1880" s="87"/>
      <c r="AA1880" s="87"/>
      <c r="AB1880" s="87"/>
      <c r="AC1880" s="87"/>
      <c r="AD1880" s="87"/>
      <c r="AE1880" s="87"/>
      <c r="AF1880" s="87"/>
      <c r="AG1880" s="87"/>
      <c r="AH1880" s="87"/>
      <c r="AI1880" s="87"/>
      <c r="AJ1880" s="87"/>
      <c r="AK1880" s="87"/>
      <c r="AL1880" s="87"/>
      <c r="AM1880" s="87"/>
      <c r="AN1880" s="87"/>
      <c r="AO1880" s="87"/>
      <c r="AP1880" s="87"/>
      <c r="AQ1880" s="87"/>
      <c r="AR1880" s="87"/>
      <c r="AS1880" s="87"/>
      <c r="AT1880" s="87"/>
      <c r="AU1880" s="87"/>
      <c r="AV1880" s="87"/>
      <c r="AW1880" s="87"/>
      <c r="AX1880" s="87"/>
      <c r="AY1880" s="87"/>
      <c r="AZ1880" s="87"/>
      <c r="BA1880" s="87"/>
      <c r="BB1880" s="87"/>
      <c r="BC1880" s="87"/>
      <c r="BD1880" s="87"/>
      <c r="BE1880" s="87"/>
      <c r="BF1880" s="87"/>
      <c r="BG1880" s="87"/>
      <c r="BH1880" s="87"/>
    </row>
    <row r="1881" spans="1:60">
      <c r="A1881" s="87"/>
      <c r="D1881" s="371"/>
      <c r="E1881" s="87"/>
      <c r="F1881" s="87"/>
      <c r="G1881" s="87"/>
      <c r="H1881" s="87"/>
      <c r="I1881" s="87"/>
      <c r="J1881" s="87"/>
      <c r="K1881" s="87"/>
      <c r="L1881" s="87"/>
      <c r="M1881" s="87"/>
      <c r="N1881" s="87"/>
      <c r="O1881" s="87"/>
      <c r="P1881" s="87"/>
      <c r="Q1881" s="87"/>
      <c r="R1881" s="87"/>
      <c r="S1881" s="87"/>
      <c r="T1881" s="87"/>
      <c r="U1881" s="87"/>
      <c r="V1881" s="87"/>
      <c r="W1881" s="87"/>
      <c r="X1881" s="87"/>
      <c r="Y1881" s="87"/>
      <c r="Z1881" s="87"/>
      <c r="AA1881" s="87"/>
      <c r="AB1881" s="87"/>
      <c r="AC1881" s="87"/>
      <c r="AD1881" s="87"/>
      <c r="AE1881" s="87"/>
      <c r="AF1881" s="87"/>
      <c r="AG1881" s="87"/>
      <c r="AH1881" s="87"/>
      <c r="AI1881" s="87"/>
      <c r="AJ1881" s="87"/>
      <c r="AK1881" s="87"/>
      <c r="AL1881" s="87"/>
      <c r="AM1881" s="87"/>
      <c r="AN1881" s="87"/>
      <c r="AO1881" s="87"/>
      <c r="AP1881" s="87"/>
      <c r="AQ1881" s="87"/>
      <c r="AR1881" s="87"/>
      <c r="AS1881" s="87"/>
      <c r="AT1881" s="87"/>
      <c r="AU1881" s="87"/>
      <c r="AV1881" s="87"/>
      <c r="AW1881" s="87"/>
      <c r="AX1881" s="87"/>
      <c r="AY1881" s="87"/>
      <c r="AZ1881" s="87"/>
      <c r="BA1881" s="87"/>
      <c r="BB1881" s="87"/>
      <c r="BC1881" s="87"/>
      <c r="BD1881" s="87"/>
      <c r="BE1881" s="87"/>
      <c r="BF1881" s="87"/>
      <c r="BG1881" s="87"/>
      <c r="BH1881" s="87"/>
    </row>
    <row r="1882" spans="1:60">
      <c r="A1882" s="87"/>
      <c r="D1882" s="371"/>
      <c r="E1882" s="87"/>
      <c r="F1882" s="87"/>
      <c r="G1882" s="87"/>
      <c r="H1882" s="87"/>
      <c r="I1882" s="87"/>
      <c r="J1882" s="87"/>
      <c r="K1882" s="87"/>
      <c r="L1882" s="87"/>
      <c r="M1882" s="87"/>
      <c r="N1882" s="87"/>
      <c r="O1882" s="87"/>
      <c r="P1882" s="87"/>
      <c r="Q1882" s="87"/>
      <c r="R1882" s="87"/>
      <c r="S1882" s="87"/>
      <c r="T1882" s="87"/>
      <c r="U1882" s="87"/>
      <c r="V1882" s="87"/>
      <c r="W1882" s="87"/>
      <c r="X1882" s="87"/>
      <c r="Y1882" s="87"/>
      <c r="Z1882" s="87"/>
      <c r="AA1882" s="87"/>
      <c r="AB1882" s="87"/>
      <c r="AC1882" s="87"/>
      <c r="AD1882" s="87"/>
      <c r="AE1882" s="87"/>
      <c r="AF1882" s="87"/>
      <c r="AG1882" s="87"/>
      <c r="AH1882" s="87"/>
      <c r="AI1882" s="87"/>
      <c r="AJ1882" s="87"/>
      <c r="AK1882" s="87"/>
      <c r="AL1882" s="87"/>
      <c r="AM1882" s="87"/>
      <c r="AN1882" s="87"/>
      <c r="AO1882" s="87"/>
      <c r="AP1882" s="87"/>
      <c r="AQ1882" s="87"/>
      <c r="AR1882" s="87"/>
      <c r="AS1882" s="87"/>
      <c r="AT1882" s="87"/>
      <c r="AU1882" s="87"/>
      <c r="AV1882" s="87"/>
      <c r="AW1882" s="87"/>
      <c r="AX1882" s="87"/>
      <c r="AY1882" s="87"/>
      <c r="AZ1882" s="87"/>
      <c r="BA1882" s="87"/>
      <c r="BB1882" s="87"/>
      <c r="BC1882" s="87"/>
      <c r="BD1882" s="87"/>
      <c r="BE1882" s="87"/>
      <c r="BF1882" s="87"/>
      <c r="BG1882" s="87"/>
      <c r="BH1882" s="87"/>
    </row>
    <row r="1883" spans="1:60">
      <c r="A1883" s="87"/>
      <c r="D1883" s="371"/>
      <c r="E1883" s="87"/>
      <c r="F1883" s="87"/>
      <c r="G1883" s="87"/>
      <c r="H1883" s="87"/>
      <c r="I1883" s="87"/>
      <c r="J1883" s="87"/>
      <c r="K1883" s="87"/>
      <c r="L1883" s="87"/>
      <c r="M1883" s="87"/>
      <c r="N1883" s="87"/>
      <c r="O1883" s="87"/>
      <c r="P1883" s="87"/>
      <c r="Q1883" s="87"/>
      <c r="R1883" s="87"/>
      <c r="S1883" s="87"/>
      <c r="T1883" s="87"/>
      <c r="U1883" s="87"/>
      <c r="V1883" s="87"/>
      <c r="W1883" s="87"/>
      <c r="X1883" s="87"/>
      <c r="Y1883" s="87"/>
      <c r="Z1883" s="87"/>
      <c r="AA1883" s="87"/>
      <c r="AB1883" s="87"/>
      <c r="AC1883" s="87"/>
      <c r="AD1883" s="87"/>
      <c r="AE1883" s="87"/>
      <c r="AF1883" s="87"/>
      <c r="AG1883" s="87"/>
      <c r="AH1883" s="87"/>
      <c r="AI1883" s="87"/>
      <c r="AJ1883" s="87"/>
      <c r="AK1883" s="87"/>
      <c r="AL1883" s="87"/>
      <c r="AM1883" s="87"/>
      <c r="AN1883" s="87"/>
      <c r="AO1883" s="87"/>
      <c r="AP1883" s="87"/>
      <c r="AQ1883" s="87"/>
      <c r="AR1883" s="87"/>
      <c r="AS1883" s="87"/>
      <c r="AT1883" s="87"/>
      <c r="AU1883" s="87"/>
      <c r="AV1883" s="87"/>
      <c r="AW1883" s="87"/>
      <c r="AX1883" s="87"/>
      <c r="AY1883" s="87"/>
      <c r="AZ1883" s="87"/>
      <c r="BA1883" s="87"/>
      <c r="BB1883" s="87"/>
      <c r="BC1883" s="87"/>
      <c r="BD1883" s="87"/>
      <c r="BE1883" s="87"/>
      <c r="BF1883" s="87"/>
      <c r="BG1883" s="87"/>
      <c r="BH1883" s="87"/>
    </row>
    <row r="1884" spans="1:60">
      <c r="A1884" s="87"/>
      <c r="D1884" s="371"/>
      <c r="E1884" s="87"/>
      <c r="F1884" s="87"/>
      <c r="G1884" s="87"/>
      <c r="H1884" s="87"/>
      <c r="I1884" s="87"/>
      <c r="J1884" s="87"/>
      <c r="K1884" s="87"/>
      <c r="L1884" s="87"/>
      <c r="M1884" s="87"/>
      <c r="N1884" s="87"/>
      <c r="O1884" s="87"/>
      <c r="P1884" s="87"/>
      <c r="Q1884" s="87"/>
      <c r="R1884" s="87"/>
      <c r="S1884" s="87"/>
      <c r="T1884" s="87"/>
      <c r="U1884" s="87"/>
      <c r="V1884" s="87"/>
      <c r="W1884" s="87"/>
      <c r="X1884" s="87"/>
      <c r="Y1884" s="87"/>
      <c r="Z1884" s="87"/>
      <c r="AA1884" s="87"/>
      <c r="AB1884" s="87"/>
      <c r="AC1884" s="87"/>
      <c r="AD1884" s="87"/>
      <c r="AE1884" s="87"/>
      <c r="AF1884" s="87"/>
      <c r="AG1884" s="87"/>
      <c r="AH1884" s="87"/>
      <c r="AI1884" s="87"/>
      <c r="AJ1884" s="87"/>
      <c r="AK1884" s="87"/>
      <c r="AL1884" s="87"/>
      <c r="AM1884" s="87"/>
      <c r="AN1884" s="87"/>
      <c r="AO1884" s="87"/>
      <c r="AP1884" s="87"/>
      <c r="AQ1884" s="87"/>
      <c r="AR1884" s="87"/>
      <c r="AS1884" s="87"/>
      <c r="AT1884" s="87"/>
      <c r="AU1884" s="87"/>
      <c r="AV1884" s="87"/>
      <c r="AW1884" s="87"/>
      <c r="AX1884" s="87"/>
      <c r="AY1884" s="87"/>
      <c r="AZ1884" s="87"/>
      <c r="BA1884" s="87"/>
      <c r="BB1884" s="87"/>
      <c r="BC1884" s="87"/>
      <c r="BD1884" s="87"/>
      <c r="BE1884" s="87"/>
      <c r="BF1884" s="87"/>
      <c r="BG1884" s="87"/>
      <c r="BH1884" s="87"/>
    </row>
    <row r="1885" spans="1:60">
      <c r="A1885" s="87"/>
      <c r="D1885" s="371"/>
      <c r="E1885" s="87"/>
      <c r="F1885" s="87"/>
      <c r="G1885" s="87"/>
      <c r="H1885" s="87"/>
      <c r="I1885" s="87"/>
      <c r="J1885" s="87"/>
      <c r="K1885" s="87"/>
      <c r="L1885" s="87"/>
      <c r="M1885" s="87"/>
      <c r="N1885" s="87"/>
      <c r="O1885" s="87"/>
      <c r="P1885" s="87"/>
      <c r="Q1885" s="87"/>
      <c r="R1885" s="87"/>
      <c r="S1885" s="87"/>
      <c r="T1885" s="87"/>
      <c r="U1885" s="87"/>
      <c r="V1885" s="87"/>
      <c r="W1885" s="87"/>
      <c r="X1885" s="87"/>
      <c r="Y1885" s="87"/>
      <c r="Z1885" s="87"/>
      <c r="AA1885" s="87"/>
      <c r="AB1885" s="87"/>
      <c r="AC1885" s="87"/>
      <c r="AD1885" s="87"/>
      <c r="AE1885" s="87"/>
      <c r="AF1885" s="87"/>
      <c r="AG1885" s="87"/>
      <c r="AH1885" s="87"/>
      <c r="AI1885" s="87"/>
      <c r="AJ1885" s="87"/>
      <c r="AK1885" s="87"/>
      <c r="AL1885" s="87"/>
      <c r="AM1885" s="87"/>
      <c r="AN1885" s="87"/>
      <c r="AO1885" s="87"/>
      <c r="AP1885" s="87"/>
      <c r="AQ1885" s="87"/>
      <c r="AR1885" s="87"/>
      <c r="AS1885" s="87"/>
      <c r="AT1885" s="87"/>
      <c r="AU1885" s="87"/>
      <c r="AV1885" s="87"/>
      <c r="AW1885" s="87"/>
      <c r="AX1885" s="87"/>
      <c r="AY1885" s="87"/>
      <c r="AZ1885" s="87"/>
      <c r="BA1885" s="87"/>
      <c r="BB1885" s="87"/>
      <c r="BC1885" s="87"/>
      <c r="BD1885" s="87"/>
      <c r="BE1885" s="87"/>
      <c r="BF1885" s="87"/>
      <c r="BG1885" s="87"/>
      <c r="BH1885" s="87"/>
    </row>
    <row r="1886" spans="1:60">
      <c r="A1886" s="87"/>
      <c r="D1886" s="371"/>
      <c r="E1886" s="87"/>
      <c r="F1886" s="87"/>
      <c r="G1886" s="87"/>
      <c r="H1886" s="87"/>
      <c r="I1886" s="87"/>
      <c r="J1886" s="87"/>
      <c r="K1886" s="87"/>
      <c r="L1886" s="87"/>
      <c r="M1886" s="87"/>
      <c r="N1886" s="87"/>
      <c r="O1886" s="87"/>
      <c r="P1886" s="87"/>
      <c r="Q1886" s="87"/>
      <c r="R1886" s="87"/>
      <c r="S1886" s="87"/>
      <c r="T1886" s="87"/>
      <c r="U1886" s="87"/>
      <c r="V1886" s="87"/>
      <c r="W1886" s="87"/>
      <c r="X1886" s="87"/>
      <c r="Y1886" s="87"/>
      <c r="Z1886" s="87"/>
      <c r="AA1886" s="87"/>
      <c r="AB1886" s="87"/>
      <c r="AC1886" s="87"/>
      <c r="AD1886" s="87"/>
      <c r="AE1886" s="87"/>
      <c r="AF1886" s="87"/>
      <c r="AG1886" s="87"/>
      <c r="AH1886" s="87"/>
      <c r="AI1886" s="87"/>
      <c r="AJ1886" s="87"/>
      <c r="AK1886" s="87"/>
      <c r="AL1886" s="87"/>
      <c r="AM1886" s="87"/>
      <c r="AN1886" s="87"/>
      <c r="AO1886" s="87"/>
      <c r="AP1886" s="87"/>
      <c r="AQ1886" s="87"/>
      <c r="AR1886" s="87"/>
      <c r="AS1886" s="87"/>
      <c r="AT1886" s="87"/>
      <c r="AU1886" s="87"/>
      <c r="AV1886" s="87"/>
      <c r="AW1886" s="87"/>
      <c r="AX1886" s="87"/>
      <c r="AY1886" s="87"/>
      <c r="AZ1886" s="87"/>
      <c r="BA1886" s="87"/>
      <c r="BB1886" s="87"/>
      <c r="BC1886" s="87"/>
      <c r="BD1886" s="87"/>
      <c r="BE1886" s="87"/>
      <c r="BF1886" s="87"/>
      <c r="BG1886" s="87"/>
      <c r="BH1886" s="87"/>
    </row>
    <row r="1887" spans="1:60">
      <c r="A1887" s="87"/>
      <c r="D1887" s="371"/>
      <c r="E1887" s="87"/>
      <c r="F1887" s="87"/>
      <c r="G1887" s="87"/>
      <c r="H1887" s="87"/>
      <c r="I1887" s="87"/>
      <c r="J1887" s="87"/>
      <c r="K1887" s="87"/>
      <c r="L1887" s="87"/>
      <c r="M1887" s="87"/>
      <c r="N1887" s="87"/>
      <c r="O1887" s="87"/>
      <c r="P1887" s="87"/>
      <c r="Q1887" s="87"/>
      <c r="R1887" s="87"/>
      <c r="S1887" s="87"/>
      <c r="T1887" s="87"/>
      <c r="U1887" s="87"/>
      <c r="V1887" s="87"/>
      <c r="W1887" s="87"/>
      <c r="X1887" s="87"/>
      <c r="Y1887" s="87"/>
      <c r="Z1887" s="87"/>
      <c r="AA1887" s="87"/>
      <c r="AB1887" s="87"/>
      <c r="AC1887" s="87"/>
      <c r="AD1887" s="87"/>
      <c r="AE1887" s="87"/>
      <c r="AF1887" s="87"/>
      <c r="AG1887" s="87"/>
      <c r="AH1887" s="87"/>
      <c r="AI1887" s="87"/>
      <c r="AJ1887" s="87"/>
      <c r="AK1887" s="87"/>
      <c r="AL1887" s="87"/>
      <c r="AM1887" s="87"/>
      <c r="AN1887" s="87"/>
      <c r="AO1887" s="87"/>
      <c r="AP1887" s="87"/>
      <c r="AQ1887" s="87"/>
      <c r="AR1887" s="87"/>
      <c r="AS1887" s="87"/>
      <c r="AT1887" s="87"/>
      <c r="AU1887" s="87"/>
      <c r="AV1887" s="87"/>
      <c r="AW1887" s="87"/>
      <c r="AX1887" s="87"/>
      <c r="AY1887" s="87"/>
      <c r="AZ1887" s="87"/>
      <c r="BA1887" s="87"/>
      <c r="BB1887" s="87"/>
      <c r="BC1887" s="87"/>
      <c r="BD1887" s="87"/>
      <c r="BE1887" s="87"/>
      <c r="BF1887" s="87"/>
      <c r="BG1887" s="87"/>
      <c r="BH1887" s="87"/>
    </row>
    <row r="1888" spans="1:60">
      <c r="A1888" s="87"/>
      <c r="D1888" s="371"/>
      <c r="E1888" s="87"/>
      <c r="F1888" s="87"/>
      <c r="G1888" s="87"/>
      <c r="H1888" s="87"/>
      <c r="I1888" s="87"/>
      <c r="J1888" s="87"/>
      <c r="K1888" s="87"/>
      <c r="L1888" s="87"/>
      <c r="M1888" s="87"/>
      <c r="N1888" s="87"/>
      <c r="O1888" s="87"/>
      <c r="P1888" s="87"/>
      <c r="Q1888" s="87"/>
      <c r="R1888" s="87"/>
      <c r="S1888" s="87"/>
      <c r="T1888" s="87"/>
      <c r="U1888" s="87"/>
      <c r="V1888" s="87"/>
      <c r="W1888" s="87"/>
      <c r="X1888" s="87"/>
      <c r="Y1888" s="87"/>
      <c r="Z1888" s="87"/>
      <c r="AA1888" s="87"/>
      <c r="AB1888" s="87"/>
      <c r="AC1888" s="87"/>
      <c r="AD1888" s="87"/>
      <c r="AE1888" s="87"/>
      <c r="AF1888" s="87"/>
      <c r="AG1888" s="87"/>
      <c r="AH1888" s="87"/>
      <c r="AI1888" s="87"/>
      <c r="AJ1888" s="87"/>
      <c r="AK1888" s="87"/>
      <c r="AL1888" s="87"/>
      <c r="AM1888" s="87"/>
      <c r="AN1888" s="87"/>
      <c r="AO1888" s="87"/>
      <c r="AP1888" s="87"/>
      <c r="AQ1888" s="87"/>
      <c r="AR1888" s="87"/>
      <c r="AS1888" s="87"/>
      <c r="AT1888" s="87"/>
      <c r="AU1888" s="87"/>
      <c r="AV1888" s="87"/>
      <c r="AW1888" s="87"/>
      <c r="AX1888" s="87"/>
      <c r="AY1888" s="87"/>
      <c r="AZ1888" s="87"/>
      <c r="BA1888" s="87"/>
      <c r="BB1888" s="87"/>
      <c r="BC1888" s="87"/>
      <c r="BD1888" s="87"/>
      <c r="BE1888" s="87"/>
      <c r="BF1888" s="87"/>
      <c r="BG1888" s="87"/>
      <c r="BH1888" s="87"/>
    </row>
    <row r="1889" spans="1:60">
      <c r="A1889" s="87"/>
      <c r="D1889" s="371"/>
      <c r="E1889" s="87"/>
      <c r="F1889" s="87"/>
      <c r="G1889" s="87"/>
      <c r="H1889" s="87"/>
      <c r="I1889" s="87"/>
      <c r="J1889" s="87"/>
      <c r="K1889" s="87"/>
      <c r="L1889" s="87"/>
      <c r="M1889" s="87"/>
      <c r="N1889" s="87"/>
      <c r="O1889" s="87"/>
      <c r="P1889" s="87"/>
      <c r="Q1889" s="87"/>
      <c r="R1889" s="87"/>
      <c r="S1889" s="87"/>
      <c r="T1889" s="87"/>
      <c r="U1889" s="87"/>
      <c r="V1889" s="87"/>
      <c r="W1889" s="87"/>
      <c r="X1889" s="87"/>
      <c r="Y1889" s="87"/>
      <c r="Z1889" s="87"/>
      <c r="AA1889" s="87"/>
      <c r="AB1889" s="87"/>
      <c r="AC1889" s="87"/>
      <c r="AD1889" s="87"/>
      <c r="AE1889" s="87"/>
      <c r="AF1889" s="87"/>
      <c r="AG1889" s="87"/>
      <c r="AH1889" s="87"/>
      <c r="AI1889" s="87"/>
      <c r="AJ1889" s="87"/>
      <c r="AK1889" s="87"/>
      <c r="AL1889" s="87"/>
      <c r="AM1889" s="87"/>
      <c r="AN1889" s="87"/>
      <c r="AO1889" s="87"/>
      <c r="AP1889" s="87"/>
      <c r="AQ1889" s="87"/>
      <c r="AR1889" s="87"/>
      <c r="AS1889" s="87"/>
      <c r="AT1889" s="87"/>
      <c r="AU1889" s="87"/>
      <c r="AV1889" s="87"/>
      <c r="AW1889" s="87"/>
      <c r="AX1889" s="87"/>
      <c r="AY1889" s="87"/>
      <c r="AZ1889" s="87"/>
      <c r="BA1889" s="87"/>
      <c r="BB1889" s="87"/>
      <c r="BC1889" s="87"/>
      <c r="BD1889" s="87"/>
      <c r="BE1889" s="87"/>
      <c r="BF1889" s="87"/>
      <c r="BG1889" s="87"/>
      <c r="BH1889" s="87"/>
    </row>
    <row r="1890" spans="1:60">
      <c r="A1890" s="87"/>
      <c r="D1890" s="371"/>
      <c r="E1890" s="87"/>
      <c r="F1890" s="87"/>
      <c r="G1890" s="87"/>
      <c r="H1890" s="87"/>
      <c r="I1890" s="87"/>
      <c r="J1890" s="87"/>
      <c r="K1890" s="87"/>
      <c r="L1890" s="87"/>
      <c r="M1890" s="87"/>
      <c r="N1890" s="87"/>
      <c r="O1890" s="87"/>
      <c r="P1890" s="87"/>
      <c r="Q1890" s="87"/>
      <c r="R1890" s="87"/>
      <c r="S1890" s="87"/>
      <c r="T1890" s="87"/>
      <c r="U1890" s="87"/>
      <c r="V1890" s="87"/>
      <c r="W1890" s="87"/>
      <c r="X1890" s="87"/>
      <c r="Y1890" s="87"/>
      <c r="Z1890" s="87"/>
      <c r="AA1890" s="87"/>
      <c r="AB1890" s="87"/>
      <c r="AC1890" s="87"/>
      <c r="AD1890" s="87"/>
      <c r="AE1890" s="87"/>
      <c r="AF1890" s="87"/>
      <c r="AG1890" s="87"/>
      <c r="AH1890" s="87"/>
      <c r="AI1890" s="87"/>
      <c r="AJ1890" s="87"/>
      <c r="AK1890" s="87"/>
      <c r="AL1890" s="87"/>
      <c r="AM1890" s="87"/>
      <c r="AN1890" s="87"/>
      <c r="AO1890" s="87"/>
      <c r="AP1890" s="87"/>
      <c r="AQ1890" s="87"/>
      <c r="AR1890" s="87"/>
      <c r="AS1890" s="87"/>
      <c r="AT1890" s="87"/>
      <c r="AU1890" s="87"/>
      <c r="AV1890" s="87"/>
      <c r="AW1890" s="87"/>
      <c r="AX1890" s="87"/>
      <c r="AY1890" s="87"/>
      <c r="AZ1890" s="87"/>
      <c r="BA1890" s="87"/>
      <c r="BB1890" s="87"/>
      <c r="BC1890" s="87"/>
      <c r="BD1890" s="87"/>
      <c r="BE1890" s="87"/>
      <c r="BF1890" s="87"/>
      <c r="BG1890" s="87"/>
      <c r="BH1890" s="87"/>
    </row>
    <row r="1891" spans="1:60">
      <c r="A1891" s="87"/>
      <c r="D1891" s="371"/>
      <c r="E1891" s="87"/>
      <c r="F1891" s="87"/>
      <c r="G1891" s="87"/>
      <c r="H1891" s="87"/>
      <c r="I1891" s="87"/>
      <c r="J1891" s="87"/>
      <c r="K1891" s="87"/>
      <c r="L1891" s="87"/>
      <c r="M1891" s="87"/>
      <c r="N1891" s="87"/>
      <c r="O1891" s="87"/>
      <c r="P1891" s="87"/>
      <c r="Q1891" s="87"/>
      <c r="R1891" s="87"/>
      <c r="S1891" s="87"/>
      <c r="T1891" s="87"/>
      <c r="U1891" s="87"/>
      <c r="V1891" s="87"/>
      <c r="W1891" s="87"/>
      <c r="X1891" s="87"/>
      <c r="Y1891" s="87"/>
      <c r="Z1891" s="87"/>
      <c r="AA1891" s="87"/>
      <c r="AB1891" s="87"/>
      <c r="AC1891" s="87"/>
      <c r="AD1891" s="87"/>
      <c r="AE1891" s="87"/>
      <c r="AF1891" s="87"/>
      <c r="AG1891" s="87"/>
      <c r="AH1891" s="87"/>
      <c r="AI1891" s="87"/>
      <c r="AJ1891" s="87"/>
      <c r="AK1891" s="87"/>
      <c r="AL1891" s="87"/>
      <c r="AM1891" s="87"/>
      <c r="AN1891" s="87"/>
      <c r="AO1891" s="87"/>
      <c r="AP1891" s="87"/>
      <c r="AQ1891" s="87"/>
      <c r="AR1891" s="87"/>
      <c r="AS1891" s="87"/>
      <c r="AT1891" s="87"/>
      <c r="AU1891" s="87"/>
      <c r="AV1891" s="87"/>
      <c r="AW1891" s="87"/>
      <c r="AX1891" s="87"/>
      <c r="AY1891" s="87"/>
      <c r="AZ1891" s="87"/>
      <c r="BA1891" s="87"/>
      <c r="BB1891" s="87"/>
      <c r="BC1891" s="87"/>
      <c r="BD1891" s="87"/>
      <c r="BE1891" s="87"/>
      <c r="BF1891" s="87"/>
      <c r="BG1891" s="87"/>
      <c r="BH1891" s="87"/>
    </row>
    <row r="1892" spans="1:60">
      <c r="A1892" s="87"/>
      <c r="D1892" s="371"/>
      <c r="E1892" s="87"/>
      <c r="F1892" s="87"/>
      <c r="G1892" s="87"/>
      <c r="H1892" s="87"/>
      <c r="I1892" s="87"/>
      <c r="J1892" s="87"/>
      <c r="K1892" s="87"/>
      <c r="L1892" s="87"/>
      <c r="M1892" s="87"/>
      <c r="N1892" s="87"/>
      <c r="O1892" s="87"/>
      <c r="P1892" s="87"/>
      <c r="Q1892" s="87"/>
      <c r="R1892" s="87"/>
      <c r="S1892" s="87"/>
      <c r="T1892" s="87"/>
      <c r="U1892" s="87"/>
      <c r="V1892" s="87"/>
      <c r="W1892" s="87"/>
      <c r="X1892" s="87"/>
      <c r="Y1892" s="87"/>
      <c r="Z1892" s="87"/>
      <c r="AA1892" s="87"/>
      <c r="AB1892" s="87"/>
      <c r="AC1892" s="87"/>
      <c r="AD1892" s="87"/>
      <c r="AE1892" s="87"/>
      <c r="AF1892" s="87"/>
      <c r="AG1892" s="87"/>
      <c r="AH1892" s="87"/>
      <c r="AI1892" s="87"/>
      <c r="AJ1892" s="87"/>
      <c r="AK1892" s="87"/>
      <c r="AL1892" s="87"/>
      <c r="AM1892" s="87"/>
      <c r="AN1892" s="87"/>
      <c r="AO1892" s="87"/>
      <c r="AP1892" s="87"/>
      <c r="AQ1892" s="87"/>
      <c r="AR1892" s="87"/>
      <c r="AS1892" s="87"/>
      <c r="AT1892" s="87"/>
      <c r="AU1892" s="87"/>
      <c r="AV1892" s="87"/>
      <c r="AW1892" s="87"/>
      <c r="AX1892" s="87"/>
      <c r="AY1892" s="87"/>
      <c r="AZ1892" s="87"/>
      <c r="BA1892" s="87"/>
      <c r="BB1892" s="87"/>
      <c r="BC1892" s="87"/>
      <c r="BD1892" s="87"/>
      <c r="BE1892" s="87"/>
      <c r="BF1892" s="87"/>
      <c r="BG1892" s="87"/>
      <c r="BH1892" s="87"/>
    </row>
    <row r="1893" spans="1:60">
      <c r="A1893" s="87"/>
      <c r="D1893" s="371"/>
      <c r="E1893" s="87"/>
      <c r="F1893" s="87"/>
      <c r="G1893" s="87"/>
      <c r="H1893" s="87"/>
      <c r="I1893" s="87"/>
      <c r="J1893" s="87"/>
      <c r="K1893" s="87"/>
      <c r="L1893" s="87"/>
      <c r="M1893" s="87"/>
      <c r="N1893" s="87"/>
      <c r="O1893" s="87"/>
      <c r="P1893" s="87"/>
      <c r="Q1893" s="87"/>
      <c r="R1893" s="87"/>
      <c r="S1893" s="87"/>
      <c r="T1893" s="87"/>
      <c r="U1893" s="87"/>
      <c r="V1893" s="87"/>
      <c r="W1893" s="87"/>
      <c r="X1893" s="87"/>
      <c r="Y1893" s="87"/>
      <c r="Z1893" s="87"/>
      <c r="AA1893" s="87"/>
      <c r="AB1893" s="87"/>
      <c r="AC1893" s="87"/>
      <c r="AD1893" s="87"/>
      <c r="AE1893" s="87"/>
      <c r="AF1893" s="87"/>
      <c r="AG1893" s="87"/>
      <c r="AH1893" s="87"/>
      <c r="AI1893" s="87"/>
      <c r="AJ1893" s="87"/>
      <c r="AK1893" s="87"/>
      <c r="AL1893" s="87"/>
      <c r="AM1893" s="87"/>
      <c r="AN1893" s="87"/>
      <c r="AO1893" s="87"/>
      <c r="AP1893" s="87"/>
      <c r="AQ1893" s="87"/>
      <c r="AR1893" s="87"/>
      <c r="AS1893" s="87"/>
      <c r="AT1893" s="87"/>
      <c r="AU1893" s="87"/>
      <c r="AV1893" s="87"/>
      <c r="AW1893" s="87"/>
      <c r="AX1893" s="87"/>
      <c r="AY1893" s="87"/>
      <c r="AZ1893" s="87"/>
      <c r="BA1893" s="87"/>
      <c r="BB1893" s="87"/>
      <c r="BC1893" s="87"/>
      <c r="BD1893" s="87"/>
      <c r="BE1893" s="87"/>
      <c r="BF1893" s="87"/>
      <c r="BG1893" s="87"/>
      <c r="BH1893" s="87"/>
    </row>
    <row r="1894" spans="1:60">
      <c r="A1894" s="87"/>
      <c r="D1894" s="371"/>
      <c r="E1894" s="87"/>
      <c r="F1894" s="87"/>
      <c r="G1894" s="87"/>
      <c r="H1894" s="87"/>
      <c r="I1894" s="87"/>
      <c r="J1894" s="87"/>
      <c r="K1894" s="87"/>
      <c r="L1894" s="87"/>
      <c r="M1894" s="87"/>
      <c r="N1894" s="87"/>
      <c r="O1894" s="87"/>
      <c r="P1894" s="87"/>
      <c r="Q1894" s="87"/>
      <c r="R1894" s="87"/>
      <c r="S1894" s="87"/>
      <c r="T1894" s="87"/>
      <c r="U1894" s="87"/>
      <c r="V1894" s="87"/>
      <c r="W1894" s="87"/>
      <c r="X1894" s="87"/>
      <c r="Y1894" s="87"/>
      <c r="Z1894" s="87"/>
      <c r="AA1894" s="87"/>
      <c r="AB1894" s="87"/>
      <c r="AC1894" s="87"/>
      <c r="AD1894" s="87"/>
      <c r="AE1894" s="87"/>
      <c r="AF1894" s="87"/>
      <c r="AG1894" s="87"/>
      <c r="AH1894" s="87"/>
      <c r="AI1894" s="87"/>
      <c r="AJ1894" s="87"/>
      <c r="AK1894" s="87"/>
      <c r="AL1894" s="87"/>
      <c r="AM1894" s="87"/>
      <c r="AN1894" s="87"/>
      <c r="AO1894" s="87"/>
      <c r="AP1894" s="87"/>
      <c r="AQ1894" s="87"/>
      <c r="AR1894" s="87"/>
      <c r="AS1894" s="87"/>
      <c r="AT1894" s="87"/>
      <c r="AU1894" s="87"/>
      <c r="AV1894" s="87"/>
      <c r="AW1894" s="87"/>
      <c r="AX1894" s="87"/>
      <c r="AY1894" s="87"/>
      <c r="AZ1894" s="87"/>
      <c r="BA1894" s="87"/>
      <c r="BB1894" s="87"/>
      <c r="BC1894" s="87"/>
      <c r="BD1894" s="87"/>
      <c r="BE1894" s="87"/>
      <c r="BF1894" s="87"/>
      <c r="BG1894" s="87"/>
      <c r="BH1894" s="87"/>
    </row>
    <row r="1895" spans="1:60">
      <c r="A1895" s="87"/>
      <c r="D1895" s="371"/>
      <c r="E1895" s="87"/>
      <c r="F1895" s="87"/>
      <c r="G1895" s="87"/>
      <c r="H1895" s="87"/>
      <c r="I1895" s="87"/>
      <c r="J1895" s="87"/>
      <c r="K1895" s="87"/>
      <c r="L1895" s="87"/>
      <c r="M1895" s="87"/>
      <c r="N1895" s="87"/>
      <c r="O1895" s="87"/>
      <c r="P1895" s="87"/>
      <c r="Q1895" s="87"/>
      <c r="R1895" s="87"/>
      <c r="S1895" s="87"/>
      <c r="T1895" s="87"/>
      <c r="U1895" s="87"/>
      <c r="V1895" s="87"/>
      <c r="W1895" s="87"/>
      <c r="X1895" s="87"/>
      <c r="Y1895" s="87"/>
      <c r="Z1895" s="87"/>
      <c r="AA1895" s="87"/>
      <c r="AB1895" s="87"/>
      <c r="AC1895" s="87"/>
      <c r="AD1895" s="87"/>
      <c r="AE1895" s="87"/>
      <c r="AF1895" s="87"/>
      <c r="AG1895" s="87"/>
      <c r="AH1895" s="87"/>
      <c r="AI1895" s="87"/>
      <c r="AJ1895" s="87"/>
      <c r="AK1895" s="87"/>
      <c r="AL1895" s="87"/>
      <c r="AM1895" s="87"/>
      <c r="AN1895" s="87"/>
      <c r="AO1895" s="87"/>
      <c r="AP1895" s="87"/>
      <c r="AQ1895" s="87"/>
      <c r="AR1895" s="87"/>
      <c r="AS1895" s="87"/>
      <c r="AT1895" s="87"/>
      <c r="AU1895" s="87"/>
      <c r="AV1895" s="87"/>
      <c r="AW1895" s="87"/>
      <c r="AX1895" s="87"/>
      <c r="AY1895" s="87"/>
      <c r="AZ1895" s="87"/>
      <c r="BA1895" s="87"/>
      <c r="BB1895" s="87"/>
      <c r="BC1895" s="87"/>
      <c r="BD1895" s="87"/>
      <c r="BE1895" s="87"/>
      <c r="BF1895" s="87"/>
      <c r="BG1895" s="87"/>
      <c r="BH1895" s="87"/>
    </row>
    <row r="1896" spans="1:60">
      <c r="A1896" s="87"/>
      <c r="D1896" s="371"/>
      <c r="E1896" s="87"/>
      <c r="F1896" s="87"/>
      <c r="G1896" s="87"/>
      <c r="H1896" s="87"/>
      <c r="I1896" s="87"/>
      <c r="J1896" s="87"/>
      <c r="K1896" s="87"/>
      <c r="L1896" s="87"/>
      <c r="M1896" s="87"/>
      <c r="N1896" s="87"/>
      <c r="O1896" s="87"/>
      <c r="P1896" s="87"/>
      <c r="Q1896" s="87"/>
      <c r="R1896" s="87"/>
      <c r="S1896" s="87"/>
      <c r="T1896" s="87"/>
      <c r="U1896" s="87"/>
      <c r="V1896" s="87"/>
      <c r="W1896" s="87"/>
      <c r="X1896" s="87"/>
      <c r="Y1896" s="87"/>
      <c r="Z1896" s="87"/>
      <c r="AA1896" s="87"/>
      <c r="AB1896" s="87"/>
      <c r="AC1896" s="87"/>
      <c r="AD1896" s="87"/>
      <c r="AE1896" s="87"/>
      <c r="AF1896" s="87"/>
      <c r="AG1896" s="87"/>
      <c r="AH1896" s="87"/>
      <c r="AI1896" s="87"/>
      <c r="AJ1896" s="87"/>
      <c r="AK1896" s="87"/>
      <c r="AL1896" s="87"/>
      <c r="AM1896" s="87"/>
      <c r="AN1896" s="87"/>
      <c r="AO1896" s="87"/>
      <c r="AP1896" s="87"/>
      <c r="AQ1896" s="87"/>
      <c r="AR1896" s="87"/>
      <c r="AS1896" s="87"/>
      <c r="AT1896" s="87"/>
      <c r="AU1896" s="87"/>
      <c r="AV1896" s="87"/>
      <c r="AW1896" s="87"/>
      <c r="AX1896" s="87"/>
      <c r="AY1896" s="87"/>
      <c r="AZ1896" s="87"/>
      <c r="BA1896" s="87"/>
      <c r="BB1896" s="87"/>
      <c r="BC1896" s="87"/>
      <c r="BD1896" s="87"/>
      <c r="BE1896" s="87"/>
      <c r="BF1896" s="87"/>
      <c r="BG1896" s="87"/>
      <c r="BH1896" s="87"/>
    </row>
    <row r="1897" spans="1:60">
      <c r="A1897" s="87"/>
      <c r="D1897" s="371"/>
      <c r="E1897" s="87"/>
      <c r="F1897" s="87"/>
      <c r="G1897" s="87"/>
      <c r="H1897" s="87"/>
      <c r="I1897" s="87"/>
      <c r="J1897" s="87"/>
      <c r="K1897" s="87"/>
      <c r="L1897" s="87"/>
      <c r="M1897" s="87"/>
      <c r="N1897" s="87"/>
      <c r="O1897" s="87"/>
      <c r="P1897" s="87"/>
      <c r="Q1897" s="87"/>
      <c r="R1897" s="87"/>
      <c r="S1897" s="87"/>
      <c r="T1897" s="87"/>
      <c r="U1897" s="87"/>
      <c r="V1897" s="87"/>
      <c r="W1897" s="87"/>
      <c r="X1897" s="87"/>
      <c r="Y1897" s="87"/>
      <c r="Z1897" s="87"/>
      <c r="AA1897" s="87"/>
      <c r="AB1897" s="87"/>
      <c r="AC1897" s="87"/>
      <c r="AD1897" s="87"/>
      <c r="AE1897" s="87"/>
      <c r="AF1897" s="87"/>
      <c r="AG1897" s="87"/>
      <c r="AH1897" s="87"/>
      <c r="AI1897" s="87"/>
      <c r="AJ1897" s="87"/>
      <c r="AK1897" s="87"/>
      <c r="AL1897" s="87"/>
      <c r="AM1897" s="87"/>
      <c r="AN1897" s="87"/>
      <c r="AO1897" s="87"/>
      <c r="AP1897" s="87"/>
      <c r="AQ1897" s="87"/>
      <c r="AR1897" s="87"/>
      <c r="AS1897" s="87"/>
      <c r="AT1897" s="87"/>
      <c r="AU1897" s="87"/>
      <c r="AV1897" s="87"/>
      <c r="AW1897" s="87"/>
      <c r="AX1897" s="87"/>
      <c r="AY1897" s="87"/>
      <c r="AZ1897" s="87"/>
      <c r="BA1897" s="87"/>
      <c r="BB1897" s="87"/>
      <c r="BC1897" s="87"/>
      <c r="BD1897" s="87"/>
      <c r="BE1897" s="87"/>
      <c r="BF1897" s="87"/>
      <c r="BG1897" s="87"/>
      <c r="BH1897" s="87"/>
    </row>
    <row r="1898" spans="1:60">
      <c r="A1898" s="87"/>
      <c r="D1898" s="371"/>
      <c r="E1898" s="87"/>
      <c r="F1898" s="87"/>
      <c r="G1898" s="87"/>
      <c r="H1898" s="87"/>
      <c r="I1898" s="87"/>
      <c r="J1898" s="87"/>
      <c r="K1898" s="87"/>
      <c r="L1898" s="87"/>
      <c r="M1898" s="87"/>
      <c r="N1898" s="87"/>
      <c r="O1898" s="87"/>
      <c r="P1898" s="87"/>
      <c r="Q1898" s="87"/>
      <c r="R1898" s="87"/>
      <c r="S1898" s="87"/>
      <c r="T1898" s="87"/>
      <c r="U1898" s="87"/>
      <c r="V1898" s="87"/>
      <c r="W1898" s="87"/>
      <c r="X1898" s="87"/>
      <c r="Y1898" s="87"/>
      <c r="Z1898" s="87"/>
      <c r="AA1898" s="87"/>
      <c r="AB1898" s="87"/>
      <c r="AC1898" s="87"/>
      <c r="AD1898" s="87"/>
      <c r="AE1898" s="87"/>
      <c r="AF1898" s="87"/>
      <c r="AG1898" s="87"/>
      <c r="AH1898" s="87"/>
      <c r="AI1898" s="87"/>
      <c r="AJ1898" s="87"/>
      <c r="AK1898" s="87"/>
      <c r="AL1898" s="87"/>
      <c r="AM1898" s="87"/>
      <c r="AN1898" s="87"/>
      <c r="AO1898" s="87"/>
      <c r="AP1898" s="87"/>
      <c r="AQ1898" s="87"/>
      <c r="AR1898" s="87"/>
      <c r="AS1898" s="87"/>
      <c r="AT1898" s="87"/>
      <c r="AU1898" s="87"/>
      <c r="AV1898" s="87"/>
      <c r="AW1898" s="87"/>
      <c r="AX1898" s="87"/>
      <c r="AY1898" s="87"/>
      <c r="AZ1898" s="87"/>
      <c r="BA1898" s="87"/>
      <c r="BB1898" s="87"/>
      <c r="BC1898" s="87"/>
      <c r="BD1898" s="87"/>
      <c r="BE1898" s="87"/>
      <c r="BF1898" s="87"/>
      <c r="BG1898" s="87"/>
      <c r="BH1898" s="87"/>
    </row>
    <row r="1899" spans="1:60">
      <c r="A1899" s="87"/>
      <c r="D1899" s="371"/>
      <c r="E1899" s="87"/>
      <c r="F1899" s="87"/>
      <c r="G1899" s="87"/>
      <c r="H1899" s="87"/>
      <c r="I1899" s="87"/>
      <c r="J1899" s="87"/>
      <c r="K1899" s="87"/>
      <c r="L1899" s="87"/>
      <c r="M1899" s="87"/>
      <c r="N1899" s="87"/>
      <c r="O1899" s="87"/>
      <c r="P1899" s="87"/>
      <c r="Q1899" s="87"/>
      <c r="R1899" s="87"/>
      <c r="S1899" s="87"/>
      <c r="T1899" s="87"/>
      <c r="U1899" s="87"/>
      <c r="V1899" s="87"/>
      <c r="W1899" s="87"/>
      <c r="X1899" s="87"/>
      <c r="Y1899" s="87"/>
      <c r="Z1899" s="87"/>
      <c r="AA1899" s="87"/>
      <c r="AB1899" s="87"/>
      <c r="AC1899" s="87"/>
      <c r="AD1899" s="87"/>
      <c r="AE1899" s="87"/>
      <c r="AF1899" s="87"/>
      <c r="AG1899" s="87"/>
      <c r="AH1899" s="87"/>
      <c r="AI1899" s="87"/>
      <c r="AJ1899" s="87"/>
      <c r="AK1899" s="87"/>
      <c r="AL1899" s="87"/>
      <c r="AM1899" s="87"/>
      <c r="AN1899" s="87"/>
      <c r="AO1899" s="87"/>
      <c r="AP1899" s="87"/>
      <c r="AQ1899" s="87"/>
      <c r="AR1899" s="87"/>
      <c r="AS1899" s="87"/>
      <c r="AT1899" s="87"/>
      <c r="AU1899" s="87"/>
      <c r="AV1899" s="87"/>
      <c r="AW1899" s="87"/>
      <c r="AX1899" s="87"/>
      <c r="AY1899" s="87"/>
      <c r="AZ1899" s="87"/>
      <c r="BA1899" s="87"/>
      <c r="BB1899" s="87"/>
      <c r="BC1899" s="87"/>
      <c r="BD1899" s="87"/>
      <c r="BE1899" s="87"/>
      <c r="BF1899" s="87"/>
      <c r="BG1899" s="87"/>
      <c r="BH1899" s="87"/>
    </row>
    <row r="1900" spans="1:60">
      <c r="A1900" s="87"/>
      <c r="D1900" s="371"/>
      <c r="E1900" s="87"/>
      <c r="F1900" s="87"/>
      <c r="G1900" s="87"/>
      <c r="H1900" s="87"/>
      <c r="I1900" s="87"/>
      <c r="J1900" s="87"/>
      <c r="K1900" s="87"/>
      <c r="L1900" s="87"/>
      <c r="M1900" s="87"/>
      <c r="N1900" s="87"/>
      <c r="O1900" s="87"/>
      <c r="P1900" s="87"/>
      <c r="Q1900" s="87"/>
      <c r="R1900" s="87"/>
      <c r="S1900" s="87"/>
      <c r="T1900" s="87"/>
      <c r="U1900" s="87"/>
      <c r="V1900" s="87"/>
      <c r="W1900" s="87"/>
      <c r="X1900" s="87"/>
      <c r="Y1900" s="87"/>
      <c r="Z1900" s="87"/>
      <c r="AA1900" s="87"/>
      <c r="AB1900" s="87"/>
      <c r="AC1900" s="87"/>
      <c r="AD1900" s="87"/>
      <c r="AE1900" s="87"/>
      <c r="AF1900" s="87"/>
      <c r="AG1900" s="87"/>
      <c r="AH1900" s="87"/>
      <c r="AI1900" s="87"/>
      <c r="AJ1900" s="87"/>
      <c r="AK1900" s="87"/>
      <c r="AL1900" s="87"/>
      <c r="AM1900" s="87"/>
      <c r="AN1900" s="87"/>
      <c r="AO1900" s="87"/>
      <c r="AP1900" s="87"/>
      <c r="AQ1900" s="87"/>
      <c r="AR1900" s="87"/>
      <c r="AS1900" s="87"/>
      <c r="AT1900" s="87"/>
      <c r="AU1900" s="87"/>
      <c r="AV1900" s="87"/>
      <c r="AW1900" s="87"/>
      <c r="AX1900" s="87"/>
      <c r="AY1900" s="87"/>
      <c r="AZ1900" s="87"/>
      <c r="BA1900" s="87"/>
      <c r="BB1900" s="87"/>
      <c r="BC1900" s="87"/>
      <c r="BD1900" s="87"/>
      <c r="BE1900" s="87"/>
      <c r="BF1900" s="87"/>
      <c r="BG1900" s="87"/>
      <c r="BH1900" s="87"/>
    </row>
    <row r="1901" spans="1:60">
      <c r="A1901" s="87"/>
      <c r="D1901" s="371"/>
      <c r="E1901" s="87"/>
      <c r="F1901" s="87"/>
      <c r="G1901" s="87"/>
      <c r="H1901" s="87"/>
      <c r="I1901" s="87"/>
      <c r="J1901" s="87"/>
      <c r="K1901" s="87"/>
      <c r="L1901" s="87"/>
      <c r="M1901" s="87"/>
      <c r="N1901" s="87"/>
      <c r="O1901" s="87"/>
      <c r="P1901" s="87"/>
      <c r="Q1901" s="87"/>
      <c r="R1901" s="87"/>
      <c r="S1901" s="87"/>
      <c r="T1901" s="87"/>
      <c r="U1901" s="87"/>
      <c r="V1901" s="87"/>
      <c r="W1901" s="87"/>
      <c r="X1901" s="87"/>
      <c r="Y1901" s="87"/>
      <c r="Z1901" s="87"/>
      <c r="AA1901" s="87"/>
      <c r="AB1901" s="87"/>
      <c r="AC1901" s="87"/>
      <c r="AD1901" s="87"/>
      <c r="AE1901" s="87"/>
      <c r="AF1901" s="87"/>
      <c r="AG1901" s="87"/>
      <c r="AH1901" s="87"/>
      <c r="AI1901" s="87"/>
      <c r="AJ1901" s="87"/>
      <c r="AK1901" s="87"/>
      <c r="AL1901" s="87"/>
      <c r="AM1901" s="87"/>
      <c r="AN1901" s="87"/>
      <c r="AO1901" s="87"/>
      <c r="AP1901" s="87"/>
      <c r="AQ1901" s="87"/>
      <c r="AR1901" s="87"/>
      <c r="AS1901" s="87"/>
      <c r="AT1901" s="87"/>
      <c r="AU1901" s="87"/>
      <c r="AV1901" s="87"/>
      <c r="AW1901" s="87"/>
      <c r="AX1901" s="87"/>
      <c r="AY1901" s="87"/>
      <c r="AZ1901" s="87"/>
      <c r="BA1901" s="87"/>
      <c r="BB1901" s="87"/>
      <c r="BC1901" s="87"/>
      <c r="BD1901" s="87"/>
      <c r="BE1901" s="87"/>
      <c r="BF1901" s="87"/>
      <c r="BG1901" s="87"/>
      <c r="BH1901" s="87"/>
    </row>
    <row r="1902" spans="1:60">
      <c r="A1902" s="87"/>
      <c r="D1902" s="371"/>
      <c r="E1902" s="87"/>
      <c r="F1902" s="87"/>
      <c r="G1902" s="87"/>
      <c r="H1902" s="87"/>
      <c r="I1902" s="87"/>
      <c r="J1902" s="87"/>
      <c r="K1902" s="87"/>
      <c r="L1902" s="87"/>
      <c r="M1902" s="87"/>
      <c r="N1902" s="87"/>
      <c r="O1902" s="87"/>
      <c r="P1902" s="87"/>
      <c r="Q1902" s="87"/>
      <c r="R1902" s="87"/>
      <c r="S1902" s="87"/>
      <c r="T1902" s="87"/>
      <c r="U1902" s="87"/>
      <c r="V1902" s="87"/>
      <c r="W1902" s="87"/>
      <c r="X1902" s="87"/>
      <c r="Y1902" s="87"/>
      <c r="Z1902" s="87"/>
      <c r="AA1902" s="87"/>
      <c r="AB1902" s="87"/>
      <c r="AC1902" s="87"/>
      <c r="AD1902" s="87"/>
      <c r="AE1902" s="87"/>
      <c r="AF1902" s="87"/>
      <c r="AG1902" s="87"/>
      <c r="AH1902" s="87"/>
      <c r="AI1902" s="87"/>
      <c r="AJ1902" s="87"/>
      <c r="AK1902" s="87"/>
      <c r="AL1902" s="87"/>
      <c r="AM1902" s="87"/>
      <c r="AN1902" s="87"/>
      <c r="AO1902" s="87"/>
      <c r="AP1902" s="87"/>
      <c r="AQ1902" s="87"/>
      <c r="AR1902" s="87"/>
      <c r="AS1902" s="87"/>
      <c r="AT1902" s="87"/>
      <c r="AU1902" s="87"/>
      <c r="AV1902" s="87"/>
      <c r="AW1902" s="87"/>
      <c r="AX1902" s="87"/>
      <c r="AY1902" s="87"/>
      <c r="AZ1902" s="87"/>
      <c r="BA1902" s="87"/>
      <c r="BB1902" s="87"/>
      <c r="BC1902" s="87"/>
      <c r="BD1902" s="87"/>
      <c r="BE1902" s="87"/>
      <c r="BF1902" s="87"/>
      <c r="BG1902" s="87"/>
      <c r="BH1902" s="87"/>
    </row>
    <row r="1903" spans="1:60">
      <c r="A1903" s="87"/>
      <c r="D1903" s="371"/>
      <c r="E1903" s="87"/>
      <c r="F1903" s="87"/>
      <c r="G1903" s="87"/>
      <c r="H1903" s="87"/>
      <c r="I1903" s="87"/>
      <c r="J1903" s="87"/>
      <c r="K1903" s="87"/>
      <c r="L1903" s="87"/>
      <c r="M1903" s="87"/>
      <c r="N1903" s="87"/>
      <c r="O1903" s="87"/>
      <c r="P1903" s="87"/>
      <c r="Q1903" s="87"/>
      <c r="R1903" s="87"/>
      <c r="S1903" s="87"/>
      <c r="T1903" s="87"/>
      <c r="U1903" s="87"/>
      <c r="V1903" s="87"/>
      <c r="W1903" s="87"/>
      <c r="X1903" s="87"/>
      <c r="Y1903" s="87"/>
      <c r="Z1903" s="87"/>
      <c r="AA1903" s="87"/>
      <c r="AB1903" s="87"/>
      <c r="AC1903" s="87"/>
      <c r="AD1903" s="87"/>
      <c r="AE1903" s="87"/>
      <c r="AF1903" s="87"/>
      <c r="AG1903" s="87"/>
      <c r="AH1903" s="87"/>
      <c r="AI1903" s="87"/>
      <c r="AJ1903" s="87"/>
      <c r="AK1903" s="87"/>
      <c r="AL1903" s="87"/>
      <c r="AM1903" s="87"/>
      <c r="AN1903" s="87"/>
      <c r="AO1903" s="87"/>
      <c r="AP1903" s="87"/>
      <c r="AQ1903" s="87"/>
      <c r="AR1903" s="87"/>
      <c r="AS1903" s="87"/>
      <c r="AT1903" s="87"/>
      <c r="AU1903" s="87"/>
      <c r="AV1903" s="87"/>
      <c r="AW1903" s="87"/>
      <c r="AX1903" s="87"/>
      <c r="AY1903" s="87"/>
      <c r="AZ1903" s="87"/>
      <c r="BA1903" s="87"/>
      <c r="BB1903" s="87"/>
      <c r="BC1903" s="87"/>
      <c r="BD1903" s="87"/>
      <c r="BE1903" s="87"/>
      <c r="BF1903" s="87"/>
      <c r="BG1903" s="87"/>
      <c r="BH1903" s="87"/>
    </row>
    <row r="1904" spans="1:60">
      <c r="A1904" s="87"/>
      <c r="D1904" s="371"/>
      <c r="E1904" s="87"/>
      <c r="F1904" s="87"/>
      <c r="G1904" s="87"/>
      <c r="H1904" s="87"/>
      <c r="I1904" s="87"/>
      <c r="J1904" s="87"/>
      <c r="K1904" s="87"/>
      <c r="L1904" s="87"/>
      <c r="M1904" s="87"/>
      <c r="N1904" s="87"/>
      <c r="O1904" s="87"/>
      <c r="P1904" s="87"/>
      <c r="Q1904" s="87"/>
      <c r="R1904" s="87"/>
      <c r="S1904" s="87"/>
      <c r="T1904" s="87"/>
      <c r="U1904" s="87"/>
      <c r="V1904" s="87"/>
      <c r="W1904" s="87"/>
      <c r="X1904" s="87"/>
      <c r="Y1904" s="87"/>
      <c r="Z1904" s="87"/>
      <c r="AA1904" s="87"/>
      <c r="AB1904" s="87"/>
      <c r="AC1904" s="87"/>
      <c r="AD1904" s="87"/>
      <c r="AE1904" s="87"/>
      <c r="AF1904" s="87"/>
      <c r="AG1904" s="87"/>
      <c r="AH1904" s="87"/>
      <c r="AI1904" s="87"/>
      <c r="AJ1904" s="87"/>
      <c r="AK1904" s="87"/>
      <c r="AL1904" s="87"/>
      <c r="AM1904" s="87"/>
      <c r="AN1904" s="87"/>
      <c r="AO1904" s="87"/>
      <c r="AP1904" s="87"/>
      <c r="AQ1904" s="87"/>
      <c r="AR1904" s="87"/>
      <c r="AS1904" s="87"/>
      <c r="AT1904" s="87"/>
      <c r="AU1904" s="87"/>
      <c r="AV1904" s="87"/>
      <c r="AW1904" s="87"/>
      <c r="AX1904" s="87"/>
      <c r="AY1904" s="87"/>
      <c r="AZ1904" s="87"/>
      <c r="BA1904" s="87"/>
      <c r="BB1904" s="87"/>
      <c r="BC1904" s="87"/>
      <c r="BD1904" s="87"/>
      <c r="BE1904" s="87"/>
      <c r="BF1904" s="87"/>
      <c r="BG1904" s="87"/>
      <c r="BH1904" s="87"/>
    </row>
    <row r="1905" spans="1:60">
      <c r="A1905" s="87"/>
      <c r="D1905" s="371"/>
      <c r="E1905" s="87"/>
      <c r="F1905" s="87"/>
      <c r="G1905" s="87"/>
      <c r="H1905" s="87"/>
      <c r="I1905" s="87"/>
      <c r="J1905" s="87"/>
      <c r="K1905" s="87"/>
      <c r="L1905" s="87"/>
      <c r="M1905" s="87"/>
      <c r="N1905" s="87"/>
      <c r="O1905" s="87"/>
      <c r="P1905" s="87"/>
      <c r="Q1905" s="87"/>
      <c r="R1905" s="87"/>
      <c r="S1905" s="87"/>
      <c r="T1905" s="87"/>
      <c r="U1905" s="87"/>
      <c r="V1905" s="87"/>
      <c r="W1905" s="87"/>
      <c r="X1905" s="87"/>
      <c r="Y1905" s="87"/>
      <c r="Z1905" s="87"/>
      <c r="AA1905" s="87"/>
      <c r="AB1905" s="87"/>
      <c r="AC1905" s="87"/>
      <c r="AD1905" s="87"/>
      <c r="AE1905" s="87"/>
      <c r="AF1905" s="87"/>
      <c r="AG1905" s="87"/>
      <c r="AH1905" s="87"/>
      <c r="AI1905" s="87"/>
      <c r="AJ1905" s="87"/>
      <c r="AK1905" s="87"/>
      <c r="AL1905" s="87"/>
      <c r="AM1905" s="87"/>
      <c r="AN1905" s="87"/>
      <c r="AO1905" s="87"/>
      <c r="AP1905" s="87"/>
      <c r="AQ1905" s="87"/>
      <c r="AR1905" s="87"/>
      <c r="AS1905" s="87"/>
      <c r="AT1905" s="87"/>
      <c r="AU1905" s="87"/>
      <c r="AV1905" s="87"/>
      <c r="AW1905" s="87"/>
      <c r="AX1905" s="87"/>
      <c r="AY1905" s="87"/>
      <c r="AZ1905" s="87"/>
      <c r="BA1905" s="87"/>
      <c r="BB1905" s="87"/>
      <c r="BC1905" s="87"/>
      <c r="BD1905" s="87"/>
      <c r="BE1905" s="87"/>
      <c r="BF1905" s="87"/>
      <c r="BG1905" s="87"/>
      <c r="BH1905" s="87"/>
    </row>
    <row r="1906" spans="1:60">
      <c r="A1906" s="87"/>
      <c r="D1906" s="371"/>
      <c r="E1906" s="87"/>
      <c r="F1906" s="87"/>
      <c r="G1906" s="87"/>
      <c r="H1906" s="87"/>
      <c r="I1906" s="87"/>
      <c r="J1906" s="87"/>
      <c r="K1906" s="87"/>
      <c r="L1906" s="87"/>
      <c r="M1906" s="87"/>
      <c r="N1906" s="87"/>
      <c r="O1906" s="87"/>
      <c r="P1906" s="87"/>
      <c r="Q1906" s="87"/>
      <c r="R1906" s="87"/>
      <c r="S1906" s="87"/>
      <c r="T1906" s="87"/>
      <c r="U1906" s="87"/>
      <c r="V1906" s="87"/>
      <c r="W1906" s="87"/>
      <c r="X1906" s="87"/>
      <c r="Y1906" s="87"/>
      <c r="Z1906" s="87"/>
      <c r="AA1906" s="87"/>
      <c r="AB1906" s="87"/>
      <c r="AC1906" s="87"/>
      <c r="AD1906" s="87"/>
      <c r="AE1906" s="87"/>
      <c r="AF1906" s="87"/>
      <c r="AG1906" s="87"/>
      <c r="AH1906" s="87"/>
      <c r="AI1906" s="87"/>
      <c r="AJ1906" s="87"/>
      <c r="AK1906" s="87"/>
      <c r="AL1906" s="87"/>
      <c r="AM1906" s="87"/>
      <c r="AN1906" s="87"/>
      <c r="AO1906" s="87"/>
      <c r="AP1906" s="87"/>
      <c r="AQ1906" s="87"/>
      <c r="AR1906" s="87"/>
      <c r="AS1906" s="87"/>
      <c r="AT1906" s="87"/>
      <c r="AU1906" s="87"/>
      <c r="AV1906" s="87"/>
      <c r="AW1906" s="87"/>
      <c r="AX1906" s="87"/>
      <c r="AY1906" s="87"/>
      <c r="AZ1906" s="87"/>
      <c r="BA1906" s="87"/>
      <c r="BB1906" s="87"/>
      <c r="BC1906" s="87"/>
      <c r="BD1906" s="87"/>
      <c r="BE1906" s="87"/>
      <c r="BF1906" s="87"/>
      <c r="BG1906" s="87"/>
      <c r="BH1906" s="87"/>
    </row>
    <row r="1907" spans="1:60">
      <c r="A1907" s="87"/>
      <c r="D1907" s="371"/>
      <c r="E1907" s="87"/>
      <c r="F1907" s="87"/>
      <c r="G1907" s="87"/>
      <c r="H1907" s="87"/>
      <c r="I1907" s="87"/>
      <c r="J1907" s="87"/>
      <c r="K1907" s="87"/>
      <c r="L1907" s="87"/>
      <c r="M1907" s="87"/>
      <c r="N1907" s="87"/>
      <c r="O1907" s="87"/>
      <c r="P1907" s="87"/>
      <c r="Q1907" s="87"/>
      <c r="R1907" s="87"/>
      <c r="S1907" s="87"/>
      <c r="T1907" s="87"/>
      <c r="U1907" s="87"/>
      <c r="V1907" s="87"/>
      <c r="W1907" s="87"/>
      <c r="X1907" s="87"/>
      <c r="Y1907" s="87"/>
      <c r="Z1907" s="87"/>
      <c r="AA1907" s="87"/>
      <c r="AB1907" s="87"/>
      <c r="AC1907" s="87"/>
      <c r="AD1907" s="87"/>
      <c r="AE1907" s="87"/>
      <c r="AF1907" s="87"/>
      <c r="AG1907" s="87"/>
      <c r="AH1907" s="87"/>
      <c r="AI1907" s="87"/>
      <c r="AJ1907" s="87"/>
      <c r="AK1907" s="87"/>
      <c r="AL1907" s="87"/>
      <c r="AM1907" s="87"/>
      <c r="AN1907" s="87"/>
      <c r="AO1907" s="87"/>
      <c r="AP1907" s="87"/>
      <c r="AQ1907" s="87"/>
      <c r="AR1907" s="87"/>
      <c r="AS1907" s="87"/>
      <c r="AT1907" s="87"/>
      <c r="AU1907" s="87"/>
      <c r="AV1907" s="87"/>
      <c r="AW1907" s="87"/>
      <c r="AX1907" s="87"/>
      <c r="AY1907" s="87"/>
      <c r="AZ1907" s="87"/>
      <c r="BA1907" s="87"/>
      <c r="BB1907" s="87"/>
      <c r="BC1907" s="87"/>
      <c r="BD1907" s="87"/>
      <c r="BE1907" s="87"/>
      <c r="BF1907" s="87"/>
      <c r="BG1907" s="87"/>
      <c r="BH1907" s="87"/>
    </row>
    <row r="1908" spans="1:60">
      <c r="A1908" s="87"/>
      <c r="D1908" s="371"/>
      <c r="E1908" s="87"/>
      <c r="F1908" s="87"/>
      <c r="G1908" s="87"/>
      <c r="H1908" s="87"/>
      <c r="I1908" s="87"/>
      <c r="J1908" s="87"/>
      <c r="K1908" s="87"/>
      <c r="L1908" s="87"/>
      <c r="M1908" s="87"/>
      <c r="N1908" s="87"/>
      <c r="O1908" s="87"/>
      <c r="P1908" s="87"/>
      <c r="Q1908" s="87"/>
      <c r="R1908" s="87"/>
      <c r="S1908" s="87"/>
      <c r="T1908" s="87"/>
      <c r="U1908" s="87"/>
      <c r="V1908" s="87"/>
      <c r="W1908" s="87"/>
      <c r="X1908" s="87"/>
      <c r="Y1908" s="87"/>
      <c r="Z1908" s="87"/>
      <c r="AA1908" s="87"/>
      <c r="AB1908" s="87"/>
      <c r="AC1908" s="87"/>
      <c r="AD1908" s="87"/>
      <c r="AE1908" s="87"/>
      <c r="AF1908" s="87"/>
      <c r="AG1908" s="87"/>
      <c r="AH1908" s="87"/>
      <c r="AI1908" s="87"/>
      <c r="AJ1908" s="87"/>
      <c r="AK1908" s="87"/>
      <c r="AL1908" s="87"/>
      <c r="AM1908" s="87"/>
      <c r="AN1908" s="87"/>
      <c r="AO1908" s="87"/>
      <c r="AP1908" s="87"/>
      <c r="AQ1908" s="87"/>
      <c r="AR1908" s="87"/>
      <c r="AS1908" s="87"/>
      <c r="AT1908" s="87"/>
      <c r="AU1908" s="87"/>
      <c r="AV1908" s="87"/>
      <c r="AW1908" s="87"/>
      <c r="AX1908" s="87"/>
      <c r="AY1908" s="87"/>
      <c r="AZ1908" s="87"/>
      <c r="BA1908" s="87"/>
      <c r="BB1908" s="87"/>
      <c r="BC1908" s="87"/>
      <c r="BD1908" s="87"/>
      <c r="BE1908" s="87"/>
      <c r="BF1908" s="87"/>
      <c r="BG1908" s="87"/>
      <c r="BH1908" s="87"/>
    </row>
    <row r="1909" spans="1:60">
      <c r="A1909" s="87"/>
      <c r="D1909" s="371"/>
      <c r="E1909" s="87"/>
      <c r="F1909" s="87"/>
      <c r="G1909" s="87"/>
      <c r="H1909" s="87"/>
      <c r="I1909" s="87"/>
      <c r="J1909" s="87"/>
      <c r="K1909" s="87"/>
      <c r="L1909" s="87"/>
      <c r="M1909" s="87"/>
      <c r="N1909" s="87"/>
      <c r="O1909" s="87"/>
      <c r="P1909" s="87"/>
      <c r="Q1909" s="87"/>
      <c r="R1909" s="87"/>
      <c r="S1909" s="87"/>
      <c r="T1909" s="87"/>
      <c r="U1909" s="87"/>
      <c r="V1909" s="87"/>
      <c r="W1909" s="87"/>
      <c r="X1909" s="87"/>
      <c r="Y1909" s="87"/>
      <c r="Z1909" s="87"/>
      <c r="AA1909" s="87"/>
      <c r="AB1909" s="87"/>
      <c r="AC1909" s="87"/>
      <c r="AD1909" s="87"/>
      <c r="AE1909" s="87"/>
      <c r="AF1909" s="87"/>
      <c r="AG1909" s="87"/>
      <c r="AH1909" s="87"/>
      <c r="AI1909" s="87"/>
      <c r="AJ1909" s="87"/>
      <c r="AK1909" s="87"/>
      <c r="AL1909" s="87"/>
      <c r="AM1909" s="87"/>
      <c r="AN1909" s="87"/>
      <c r="AO1909" s="87"/>
      <c r="AP1909" s="87"/>
      <c r="AQ1909" s="87"/>
      <c r="AR1909" s="87"/>
      <c r="AS1909" s="87"/>
      <c r="AT1909" s="87"/>
      <c r="AU1909" s="87"/>
      <c r="AV1909" s="87"/>
      <c r="AW1909" s="87"/>
      <c r="AX1909" s="87"/>
      <c r="AY1909" s="87"/>
      <c r="AZ1909" s="87"/>
      <c r="BA1909" s="87"/>
      <c r="BB1909" s="87"/>
      <c r="BC1909" s="87"/>
      <c r="BD1909" s="87"/>
      <c r="BE1909" s="87"/>
      <c r="BF1909" s="87"/>
      <c r="BG1909" s="87"/>
      <c r="BH1909" s="87"/>
    </row>
    <row r="1910" spans="1:60">
      <c r="A1910" s="87"/>
      <c r="D1910" s="371"/>
      <c r="E1910" s="87"/>
      <c r="F1910" s="87"/>
      <c r="G1910" s="87"/>
      <c r="H1910" s="87"/>
      <c r="I1910" s="87"/>
      <c r="J1910" s="87"/>
      <c r="K1910" s="87"/>
      <c r="L1910" s="87"/>
      <c r="M1910" s="87"/>
      <c r="N1910" s="87"/>
      <c r="O1910" s="87"/>
      <c r="P1910" s="87"/>
      <c r="Q1910" s="87"/>
      <c r="R1910" s="87"/>
      <c r="S1910" s="87"/>
      <c r="T1910" s="87"/>
      <c r="U1910" s="87"/>
      <c r="V1910" s="87"/>
      <c r="W1910" s="87"/>
      <c r="X1910" s="87"/>
      <c r="Y1910" s="87"/>
      <c r="Z1910" s="87"/>
      <c r="AA1910" s="87"/>
      <c r="AB1910" s="87"/>
      <c r="AC1910" s="87"/>
      <c r="AD1910" s="87"/>
      <c r="AE1910" s="87"/>
      <c r="AF1910" s="87"/>
      <c r="AG1910" s="87"/>
      <c r="AH1910" s="87"/>
      <c r="AI1910" s="87"/>
      <c r="AJ1910" s="87"/>
      <c r="AK1910" s="87"/>
      <c r="AL1910" s="87"/>
      <c r="AM1910" s="87"/>
      <c r="AN1910" s="87"/>
      <c r="AO1910" s="87"/>
      <c r="AP1910" s="87"/>
      <c r="AQ1910" s="87"/>
      <c r="AR1910" s="87"/>
      <c r="AS1910" s="87"/>
      <c r="AT1910" s="87"/>
      <c r="AU1910" s="87"/>
      <c r="AV1910" s="87"/>
      <c r="AW1910" s="87"/>
      <c r="AX1910" s="87"/>
      <c r="AY1910" s="87"/>
      <c r="AZ1910" s="87"/>
      <c r="BA1910" s="87"/>
      <c r="BB1910" s="87"/>
      <c r="BC1910" s="87"/>
      <c r="BD1910" s="87"/>
      <c r="BE1910" s="87"/>
      <c r="BF1910" s="87"/>
      <c r="BG1910" s="87"/>
      <c r="BH1910" s="87"/>
    </row>
    <row r="1911" spans="1:60">
      <c r="A1911" s="87"/>
      <c r="D1911" s="371"/>
      <c r="E1911" s="87"/>
      <c r="F1911" s="87"/>
      <c r="G1911" s="87"/>
      <c r="H1911" s="87"/>
      <c r="I1911" s="87"/>
      <c r="J1911" s="87"/>
      <c r="K1911" s="87"/>
      <c r="L1911" s="87"/>
      <c r="M1911" s="87"/>
      <c r="N1911" s="87"/>
      <c r="O1911" s="87"/>
      <c r="P1911" s="87"/>
      <c r="Q1911" s="87"/>
      <c r="R1911" s="87"/>
      <c r="S1911" s="87"/>
      <c r="T1911" s="87"/>
      <c r="U1911" s="87"/>
      <c r="V1911" s="87"/>
      <c r="W1911" s="87"/>
      <c r="X1911" s="87"/>
      <c r="Y1911" s="87"/>
      <c r="Z1911" s="87"/>
      <c r="AA1911" s="87"/>
      <c r="AB1911" s="87"/>
      <c r="AC1911" s="87"/>
      <c r="AD1911" s="87"/>
      <c r="AE1911" s="87"/>
      <c r="AF1911" s="87"/>
      <c r="AG1911" s="87"/>
      <c r="AH1911" s="87"/>
      <c r="AI1911" s="87"/>
      <c r="AJ1911" s="87"/>
      <c r="AK1911" s="87"/>
      <c r="AL1911" s="87"/>
      <c r="AM1911" s="87"/>
      <c r="AN1911" s="87"/>
      <c r="AO1911" s="87"/>
      <c r="AP1911" s="87"/>
      <c r="AQ1911" s="87"/>
      <c r="AR1911" s="87"/>
      <c r="AS1911" s="87"/>
      <c r="AT1911" s="87"/>
      <c r="AU1911" s="87"/>
      <c r="AV1911" s="87"/>
      <c r="AW1911" s="87"/>
      <c r="AX1911" s="87"/>
      <c r="AY1911" s="87"/>
      <c r="AZ1911" s="87"/>
      <c r="BA1911" s="87"/>
      <c r="BB1911" s="87"/>
      <c r="BC1911" s="87"/>
      <c r="BD1911" s="87"/>
      <c r="BE1911" s="87"/>
      <c r="BF1911" s="87"/>
      <c r="BG1911" s="87"/>
      <c r="BH1911" s="87"/>
    </row>
    <row r="1912" spans="1:60">
      <c r="A1912" s="87"/>
      <c r="D1912" s="371"/>
      <c r="E1912" s="87"/>
      <c r="F1912" s="87"/>
      <c r="G1912" s="87"/>
      <c r="H1912" s="87"/>
      <c r="I1912" s="87"/>
      <c r="J1912" s="87"/>
      <c r="K1912" s="87"/>
      <c r="L1912" s="87"/>
      <c r="M1912" s="87"/>
      <c r="N1912" s="87"/>
      <c r="O1912" s="87"/>
      <c r="P1912" s="87"/>
      <c r="Q1912" s="87"/>
      <c r="R1912" s="87"/>
      <c r="S1912" s="87"/>
      <c r="T1912" s="87"/>
      <c r="U1912" s="87"/>
      <c r="V1912" s="87"/>
      <c r="W1912" s="87"/>
      <c r="X1912" s="87"/>
      <c r="Y1912" s="87"/>
      <c r="Z1912" s="87"/>
      <c r="AA1912" s="87"/>
      <c r="AB1912" s="87"/>
      <c r="AC1912" s="87"/>
      <c r="AD1912" s="87"/>
      <c r="AE1912" s="87"/>
      <c r="AF1912" s="87"/>
      <c r="AG1912" s="87"/>
      <c r="AH1912" s="87"/>
      <c r="AI1912" s="87"/>
      <c r="AJ1912" s="87"/>
      <c r="AK1912" s="87"/>
      <c r="AL1912" s="87"/>
      <c r="AM1912" s="87"/>
      <c r="AN1912" s="87"/>
      <c r="AO1912" s="87"/>
      <c r="AP1912" s="87"/>
      <c r="AQ1912" s="87"/>
      <c r="AR1912" s="87"/>
      <c r="AS1912" s="87"/>
      <c r="AT1912" s="87"/>
      <c r="AU1912" s="87"/>
      <c r="AV1912" s="87"/>
      <c r="AW1912" s="87"/>
      <c r="AX1912" s="87"/>
      <c r="AY1912" s="87"/>
      <c r="AZ1912" s="87"/>
      <c r="BA1912" s="87"/>
      <c r="BB1912" s="87"/>
      <c r="BC1912" s="87"/>
      <c r="BD1912" s="87"/>
      <c r="BE1912" s="87"/>
      <c r="BF1912" s="87"/>
      <c r="BG1912" s="87"/>
      <c r="BH1912" s="87"/>
    </row>
    <row r="1913" spans="1:60">
      <c r="A1913" s="87"/>
      <c r="D1913" s="371"/>
      <c r="E1913" s="87"/>
      <c r="F1913" s="87"/>
      <c r="G1913" s="87"/>
      <c r="H1913" s="87"/>
      <c r="I1913" s="87"/>
      <c r="J1913" s="87"/>
      <c r="K1913" s="87"/>
      <c r="L1913" s="87"/>
      <c r="M1913" s="87"/>
      <c r="N1913" s="87"/>
      <c r="O1913" s="87"/>
      <c r="P1913" s="87"/>
      <c r="Q1913" s="87"/>
      <c r="R1913" s="87"/>
      <c r="S1913" s="87"/>
      <c r="T1913" s="87"/>
      <c r="U1913" s="87"/>
      <c r="V1913" s="87"/>
      <c r="W1913" s="87"/>
      <c r="X1913" s="87"/>
      <c r="Y1913" s="87"/>
      <c r="Z1913" s="87"/>
      <c r="AA1913" s="87"/>
      <c r="AB1913" s="87"/>
      <c r="AC1913" s="87"/>
      <c r="AD1913" s="87"/>
      <c r="AE1913" s="87"/>
      <c r="AF1913" s="87"/>
      <c r="AG1913" s="87"/>
      <c r="AH1913" s="87"/>
      <c r="AI1913" s="87"/>
      <c r="AJ1913" s="87"/>
      <c r="AK1913" s="87"/>
      <c r="AL1913" s="87"/>
      <c r="AM1913" s="87"/>
      <c r="AN1913" s="87"/>
      <c r="AO1913" s="87"/>
      <c r="AP1913" s="87"/>
      <c r="AQ1913" s="87"/>
      <c r="AR1913" s="87"/>
      <c r="AS1913" s="87"/>
      <c r="AT1913" s="87"/>
      <c r="AU1913" s="87"/>
      <c r="AV1913" s="87"/>
      <c r="AW1913" s="87"/>
      <c r="AX1913" s="87"/>
      <c r="AY1913" s="87"/>
      <c r="AZ1913" s="87"/>
      <c r="BA1913" s="87"/>
      <c r="BB1913" s="87"/>
      <c r="BC1913" s="87"/>
      <c r="BD1913" s="87"/>
      <c r="BE1913" s="87"/>
      <c r="BF1913" s="87"/>
      <c r="BG1913" s="87"/>
      <c r="BH1913" s="87"/>
    </row>
    <row r="1914" spans="1:60">
      <c r="A1914" s="87"/>
      <c r="D1914" s="371"/>
      <c r="E1914" s="87"/>
      <c r="F1914" s="87"/>
      <c r="G1914" s="87"/>
      <c r="H1914" s="87"/>
      <c r="I1914" s="87"/>
      <c r="J1914" s="87"/>
      <c r="K1914" s="87"/>
      <c r="L1914" s="87"/>
      <c r="M1914" s="87"/>
      <c r="N1914" s="87"/>
      <c r="O1914" s="87"/>
      <c r="P1914" s="87"/>
      <c r="Q1914" s="87"/>
      <c r="R1914" s="87"/>
      <c r="S1914" s="87"/>
      <c r="T1914" s="87"/>
      <c r="U1914" s="87"/>
      <c r="V1914" s="87"/>
      <c r="W1914" s="87"/>
      <c r="X1914" s="87"/>
      <c r="Y1914" s="87"/>
      <c r="Z1914" s="87"/>
      <c r="AA1914" s="87"/>
      <c r="AB1914" s="87"/>
      <c r="AC1914" s="87"/>
      <c r="AD1914" s="87"/>
      <c r="AE1914" s="87"/>
      <c r="AF1914" s="87"/>
      <c r="AG1914" s="87"/>
      <c r="AH1914" s="87"/>
      <c r="AI1914" s="87"/>
      <c r="AJ1914" s="87"/>
      <c r="AK1914" s="87"/>
      <c r="AL1914" s="87"/>
      <c r="AM1914" s="87"/>
      <c r="AN1914" s="87"/>
      <c r="AO1914" s="87"/>
      <c r="AP1914" s="87"/>
      <c r="AQ1914" s="87"/>
      <c r="AR1914" s="87"/>
      <c r="AS1914" s="87"/>
      <c r="AT1914" s="87"/>
      <c r="AU1914" s="87"/>
      <c r="AV1914" s="87"/>
      <c r="AW1914" s="87"/>
      <c r="AX1914" s="87"/>
      <c r="AY1914" s="87"/>
      <c r="AZ1914" s="87"/>
      <c r="BA1914" s="87"/>
      <c r="BB1914" s="87"/>
      <c r="BC1914" s="87"/>
      <c r="BD1914" s="87"/>
      <c r="BE1914" s="87"/>
      <c r="BF1914" s="87"/>
      <c r="BG1914" s="87"/>
      <c r="BH1914" s="87"/>
    </row>
    <row r="1915" spans="1:60">
      <c r="A1915" s="87"/>
      <c r="D1915" s="371"/>
      <c r="E1915" s="87"/>
      <c r="F1915" s="87"/>
      <c r="G1915" s="87"/>
      <c r="H1915" s="87"/>
      <c r="I1915" s="87"/>
      <c r="J1915" s="87"/>
      <c r="K1915" s="87"/>
      <c r="L1915" s="87"/>
      <c r="M1915" s="87"/>
      <c r="N1915" s="87"/>
      <c r="O1915" s="87"/>
      <c r="P1915" s="87"/>
      <c r="Q1915" s="87"/>
      <c r="R1915" s="87"/>
      <c r="S1915" s="87"/>
      <c r="T1915" s="87"/>
      <c r="U1915" s="87"/>
      <c r="V1915" s="87"/>
      <c r="W1915" s="87"/>
      <c r="X1915" s="87"/>
      <c r="Y1915" s="87"/>
      <c r="Z1915" s="87"/>
      <c r="AA1915" s="87"/>
      <c r="AB1915" s="87"/>
      <c r="AC1915" s="87"/>
      <c r="AD1915" s="87"/>
      <c r="AE1915" s="87"/>
      <c r="AF1915" s="87"/>
      <c r="AG1915" s="87"/>
      <c r="AH1915" s="87"/>
      <c r="AI1915" s="87"/>
      <c r="AJ1915" s="87"/>
      <c r="AK1915" s="87"/>
      <c r="AL1915" s="87"/>
      <c r="AM1915" s="87"/>
      <c r="AN1915" s="87"/>
      <c r="AO1915" s="87"/>
      <c r="AP1915" s="87"/>
      <c r="AQ1915" s="87"/>
      <c r="AR1915" s="87"/>
      <c r="AS1915" s="87"/>
      <c r="AT1915" s="87"/>
      <c r="AU1915" s="87"/>
      <c r="AV1915" s="87"/>
      <c r="AW1915" s="87"/>
      <c r="AX1915" s="87"/>
      <c r="AY1915" s="87"/>
      <c r="AZ1915" s="87"/>
      <c r="BA1915" s="87"/>
      <c r="BB1915" s="87"/>
      <c r="BC1915" s="87"/>
      <c r="BD1915" s="87"/>
      <c r="BE1915" s="87"/>
      <c r="BF1915" s="87"/>
      <c r="BG1915" s="87"/>
      <c r="BH1915" s="87"/>
    </row>
    <row r="1916" spans="1:60">
      <c r="A1916" s="87"/>
      <c r="D1916" s="371"/>
      <c r="E1916" s="87"/>
      <c r="F1916" s="87"/>
      <c r="G1916" s="87"/>
      <c r="H1916" s="87"/>
      <c r="I1916" s="87"/>
      <c r="J1916" s="87"/>
      <c r="K1916" s="87"/>
      <c r="L1916" s="87"/>
      <c r="M1916" s="87"/>
      <c r="N1916" s="87"/>
      <c r="O1916" s="87"/>
      <c r="P1916" s="87"/>
      <c r="Q1916" s="87"/>
      <c r="R1916" s="87"/>
      <c r="S1916" s="87"/>
      <c r="T1916" s="87"/>
      <c r="U1916" s="87"/>
      <c r="V1916" s="87"/>
      <c r="W1916" s="87"/>
      <c r="X1916" s="87"/>
      <c r="Y1916" s="87"/>
      <c r="Z1916" s="87"/>
      <c r="AA1916" s="87"/>
      <c r="AB1916" s="87"/>
      <c r="AC1916" s="87"/>
      <c r="AD1916" s="87"/>
      <c r="AE1916" s="87"/>
      <c r="AF1916" s="87"/>
      <c r="AG1916" s="87"/>
      <c r="AH1916" s="87"/>
      <c r="AI1916" s="87"/>
      <c r="AJ1916" s="87"/>
      <c r="AK1916" s="87"/>
      <c r="AL1916" s="87"/>
      <c r="AM1916" s="87"/>
      <c r="AN1916" s="87"/>
      <c r="AO1916" s="87"/>
      <c r="AP1916" s="87"/>
      <c r="AQ1916" s="87"/>
      <c r="AR1916" s="87"/>
      <c r="AS1916" s="87"/>
      <c r="AT1916" s="87"/>
      <c r="AU1916" s="87"/>
      <c r="AV1916" s="87"/>
      <c r="AW1916" s="87"/>
      <c r="AX1916" s="87"/>
      <c r="AY1916" s="87"/>
      <c r="AZ1916" s="87"/>
      <c r="BA1916" s="87"/>
      <c r="BB1916" s="87"/>
      <c r="BC1916" s="87"/>
      <c r="BD1916" s="87"/>
      <c r="BE1916" s="87"/>
      <c r="BF1916" s="87"/>
      <c r="BG1916" s="87"/>
      <c r="BH1916" s="87"/>
    </row>
    <row r="1917" spans="1:60">
      <c r="A1917" s="87"/>
      <c r="D1917" s="371"/>
      <c r="E1917" s="87"/>
      <c r="F1917" s="87"/>
      <c r="G1917" s="87"/>
      <c r="H1917" s="87"/>
      <c r="I1917" s="87"/>
      <c r="J1917" s="87"/>
      <c r="K1917" s="87"/>
      <c r="L1917" s="87"/>
      <c r="M1917" s="87"/>
      <c r="N1917" s="87"/>
      <c r="O1917" s="87"/>
      <c r="P1917" s="87"/>
      <c r="Q1917" s="87"/>
      <c r="R1917" s="87"/>
      <c r="S1917" s="87"/>
      <c r="T1917" s="87"/>
      <c r="U1917" s="87"/>
      <c r="V1917" s="87"/>
      <c r="W1917" s="87"/>
      <c r="X1917" s="87"/>
      <c r="Y1917" s="87"/>
      <c r="Z1917" s="87"/>
      <c r="AA1917" s="87"/>
      <c r="AB1917" s="87"/>
      <c r="AC1917" s="87"/>
      <c r="AD1917" s="87"/>
      <c r="AE1917" s="87"/>
      <c r="AF1917" s="87"/>
      <c r="AG1917" s="87"/>
      <c r="AH1917" s="87"/>
      <c r="AI1917" s="87"/>
      <c r="AJ1917" s="87"/>
      <c r="AK1917" s="87"/>
      <c r="AL1917" s="87"/>
      <c r="AM1917" s="87"/>
      <c r="AN1917" s="87"/>
      <c r="AO1917" s="87"/>
      <c r="AP1917" s="87"/>
      <c r="AQ1917" s="87"/>
      <c r="AR1917" s="87"/>
      <c r="AS1917" s="87"/>
      <c r="AT1917" s="87"/>
      <c r="AU1917" s="87"/>
      <c r="AV1917" s="87"/>
      <c r="AW1917" s="87"/>
      <c r="AX1917" s="87"/>
      <c r="AY1917" s="87"/>
      <c r="AZ1917" s="87"/>
      <c r="BA1917" s="87"/>
      <c r="BB1917" s="87"/>
      <c r="BC1917" s="87"/>
      <c r="BD1917" s="87"/>
      <c r="BE1917" s="87"/>
      <c r="BF1917" s="87"/>
      <c r="BG1917" s="87"/>
      <c r="BH1917" s="87"/>
    </row>
    <row r="1918" spans="1:60">
      <c r="A1918" s="87"/>
      <c r="D1918" s="371"/>
      <c r="E1918" s="87"/>
      <c r="F1918" s="87"/>
      <c r="G1918" s="87"/>
      <c r="H1918" s="87"/>
      <c r="I1918" s="87"/>
      <c r="J1918" s="87"/>
      <c r="K1918" s="87"/>
      <c r="L1918" s="87"/>
      <c r="M1918" s="87"/>
      <c r="N1918" s="87"/>
      <c r="O1918" s="87"/>
      <c r="P1918" s="87"/>
      <c r="Q1918" s="87"/>
      <c r="R1918" s="87"/>
      <c r="S1918" s="87"/>
      <c r="T1918" s="87"/>
      <c r="U1918" s="87"/>
      <c r="V1918" s="87"/>
      <c r="W1918" s="87"/>
      <c r="X1918" s="87"/>
      <c r="Y1918" s="87"/>
      <c r="Z1918" s="87"/>
      <c r="AA1918" s="87"/>
      <c r="AB1918" s="87"/>
      <c r="AC1918" s="87"/>
      <c r="AD1918" s="87"/>
      <c r="AE1918" s="87"/>
      <c r="AF1918" s="87"/>
      <c r="AG1918" s="87"/>
      <c r="AH1918" s="87"/>
      <c r="AI1918" s="87"/>
      <c r="AJ1918" s="87"/>
      <c r="AK1918" s="87"/>
      <c r="AL1918" s="87"/>
      <c r="AM1918" s="87"/>
      <c r="AN1918" s="87"/>
      <c r="AO1918" s="87"/>
      <c r="AP1918" s="87"/>
      <c r="AQ1918" s="87"/>
      <c r="AR1918" s="87"/>
      <c r="AS1918" s="87"/>
      <c r="AT1918" s="87"/>
      <c r="AU1918" s="87"/>
      <c r="AV1918" s="87"/>
      <c r="AW1918" s="87"/>
      <c r="AX1918" s="87"/>
      <c r="AY1918" s="87"/>
      <c r="AZ1918" s="87"/>
      <c r="BA1918" s="87"/>
      <c r="BB1918" s="87"/>
      <c r="BC1918" s="87"/>
      <c r="BD1918" s="87"/>
      <c r="BE1918" s="87"/>
      <c r="BF1918" s="87"/>
      <c r="BG1918" s="87"/>
      <c r="BH1918" s="87"/>
    </row>
    <row r="1919" spans="1:60">
      <c r="A1919" s="87"/>
      <c r="D1919" s="371"/>
      <c r="E1919" s="87"/>
      <c r="F1919" s="87"/>
      <c r="G1919" s="87"/>
      <c r="H1919" s="87"/>
      <c r="I1919" s="87"/>
      <c r="J1919" s="87"/>
      <c r="K1919" s="87"/>
      <c r="L1919" s="87"/>
      <c r="M1919" s="87"/>
      <c r="N1919" s="87"/>
      <c r="O1919" s="87"/>
      <c r="P1919" s="87"/>
      <c r="Q1919" s="87"/>
      <c r="R1919" s="87"/>
      <c r="S1919" s="87"/>
      <c r="T1919" s="87"/>
      <c r="U1919" s="87"/>
      <c r="V1919" s="87"/>
      <c r="W1919" s="87"/>
      <c r="X1919" s="87"/>
      <c r="Y1919" s="87"/>
      <c r="Z1919" s="87"/>
      <c r="AA1919" s="87"/>
      <c r="AB1919" s="87"/>
      <c r="AC1919" s="87"/>
      <c r="AD1919" s="87"/>
      <c r="AE1919" s="87"/>
      <c r="AF1919" s="87"/>
      <c r="AG1919" s="87"/>
      <c r="AH1919" s="87"/>
      <c r="AI1919" s="87"/>
      <c r="AJ1919" s="87"/>
      <c r="AK1919" s="87"/>
      <c r="AL1919" s="87"/>
      <c r="AM1919" s="87"/>
      <c r="AN1919" s="87"/>
      <c r="AO1919" s="87"/>
      <c r="AP1919" s="87"/>
      <c r="AQ1919" s="87"/>
      <c r="AR1919" s="87"/>
      <c r="AS1919" s="87"/>
      <c r="AT1919" s="87"/>
      <c r="AU1919" s="87"/>
      <c r="AV1919" s="87"/>
      <c r="AW1919" s="87"/>
      <c r="AX1919" s="87"/>
      <c r="AY1919" s="87"/>
      <c r="AZ1919" s="87"/>
      <c r="BA1919" s="87"/>
      <c r="BB1919" s="87"/>
      <c r="BC1919" s="87"/>
      <c r="BD1919" s="87"/>
      <c r="BE1919" s="87"/>
      <c r="BF1919" s="87"/>
      <c r="BG1919" s="87"/>
      <c r="BH1919" s="87"/>
    </row>
    <row r="1920" spans="1:60">
      <c r="A1920" s="87"/>
      <c r="D1920" s="371"/>
      <c r="E1920" s="87"/>
      <c r="F1920" s="87"/>
      <c r="G1920" s="87"/>
      <c r="H1920" s="87"/>
      <c r="I1920" s="87"/>
      <c r="J1920" s="87"/>
      <c r="K1920" s="87"/>
      <c r="L1920" s="87"/>
      <c r="M1920" s="87"/>
      <c r="N1920" s="87"/>
      <c r="O1920" s="87"/>
      <c r="P1920" s="87"/>
      <c r="Q1920" s="87"/>
      <c r="R1920" s="87"/>
      <c r="S1920" s="87"/>
      <c r="T1920" s="87"/>
      <c r="U1920" s="87"/>
      <c r="V1920" s="87"/>
      <c r="W1920" s="87"/>
      <c r="X1920" s="87"/>
      <c r="Y1920" s="87"/>
      <c r="Z1920" s="87"/>
      <c r="AA1920" s="87"/>
      <c r="AB1920" s="87"/>
      <c r="AC1920" s="87"/>
      <c r="AD1920" s="87"/>
      <c r="AE1920" s="87"/>
      <c r="AF1920" s="87"/>
      <c r="AG1920" s="87"/>
      <c r="AH1920" s="87"/>
      <c r="AI1920" s="87"/>
      <c r="AJ1920" s="87"/>
      <c r="AK1920" s="87"/>
      <c r="AL1920" s="87"/>
      <c r="AM1920" s="87"/>
      <c r="AN1920" s="87"/>
      <c r="AO1920" s="87"/>
      <c r="AP1920" s="87"/>
      <c r="AQ1920" s="87"/>
      <c r="AR1920" s="87"/>
      <c r="AS1920" s="87"/>
      <c r="AT1920" s="87"/>
      <c r="AU1920" s="87"/>
      <c r="AV1920" s="87"/>
      <c r="AW1920" s="87"/>
      <c r="AX1920" s="87"/>
      <c r="AY1920" s="87"/>
      <c r="AZ1920" s="87"/>
      <c r="BA1920" s="87"/>
      <c r="BB1920" s="87"/>
      <c r="BC1920" s="87"/>
      <c r="BD1920" s="87"/>
      <c r="BE1920" s="87"/>
      <c r="BF1920" s="87"/>
      <c r="BG1920" s="87"/>
      <c r="BH1920" s="87"/>
    </row>
    <row r="1921" spans="1:60">
      <c r="A1921" s="87"/>
      <c r="D1921" s="371"/>
      <c r="E1921" s="87"/>
      <c r="F1921" s="87"/>
      <c r="G1921" s="87"/>
      <c r="H1921" s="87"/>
      <c r="I1921" s="87"/>
      <c r="J1921" s="87"/>
      <c r="K1921" s="87"/>
      <c r="L1921" s="87"/>
      <c r="M1921" s="87"/>
      <c r="N1921" s="87"/>
      <c r="O1921" s="87"/>
      <c r="P1921" s="87"/>
      <c r="Q1921" s="87"/>
      <c r="R1921" s="87"/>
      <c r="S1921" s="87"/>
      <c r="T1921" s="87"/>
      <c r="U1921" s="87"/>
      <c r="V1921" s="87"/>
      <c r="W1921" s="87"/>
      <c r="X1921" s="87"/>
      <c r="Y1921" s="87"/>
      <c r="Z1921" s="87"/>
      <c r="AA1921" s="87"/>
      <c r="AB1921" s="87"/>
      <c r="AC1921" s="87"/>
      <c r="AD1921" s="87"/>
      <c r="AE1921" s="87"/>
      <c r="AF1921" s="87"/>
      <c r="AG1921" s="87"/>
      <c r="AH1921" s="87"/>
      <c r="AI1921" s="87"/>
      <c r="AJ1921" s="87"/>
      <c r="AK1921" s="87"/>
      <c r="AL1921" s="87"/>
      <c r="AM1921" s="87"/>
      <c r="AN1921" s="87"/>
      <c r="AO1921" s="87"/>
      <c r="AP1921" s="87"/>
      <c r="AQ1921" s="87"/>
      <c r="AR1921" s="87"/>
      <c r="AS1921" s="87"/>
      <c r="AT1921" s="87"/>
      <c r="AU1921" s="87"/>
      <c r="AV1921" s="87"/>
      <c r="AW1921" s="87"/>
      <c r="AX1921" s="87"/>
      <c r="AY1921" s="87"/>
      <c r="AZ1921" s="87"/>
      <c r="BA1921" s="87"/>
      <c r="BB1921" s="87"/>
      <c r="BC1921" s="87"/>
      <c r="BD1921" s="87"/>
      <c r="BE1921" s="87"/>
      <c r="BF1921" s="87"/>
      <c r="BG1921" s="87"/>
      <c r="BH1921" s="87"/>
    </row>
    <row r="1922" spans="1:60">
      <c r="A1922" s="87"/>
      <c r="D1922" s="371"/>
      <c r="E1922" s="87"/>
      <c r="F1922" s="87"/>
      <c r="G1922" s="87"/>
      <c r="H1922" s="87"/>
      <c r="I1922" s="87"/>
      <c r="J1922" s="87"/>
      <c r="K1922" s="87"/>
      <c r="L1922" s="87"/>
      <c r="M1922" s="87"/>
      <c r="N1922" s="87"/>
      <c r="O1922" s="87"/>
      <c r="P1922" s="87"/>
      <c r="Q1922" s="87"/>
      <c r="R1922" s="87"/>
      <c r="S1922" s="87"/>
      <c r="T1922" s="87"/>
      <c r="U1922" s="87"/>
      <c r="V1922" s="87"/>
      <c r="W1922" s="87"/>
      <c r="X1922" s="87"/>
      <c r="Y1922" s="87"/>
      <c r="Z1922" s="87"/>
      <c r="AA1922" s="87"/>
      <c r="AB1922" s="87"/>
      <c r="AC1922" s="87"/>
      <c r="AD1922" s="87"/>
      <c r="AE1922" s="87"/>
      <c r="AF1922" s="87"/>
      <c r="AG1922" s="87"/>
      <c r="AH1922" s="87"/>
      <c r="AI1922" s="87"/>
      <c r="AJ1922" s="87"/>
      <c r="AK1922" s="87"/>
      <c r="AL1922" s="87"/>
      <c r="AM1922" s="87"/>
      <c r="AN1922" s="87"/>
      <c r="AO1922" s="87"/>
      <c r="AP1922" s="87"/>
      <c r="AQ1922" s="87"/>
      <c r="AR1922" s="87"/>
      <c r="AS1922" s="87"/>
      <c r="AT1922" s="87"/>
      <c r="AU1922" s="87"/>
      <c r="AV1922" s="87"/>
      <c r="AW1922" s="87"/>
      <c r="AX1922" s="87"/>
      <c r="AY1922" s="87"/>
      <c r="AZ1922" s="87"/>
      <c r="BA1922" s="87"/>
      <c r="BB1922" s="87"/>
      <c r="BC1922" s="87"/>
      <c r="BD1922" s="87"/>
      <c r="BE1922" s="87"/>
      <c r="BF1922" s="87"/>
      <c r="BG1922" s="87"/>
      <c r="BH1922" s="87"/>
    </row>
    <row r="1923" spans="1:60">
      <c r="A1923" s="87"/>
      <c r="D1923" s="371"/>
      <c r="E1923" s="87"/>
      <c r="F1923" s="87"/>
      <c r="G1923" s="87"/>
      <c r="H1923" s="87"/>
      <c r="I1923" s="87"/>
      <c r="J1923" s="87"/>
      <c r="K1923" s="87"/>
      <c r="L1923" s="87"/>
      <c r="M1923" s="87"/>
      <c r="N1923" s="87"/>
      <c r="O1923" s="87"/>
      <c r="P1923" s="87"/>
      <c r="Q1923" s="87"/>
      <c r="R1923" s="87"/>
      <c r="S1923" s="87"/>
      <c r="T1923" s="87"/>
      <c r="U1923" s="87"/>
      <c r="V1923" s="87"/>
      <c r="W1923" s="87"/>
      <c r="X1923" s="87"/>
      <c r="Y1923" s="87"/>
      <c r="Z1923" s="87"/>
      <c r="AA1923" s="87"/>
      <c r="AB1923" s="87"/>
      <c r="AC1923" s="87"/>
      <c r="AD1923" s="87"/>
      <c r="AE1923" s="87"/>
      <c r="AF1923" s="87"/>
      <c r="AG1923" s="87"/>
      <c r="AH1923" s="87"/>
      <c r="AI1923" s="87"/>
      <c r="AJ1923" s="87"/>
      <c r="AK1923" s="87"/>
      <c r="AL1923" s="87"/>
      <c r="AM1923" s="87"/>
      <c r="AN1923" s="87"/>
      <c r="AO1923" s="87"/>
      <c r="AP1923" s="87"/>
      <c r="AQ1923" s="87"/>
      <c r="AR1923" s="87"/>
      <c r="AS1923" s="87"/>
      <c r="AT1923" s="87"/>
      <c r="AU1923" s="87"/>
      <c r="AV1923" s="87"/>
      <c r="AW1923" s="87"/>
      <c r="AX1923" s="87"/>
      <c r="AY1923" s="87"/>
      <c r="AZ1923" s="87"/>
      <c r="BA1923" s="87"/>
      <c r="BB1923" s="87"/>
      <c r="BC1923" s="87"/>
      <c r="BD1923" s="87"/>
      <c r="BE1923" s="87"/>
      <c r="BF1923" s="87"/>
      <c r="BG1923" s="87"/>
      <c r="BH1923" s="87"/>
    </row>
    <row r="1924" spans="1:60">
      <c r="A1924" s="87"/>
      <c r="D1924" s="371"/>
      <c r="E1924" s="87"/>
      <c r="F1924" s="87"/>
      <c r="G1924" s="87"/>
      <c r="H1924" s="87"/>
      <c r="I1924" s="87"/>
      <c r="J1924" s="87"/>
      <c r="K1924" s="87"/>
      <c r="L1924" s="87"/>
      <c r="M1924" s="87"/>
      <c r="N1924" s="87"/>
      <c r="O1924" s="87"/>
      <c r="P1924" s="87"/>
      <c r="Q1924" s="87"/>
      <c r="R1924" s="87"/>
      <c r="S1924" s="87"/>
      <c r="T1924" s="87"/>
      <c r="U1924" s="87"/>
      <c r="V1924" s="87"/>
      <c r="W1924" s="87"/>
      <c r="X1924" s="87"/>
      <c r="Y1924" s="87"/>
      <c r="Z1924" s="87"/>
      <c r="AA1924" s="87"/>
      <c r="AB1924" s="87"/>
      <c r="AC1924" s="87"/>
      <c r="AD1924" s="87"/>
      <c r="AE1924" s="87"/>
      <c r="AF1924" s="87"/>
      <c r="AG1924" s="87"/>
      <c r="AH1924" s="87"/>
      <c r="AI1924" s="87"/>
      <c r="AJ1924" s="87"/>
      <c r="AK1924" s="87"/>
      <c r="AL1924" s="87"/>
      <c r="AM1924" s="87"/>
      <c r="AN1924" s="87"/>
      <c r="AO1924" s="87"/>
      <c r="AP1924" s="87"/>
      <c r="AQ1924" s="87"/>
      <c r="AR1924" s="87"/>
      <c r="AS1924" s="87"/>
      <c r="AT1924" s="87"/>
      <c r="AU1924" s="87"/>
      <c r="AV1924" s="87"/>
      <c r="AW1924" s="87"/>
      <c r="AX1924" s="87"/>
      <c r="AY1924" s="87"/>
      <c r="AZ1924" s="87"/>
      <c r="BA1924" s="87"/>
      <c r="BB1924" s="87"/>
      <c r="BC1924" s="87"/>
      <c r="BD1924" s="87"/>
      <c r="BE1924" s="87"/>
      <c r="BF1924" s="87"/>
      <c r="BG1924" s="87"/>
      <c r="BH1924" s="87"/>
    </row>
    <row r="1925" spans="1:60">
      <c r="A1925" s="87"/>
      <c r="D1925" s="371"/>
      <c r="E1925" s="87"/>
      <c r="F1925" s="87"/>
      <c r="G1925" s="87"/>
      <c r="H1925" s="87"/>
      <c r="I1925" s="87"/>
      <c r="J1925" s="87"/>
      <c r="K1925" s="87"/>
      <c r="L1925" s="87"/>
      <c r="M1925" s="87"/>
      <c r="N1925" s="87"/>
      <c r="O1925" s="87"/>
      <c r="P1925" s="87"/>
      <c r="Q1925" s="87"/>
      <c r="R1925" s="87"/>
      <c r="S1925" s="87"/>
      <c r="T1925" s="87"/>
      <c r="U1925" s="87"/>
      <c r="V1925" s="87"/>
      <c r="W1925" s="87"/>
      <c r="X1925" s="87"/>
      <c r="Y1925" s="87"/>
      <c r="Z1925" s="87"/>
      <c r="AA1925" s="87"/>
      <c r="AB1925" s="87"/>
      <c r="AC1925" s="87"/>
      <c r="AD1925" s="87"/>
      <c r="AE1925" s="87"/>
      <c r="AF1925" s="87"/>
      <c r="AG1925" s="87"/>
      <c r="AH1925" s="87"/>
      <c r="AI1925" s="87"/>
      <c r="AJ1925" s="87"/>
      <c r="AK1925" s="87"/>
      <c r="AL1925" s="87"/>
      <c r="AM1925" s="87"/>
      <c r="AN1925" s="87"/>
      <c r="AO1925" s="87"/>
      <c r="AP1925" s="87"/>
      <c r="AQ1925" s="87"/>
      <c r="AR1925" s="87"/>
      <c r="AS1925" s="87"/>
      <c r="AT1925" s="87"/>
      <c r="AU1925" s="87"/>
      <c r="AV1925" s="87"/>
      <c r="AW1925" s="87"/>
      <c r="AX1925" s="87"/>
      <c r="AY1925" s="87"/>
      <c r="AZ1925" s="87"/>
      <c r="BA1925" s="87"/>
      <c r="BB1925" s="87"/>
      <c r="BC1925" s="87"/>
      <c r="BD1925" s="87"/>
      <c r="BE1925" s="87"/>
      <c r="BF1925" s="87"/>
      <c r="BG1925" s="87"/>
      <c r="BH1925" s="87"/>
    </row>
    <row r="1926" spans="1:60">
      <c r="A1926" s="87"/>
      <c r="D1926" s="371"/>
      <c r="E1926" s="87"/>
      <c r="F1926" s="87"/>
      <c r="G1926" s="87"/>
      <c r="H1926" s="87"/>
      <c r="I1926" s="87"/>
      <c r="J1926" s="87"/>
      <c r="K1926" s="87"/>
      <c r="L1926" s="87"/>
      <c r="M1926" s="87"/>
      <c r="N1926" s="87"/>
      <c r="O1926" s="87"/>
      <c r="P1926" s="87"/>
      <c r="Q1926" s="87"/>
      <c r="R1926" s="87"/>
      <c r="S1926" s="87"/>
      <c r="T1926" s="87"/>
      <c r="U1926" s="87"/>
      <c r="V1926" s="87"/>
      <c r="W1926" s="87"/>
      <c r="X1926" s="87"/>
      <c r="Y1926" s="87"/>
      <c r="Z1926" s="87"/>
      <c r="AA1926" s="87"/>
      <c r="AB1926" s="87"/>
      <c r="AC1926" s="87"/>
      <c r="AD1926" s="87"/>
      <c r="AE1926" s="87"/>
      <c r="AF1926" s="87"/>
      <c r="AG1926" s="87"/>
      <c r="AH1926" s="87"/>
      <c r="AI1926" s="87"/>
      <c r="AJ1926" s="87"/>
      <c r="AK1926" s="87"/>
      <c r="AL1926" s="87"/>
      <c r="AM1926" s="87"/>
      <c r="AN1926" s="87"/>
      <c r="AO1926" s="87"/>
      <c r="AP1926" s="87"/>
      <c r="AQ1926" s="87"/>
      <c r="AR1926" s="87"/>
      <c r="AS1926" s="87"/>
      <c r="AT1926" s="87"/>
      <c r="AU1926" s="87"/>
      <c r="AV1926" s="87"/>
      <c r="AW1926" s="87"/>
      <c r="AX1926" s="87"/>
      <c r="AY1926" s="87"/>
      <c r="AZ1926" s="87"/>
      <c r="BA1926" s="87"/>
      <c r="BB1926" s="87"/>
      <c r="BC1926" s="87"/>
      <c r="BD1926" s="87"/>
      <c r="BE1926" s="87"/>
      <c r="BF1926" s="87"/>
      <c r="BG1926" s="87"/>
      <c r="BH1926" s="87"/>
    </row>
    <row r="1927" spans="1:60">
      <c r="A1927" s="87"/>
      <c r="D1927" s="371"/>
      <c r="E1927" s="87"/>
      <c r="F1927" s="87"/>
      <c r="G1927" s="87"/>
      <c r="H1927" s="87"/>
      <c r="I1927" s="87"/>
      <c r="J1927" s="87"/>
      <c r="K1927" s="87"/>
      <c r="L1927" s="87"/>
      <c r="M1927" s="87"/>
      <c r="N1927" s="87"/>
      <c r="O1927" s="87"/>
      <c r="P1927" s="87"/>
      <c r="Q1927" s="87"/>
      <c r="R1927" s="87"/>
      <c r="S1927" s="87"/>
      <c r="T1927" s="87"/>
      <c r="U1927" s="87"/>
      <c r="V1927" s="87"/>
      <c r="W1927" s="87"/>
      <c r="X1927" s="87"/>
      <c r="Y1927" s="87"/>
      <c r="Z1927" s="87"/>
      <c r="AA1927" s="87"/>
      <c r="AB1927" s="87"/>
      <c r="AC1927" s="87"/>
      <c r="AD1927" s="87"/>
      <c r="AE1927" s="87"/>
      <c r="AF1927" s="87"/>
      <c r="AG1927" s="87"/>
      <c r="AH1927" s="87"/>
      <c r="AI1927" s="87"/>
      <c r="AJ1927" s="87"/>
      <c r="AK1927" s="87"/>
      <c r="AL1927" s="87"/>
      <c r="AM1927" s="87"/>
      <c r="AN1927" s="87"/>
      <c r="AO1927" s="87"/>
      <c r="AP1927" s="87"/>
      <c r="AQ1927" s="87"/>
      <c r="AR1927" s="87"/>
      <c r="AS1927" s="87"/>
      <c r="AT1927" s="87"/>
      <c r="AU1927" s="87"/>
      <c r="AV1927" s="87"/>
      <c r="AW1927" s="87"/>
      <c r="AX1927" s="87"/>
      <c r="AY1927" s="87"/>
      <c r="AZ1927" s="87"/>
      <c r="BA1927" s="87"/>
      <c r="BB1927" s="87"/>
      <c r="BC1927" s="87"/>
      <c r="BD1927" s="87"/>
      <c r="BE1927" s="87"/>
      <c r="BF1927" s="87"/>
      <c r="BG1927" s="87"/>
      <c r="BH1927" s="87"/>
    </row>
    <row r="1928" spans="1:60">
      <c r="A1928" s="87"/>
      <c r="D1928" s="371"/>
      <c r="E1928" s="87"/>
      <c r="F1928" s="87"/>
      <c r="G1928" s="87"/>
      <c r="H1928" s="87"/>
      <c r="I1928" s="87"/>
      <c r="J1928" s="87"/>
      <c r="K1928" s="87"/>
      <c r="L1928" s="87"/>
      <c r="M1928" s="87"/>
      <c r="N1928" s="87"/>
      <c r="O1928" s="87"/>
      <c r="P1928" s="87"/>
      <c r="Q1928" s="87"/>
      <c r="R1928" s="87"/>
      <c r="S1928" s="87"/>
      <c r="T1928" s="87"/>
      <c r="U1928" s="87"/>
      <c r="V1928" s="87"/>
      <c r="W1928" s="87"/>
      <c r="X1928" s="87"/>
      <c r="Y1928" s="87"/>
      <c r="Z1928" s="87"/>
      <c r="AA1928" s="87"/>
      <c r="AB1928" s="87"/>
      <c r="AC1928" s="87"/>
      <c r="AD1928" s="87"/>
      <c r="AE1928" s="87"/>
      <c r="AF1928" s="87"/>
      <c r="AG1928" s="87"/>
      <c r="AH1928" s="87"/>
      <c r="AI1928" s="87"/>
      <c r="AJ1928" s="87"/>
      <c r="AK1928" s="87"/>
      <c r="AL1928" s="87"/>
      <c r="AM1928" s="87"/>
      <c r="AN1928" s="87"/>
      <c r="AO1928" s="87"/>
      <c r="AP1928" s="87"/>
      <c r="AQ1928" s="87"/>
      <c r="AR1928" s="87"/>
      <c r="AS1928" s="87"/>
      <c r="AT1928" s="87"/>
      <c r="AU1928" s="87"/>
      <c r="AV1928" s="87"/>
      <c r="AW1928" s="87"/>
      <c r="AX1928" s="87"/>
      <c r="AY1928" s="87"/>
      <c r="AZ1928" s="87"/>
      <c r="BA1928" s="87"/>
      <c r="BB1928" s="87"/>
      <c r="BC1928" s="87"/>
      <c r="BD1928" s="87"/>
      <c r="BE1928" s="87"/>
      <c r="BF1928" s="87"/>
      <c r="BG1928" s="87"/>
      <c r="BH1928" s="87"/>
    </row>
    <row r="1929" spans="1:60">
      <c r="A1929" s="87"/>
      <c r="D1929" s="371"/>
      <c r="E1929" s="87"/>
      <c r="F1929" s="87"/>
      <c r="G1929" s="87"/>
      <c r="H1929" s="87"/>
      <c r="I1929" s="87"/>
      <c r="J1929" s="87"/>
      <c r="K1929" s="87"/>
      <c r="L1929" s="87"/>
      <c r="M1929" s="87"/>
      <c r="N1929" s="87"/>
      <c r="O1929" s="87"/>
      <c r="P1929" s="87"/>
      <c r="Q1929" s="87"/>
      <c r="R1929" s="87"/>
      <c r="S1929" s="87"/>
      <c r="T1929" s="87"/>
      <c r="U1929" s="87"/>
      <c r="V1929" s="87"/>
      <c r="W1929" s="87"/>
      <c r="X1929" s="87"/>
      <c r="Y1929" s="87"/>
      <c r="Z1929" s="87"/>
      <c r="AA1929" s="87"/>
      <c r="AB1929" s="87"/>
      <c r="AC1929" s="87"/>
      <c r="AD1929" s="87"/>
      <c r="AE1929" s="87"/>
      <c r="AF1929" s="87"/>
      <c r="AG1929" s="87"/>
      <c r="AH1929" s="87"/>
      <c r="AI1929" s="87"/>
      <c r="AJ1929" s="87"/>
      <c r="AK1929" s="87"/>
      <c r="AL1929" s="87"/>
      <c r="AM1929" s="87"/>
      <c r="AN1929" s="87"/>
      <c r="AO1929" s="87"/>
      <c r="AP1929" s="87"/>
      <c r="AQ1929" s="87"/>
      <c r="AR1929" s="87"/>
      <c r="AS1929" s="87"/>
      <c r="AT1929" s="87"/>
      <c r="AU1929" s="87"/>
      <c r="AV1929" s="87"/>
      <c r="AW1929" s="87"/>
      <c r="AX1929" s="87"/>
      <c r="AY1929" s="87"/>
      <c r="AZ1929" s="87"/>
      <c r="BA1929" s="87"/>
      <c r="BB1929" s="87"/>
      <c r="BC1929" s="87"/>
      <c r="BD1929" s="87"/>
      <c r="BE1929" s="87"/>
      <c r="BF1929" s="87"/>
      <c r="BG1929" s="87"/>
      <c r="BH1929" s="87"/>
    </row>
    <row r="1930" spans="1:60">
      <c r="A1930" s="87"/>
      <c r="D1930" s="371"/>
      <c r="E1930" s="87"/>
      <c r="F1930" s="87"/>
      <c r="G1930" s="87"/>
      <c r="H1930" s="87"/>
      <c r="I1930" s="87"/>
      <c r="J1930" s="87"/>
      <c r="K1930" s="87"/>
      <c r="L1930" s="87"/>
      <c r="M1930" s="87"/>
      <c r="N1930" s="87"/>
      <c r="O1930" s="87"/>
      <c r="P1930" s="87"/>
      <c r="Q1930" s="87"/>
      <c r="R1930" s="87"/>
      <c r="S1930" s="87"/>
      <c r="T1930" s="87"/>
      <c r="U1930" s="87"/>
      <c r="V1930" s="87"/>
      <c r="W1930" s="87"/>
      <c r="X1930" s="87"/>
      <c r="Y1930" s="87"/>
      <c r="Z1930" s="87"/>
      <c r="AA1930" s="87"/>
      <c r="AB1930" s="87"/>
      <c r="AC1930" s="87"/>
      <c r="AD1930" s="87"/>
      <c r="AE1930" s="87"/>
      <c r="AF1930" s="87"/>
      <c r="AG1930" s="87"/>
      <c r="AH1930" s="87"/>
      <c r="AI1930" s="87"/>
      <c r="AJ1930" s="87"/>
      <c r="AK1930" s="87"/>
      <c r="AL1930" s="87"/>
      <c r="AM1930" s="87"/>
      <c r="AN1930" s="87"/>
      <c r="AO1930" s="87"/>
      <c r="AP1930" s="87"/>
      <c r="AQ1930" s="87"/>
      <c r="AR1930" s="87"/>
      <c r="AS1930" s="87"/>
      <c r="AT1930" s="87"/>
      <c r="AU1930" s="87"/>
      <c r="AV1930" s="87"/>
      <c r="AW1930" s="87"/>
      <c r="AX1930" s="87"/>
      <c r="AY1930" s="87"/>
      <c r="AZ1930" s="87"/>
      <c r="BA1930" s="87"/>
      <c r="BB1930" s="87"/>
      <c r="BC1930" s="87"/>
      <c r="BD1930" s="87"/>
      <c r="BE1930" s="87"/>
      <c r="BF1930" s="87"/>
      <c r="BG1930" s="87"/>
      <c r="BH1930" s="87"/>
    </row>
    <row r="1931" spans="1:60">
      <c r="A1931" s="87"/>
      <c r="D1931" s="371"/>
      <c r="E1931" s="87"/>
      <c r="F1931" s="87"/>
      <c r="G1931" s="87"/>
      <c r="H1931" s="87"/>
      <c r="I1931" s="87"/>
      <c r="J1931" s="87"/>
      <c r="K1931" s="87"/>
      <c r="L1931" s="87"/>
      <c r="M1931" s="87"/>
      <c r="N1931" s="87"/>
      <c r="O1931" s="87"/>
      <c r="P1931" s="87"/>
      <c r="Q1931" s="87"/>
      <c r="R1931" s="87"/>
      <c r="S1931" s="87"/>
      <c r="T1931" s="87"/>
      <c r="U1931" s="87"/>
      <c r="V1931" s="87"/>
      <c r="W1931" s="87"/>
      <c r="X1931" s="87"/>
      <c r="Y1931" s="87"/>
      <c r="Z1931" s="87"/>
      <c r="AA1931" s="87"/>
      <c r="AB1931" s="87"/>
      <c r="AC1931" s="87"/>
      <c r="AD1931" s="87"/>
      <c r="AE1931" s="87"/>
      <c r="AF1931" s="87"/>
      <c r="AG1931" s="87"/>
      <c r="AH1931" s="87"/>
      <c r="AI1931" s="87"/>
      <c r="AJ1931" s="87"/>
      <c r="AK1931" s="87"/>
      <c r="AL1931" s="87"/>
      <c r="AM1931" s="87"/>
      <c r="AN1931" s="87"/>
      <c r="AO1931" s="87"/>
      <c r="AP1931" s="87"/>
      <c r="AQ1931" s="87"/>
      <c r="AR1931" s="87"/>
      <c r="AS1931" s="87"/>
      <c r="AT1931" s="87"/>
      <c r="AU1931" s="87"/>
      <c r="AV1931" s="87"/>
      <c r="AW1931" s="87"/>
      <c r="AX1931" s="87"/>
      <c r="AY1931" s="87"/>
      <c r="AZ1931" s="87"/>
      <c r="BA1931" s="87"/>
      <c r="BB1931" s="87"/>
      <c r="BC1931" s="87"/>
      <c r="BD1931" s="87"/>
      <c r="BE1931" s="87"/>
      <c r="BF1931" s="87"/>
      <c r="BG1931" s="87"/>
      <c r="BH1931" s="87"/>
    </row>
    <row r="1932" spans="1:60">
      <c r="A1932" s="87"/>
      <c r="D1932" s="371"/>
      <c r="E1932" s="87"/>
      <c r="F1932" s="87"/>
      <c r="G1932" s="87"/>
      <c r="H1932" s="87"/>
      <c r="I1932" s="87"/>
      <c r="J1932" s="87"/>
      <c r="K1932" s="87"/>
      <c r="L1932" s="87"/>
      <c r="M1932" s="87"/>
      <c r="N1932" s="87"/>
      <c r="O1932" s="87"/>
      <c r="P1932" s="87"/>
      <c r="Q1932" s="87"/>
      <c r="R1932" s="87"/>
      <c r="S1932" s="87"/>
      <c r="T1932" s="87"/>
      <c r="U1932" s="87"/>
      <c r="V1932" s="87"/>
      <c r="W1932" s="87"/>
      <c r="X1932" s="87"/>
      <c r="Y1932" s="87"/>
      <c r="Z1932" s="87"/>
      <c r="AA1932" s="87"/>
      <c r="AB1932" s="87"/>
      <c r="AC1932" s="87"/>
      <c r="AD1932" s="87"/>
      <c r="AE1932" s="87"/>
      <c r="AF1932" s="87"/>
      <c r="AG1932" s="87"/>
      <c r="AH1932" s="87"/>
      <c r="AI1932" s="87"/>
      <c r="AJ1932" s="87"/>
      <c r="AK1932" s="87"/>
      <c r="AL1932" s="87"/>
      <c r="AM1932" s="87"/>
      <c r="AN1932" s="87"/>
      <c r="AO1932" s="87"/>
      <c r="AP1932" s="87"/>
      <c r="AQ1932" s="87"/>
      <c r="AR1932" s="87"/>
      <c r="AS1932" s="87"/>
      <c r="AT1932" s="87"/>
      <c r="AU1932" s="87"/>
      <c r="AV1932" s="87"/>
      <c r="AW1932" s="87"/>
      <c r="AX1932" s="87"/>
      <c r="AY1932" s="87"/>
      <c r="AZ1932" s="87"/>
      <c r="BA1932" s="87"/>
      <c r="BB1932" s="87"/>
      <c r="BC1932" s="87"/>
      <c r="BD1932" s="87"/>
      <c r="BE1932" s="87"/>
      <c r="BF1932" s="87"/>
      <c r="BG1932" s="87"/>
      <c r="BH1932" s="87"/>
    </row>
    <row r="1933" spans="1:60">
      <c r="A1933" s="87"/>
      <c r="D1933" s="371"/>
      <c r="E1933" s="87"/>
      <c r="F1933" s="87"/>
      <c r="G1933" s="87"/>
      <c r="H1933" s="87"/>
      <c r="I1933" s="87"/>
      <c r="J1933" s="87"/>
      <c r="K1933" s="87"/>
      <c r="L1933" s="87"/>
      <c r="M1933" s="87"/>
      <c r="N1933" s="87"/>
      <c r="O1933" s="87"/>
      <c r="P1933" s="87"/>
      <c r="Q1933" s="87"/>
      <c r="R1933" s="87"/>
      <c r="S1933" s="87"/>
      <c r="T1933" s="87"/>
      <c r="U1933" s="87"/>
      <c r="V1933" s="87"/>
      <c r="W1933" s="87"/>
      <c r="X1933" s="87"/>
      <c r="Y1933" s="87"/>
      <c r="Z1933" s="87"/>
      <c r="AA1933" s="87"/>
      <c r="AB1933" s="87"/>
      <c r="AC1933" s="87"/>
      <c r="AD1933" s="87"/>
      <c r="AE1933" s="87"/>
      <c r="AF1933" s="87"/>
      <c r="AG1933" s="87"/>
      <c r="AH1933" s="87"/>
      <c r="AI1933" s="87"/>
      <c r="AJ1933" s="87"/>
      <c r="AK1933" s="87"/>
      <c r="AL1933" s="87"/>
      <c r="AM1933" s="87"/>
      <c r="AN1933" s="87"/>
      <c r="AO1933" s="87"/>
      <c r="AP1933" s="87"/>
      <c r="AQ1933" s="87"/>
      <c r="AR1933" s="87"/>
      <c r="AS1933" s="87"/>
      <c r="AT1933" s="87"/>
      <c r="AU1933" s="87"/>
      <c r="AV1933" s="87"/>
      <c r="AW1933" s="87"/>
      <c r="AX1933" s="87"/>
      <c r="AY1933" s="87"/>
      <c r="AZ1933" s="87"/>
      <c r="BA1933" s="87"/>
      <c r="BB1933" s="87"/>
      <c r="BC1933" s="87"/>
      <c r="BD1933" s="87"/>
      <c r="BE1933" s="87"/>
      <c r="BF1933" s="87"/>
      <c r="BG1933" s="87"/>
      <c r="BH1933" s="87"/>
    </row>
    <row r="1934" spans="1:60">
      <c r="A1934" s="87"/>
      <c r="D1934" s="371"/>
      <c r="E1934" s="87"/>
      <c r="F1934" s="87"/>
      <c r="G1934" s="87"/>
      <c r="H1934" s="87"/>
      <c r="I1934" s="87"/>
      <c r="J1934" s="87"/>
      <c r="K1934" s="87"/>
      <c r="L1934" s="87"/>
      <c r="M1934" s="87"/>
      <c r="N1934" s="87"/>
      <c r="O1934" s="87"/>
      <c r="P1934" s="87"/>
      <c r="Q1934" s="87"/>
      <c r="R1934" s="87"/>
      <c r="S1934" s="87"/>
      <c r="T1934" s="87"/>
      <c r="U1934" s="87"/>
      <c r="V1934" s="87"/>
      <c r="W1934" s="87"/>
      <c r="X1934" s="87"/>
      <c r="Y1934" s="87"/>
      <c r="Z1934" s="87"/>
      <c r="AA1934" s="87"/>
      <c r="AB1934" s="87"/>
      <c r="AC1934" s="87"/>
      <c r="AD1934" s="87"/>
      <c r="AE1934" s="87"/>
      <c r="AF1934" s="87"/>
      <c r="AG1934" s="87"/>
      <c r="AH1934" s="87"/>
      <c r="AI1934" s="87"/>
      <c r="AJ1934" s="87"/>
      <c r="AK1934" s="87"/>
      <c r="AL1934" s="87"/>
      <c r="AM1934" s="87"/>
      <c r="AN1934" s="87"/>
      <c r="AO1934" s="87"/>
      <c r="AP1934" s="87"/>
      <c r="AQ1934" s="87"/>
      <c r="AR1934" s="87"/>
      <c r="AS1934" s="87"/>
      <c r="AT1934" s="87"/>
      <c r="AU1934" s="87"/>
      <c r="AV1934" s="87"/>
      <c r="AW1934" s="87"/>
      <c r="AX1934" s="87"/>
      <c r="AY1934" s="87"/>
      <c r="AZ1934" s="87"/>
      <c r="BA1934" s="87"/>
      <c r="BB1934" s="87"/>
      <c r="BC1934" s="87"/>
      <c r="BD1934" s="87"/>
      <c r="BE1934" s="87"/>
      <c r="BF1934" s="87"/>
      <c r="BG1934" s="87"/>
      <c r="BH1934" s="87"/>
    </row>
    <row r="1935" spans="1:60">
      <c r="A1935" s="87"/>
      <c r="D1935" s="371"/>
      <c r="E1935" s="87"/>
      <c r="F1935" s="87"/>
      <c r="G1935" s="87"/>
      <c r="H1935" s="87"/>
      <c r="I1935" s="87"/>
      <c r="J1935" s="87"/>
      <c r="K1935" s="87"/>
      <c r="L1935" s="87"/>
      <c r="M1935" s="87"/>
      <c r="N1935" s="87"/>
      <c r="O1935" s="87"/>
      <c r="P1935" s="87"/>
      <c r="Q1935" s="87"/>
      <c r="R1935" s="87"/>
      <c r="S1935" s="87"/>
      <c r="T1935" s="87"/>
      <c r="U1935" s="87"/>
      <c r="V1935" s="87"/>
      <c r="W1935" s="87"/>
      <c r="X1935" s="87"/>
      <c r="Y1935" s="87"/>
      <c r="Z1935" s="87"/>
      <c r="AA1935" s="87"/>
      <c r="AB1935" s="87"/>
      <c r="AC1935" s="87"/>
      <c r="AD1935" s="87"/>
      <c r="AE1935" s="87"/>
      <c r="AF1935" s="87"/>
      <c r="AG1935" s="87"/>
      <c r="AH1935" s="87"/>
      <c r="AI1935" s="87"/>
      <c r="AJ1935" s="87"/>
      <c r="AK1935" s="87"/>
      <c r="AL1935" s="87"/>
      <c r="AM1935" s="87"/>
      <c r="AN1935" s="87"/>
      <c r="AO1935" s="87"/>
      <c r="AP1935" s="87"/>
      <c r="AQ1935" s="87"/>
      <c r="AR1935" s="87"/>
      <c r="AS1935" s="87"/>
      <c r="AT1935" s="87"/>
      <c r="AU1935" s="87"/>
      <c r="AV1935" s="87"/>
      <c r="AW1935" s="87"/>
      <c r="AX1935" s="87"/>
      <c r="AY1935" s="87"/>
      <c r="AZ1935" s="87"/>
      <c r="BA1935" s="87"/>
      <c r="BB1935" s="87"/>
      <c r="BC1935" s="87"/>
      <c r="BD1935" s="87"/>
      <c r="BE1935" s="87"/>
      <c r="BF1935" s="87"/>
      <c r="BG1935" s="87"/>
      <c r="BH1935" s="87"/>
    </row>
    <row r="1936" spans="1:60">
      <c r="A1936" s="87"/>
      <c r="D1936" s="371"/>
      <c r="E1936" s="87"/>
      <c r="F1936" s="87"/>
      <c r="G1936" s="87"/>
      <c r="H1936" s="87"/>
      <c r="I1936" s="87"/>
      <c r="J1936" s="87"/>
      <c r="K1936" s="87"/>
      <c r="L1936" s="87"/>
      <c r="M1936" s="87"/>
      <c r="N1936" s="87"/>
      <c r="O1936" s="87"/>
      <c r="P1936" s="87"/>
      <c r="Q1936" s="87"/>
      <c r="R1936" s="87"/>
      <c r="S1936" s="87"/>
      <c r="T1936" s="87"/>
      <c r="U1936" s="87"/>
      <c r="V1936" s="87"/>
      <c r="W1936" s="87"/>
      <c r="X1936" s="87"/>
      <c r="Y1936" s="87"/>
      <c r="Z1936" s="87"/>
      <c r="AA1936" s="87"/>
      <c r="AB1936" s="87"/>
      <c r="AC1936" s="87"/>
      <c r="AD1936" s="87"/>
      <c r="AE1936" s="87"/>
      <c r="AF1936" s="87"/>
      <c r="AG1936" s="87"/>
      <c r="AH1936" s="87"/>
      <c r="AI1936" s="87"/>
      <c r="AJ1936" s="87"/>
      <c r="AK1936" s="87"/>
      <c r="AL1936" s="87"/>
      <c r="AM1936" s="87"/>
      <c r="AN1936" s="87"/>
      <c r="AO1936" s="87"/>
      <c r="AP1936" s="87"/>
      <c r="AQ1936" s="87"/>
      <c r="AR1936" s="87"/>
      <c r="AS1936" s="87"/>
      <c r="AT1936" s="87"/>
      <c r="AU1936" s="87"/>
      <c r="AV1936" s="87"/>
      <c r="AW1936" s="87"/>
      <c r="AX1936" s="87"/>
      <c r="AY1936" s="87"/>
      <c r="AZ1936" s="87"/>
      <c r="BA1936" s="87"/>
      <c r="BB1936" s="87"/>
      <c r="BC1936" s="87"/>
      <c r="BD1936" s="87"/>
      <c r="BE1936" s="87"/>
      <c r="BF1936" s="87"/>
      <c r="BG1936" s="87"/>
      <c r="BH1936" s="87"/>
    </row>
    <row r="1937" spans="1:60">
      <c r="A1937" s="87"/>
      <c r="D1937" s="371"/>
      <c r="E1937" s="87"/>
      <c r="F1937" s="87"/>
      <c r="G1937" s="87"/>
      <c r="H1937" s="87"/>
      <c r="I1937" s="87"/>
      <c r="J1937" s="87"/>
      <c r="K1937" s="87"/>
      <c r="L1937" s="87"/>
      <c r="M1937" s="87"/>
      <c r="N1937" s="87"/>
      <c r="O1937" s="87"/>
      <c r="P1937" s="87"/>
      <c r="Q1937" s="87"/>
      <c r="R1937" s="87"/>
      <c r="S1937" s="87"/>
      <c r="T1937" s="87"/>
      <c r="U1937" s="87"/>
      <c r="V1937" s="87"/>
      <c r="W1937" s="87"/>
      <c r="X1937" s="87"/>
      <c r="Y1937" s="87"/>
      <c r="Z1937" s="87"/>
      <c r="AA1937" s="87"/>
      <c r="AB1937" s="87"/>
      <c r="AC1937" s="87"/>
      <c r="AD1937" s="87"/>
      <c r="AE1937" s="87"/>
      <c r="AF1937" s="87"/>
      <c r="AG1937" s="87"/>
      <c r="AH1937" s="87"/>
      <c r="AI1937" s="87"/>
      <c r="AJ1937" s="87"/>
      <c r="AK1937" s="87"/>
      <c r="AL1937" s="87"/>
      <c r="AM1937" s="87"/>
      <c r="AN1937" s="87"/>
      <c r="AO1937" s="87"/>
      <c r="AP1937" s="87"/>
      <c r="AQ1937" s="87"/>
      <c r="AR1937" s="87"/>
      <c r="AS1937" s="87"/>
      <c r="AT1937" s="87"/>
      <c r="AU1937" s="87"/>
      <c r="AV1937" s="87"/>
      <c r="AW1937" s="87"/>
      <c r="AX1937" s="87"/>
      <c r="AY1937" s="87"/>
      <c r="AZ1937" s="87"/>
      <c r="BA1937" s="87"/>
      <c r="BB1937" s="87"/>
      <c r="BC1937" s="87"/>
      <c r="BD1937" s="87"/>
      <c r="BE1937" s="87"/>
      <c r="BF1937" s="87"/>
      <c r="BG1937" s="87"/>
      <c r="BH1937" s="87"/>
    </row>
    <row r="1938" spans="1:60">
      <c r="A1938" s="87"/>
      <c r="D1938" s="371"/>
      <c r="E1938" s="87"/>
      <c r="F1938" s="87"/>
      <c r="G1938" s="87"/>
      <c r="H1938" s="87"/>
      <c r="I1938" s="87"/>
      <c r="J1938" s="87"/>
      <c r="K1938" s="87"/>
      <c r="L1938" s="87"/>
      <c r="M1938" s="87"/>
      <c r="N1938" s="87"/>
      <c r="O1938" s="87"/>
      <c r="P1938" s="87"/>
      <c r="Q1938" s="87"/>
      <c r="R1938" s="87"/>
      <c r="S1938" s="87"/>
      <c r="T1938" s="87"/>
      <c r="U1938" s="87"/>
      <c r="V1938" s="87"/>
      <c r="W1938" s="87"/>
      <c r="X1938" s="87"/>
      <c r="Y1938" s="87"/>
      <c r="Z1938" s="87"/>
      <c r="AA1938" s="87"/>
      <c r="AB1938" s="87"/>
      <c r="AC1938" s="87"/>
      <c r="AD1938" s="87"/>
      <c r="AE1938" s="87"/>
      <c r="AF1938" s="87"/>
      <c r="AG1938" s="87"/>
      <c r="AH1938" s="87"/>
      <c r="AI1938" s="87"/>
      <c r="AJ1938" s="87"/>
      <c r="AK1938" s="87"/>
      <c r="AL1938" s="87"/>
      <c r="AM1938" s="87"/>
      <c r="AN1938" s="87"/>
      <c r="AO1938" s="87"/>
      <c r="AP1938" s="87"/>
      <c r="AQ1938" s="87"/>
      <c r="AR1938" s="87"/>
      <c r="AS1938" s="87"/>
      <c r="AT1938" s="87"/>
      <c r="AU1938" s="87"/>
      <c r="AV1938" s="87"/>
      <c r="AW1938" s="87"/>
      <c r="AX1938" s="87"/>
      <c r="AY1938" s="87"/>
      <c r="AZ1938" s="87"/>
      <c r="BA1938" s="87"/>
      <c r="BB1938" s="87"/>
      <c r="BC1938" s="87"/>
      <c r="BD1938" s="87"/>
      <c r="BE1938" s="87"/>
      <c r="BF1938" s="87"/>
      <c r="BG1938" s="87"/>
      <c r="BH1938" s="87"/>
    </row>
    <row r="1939" spans="1:60">
      <c r="A1939" s="87"/>
      <c r="D1939" s="371"/>
      <c r="E1939" s="87"/>
      <c r="F1939" s="87"/>
      <c r="G1939" s="87"/>
      <c r="H1939" s="87"/>
      <c r="I1939" s="87"/>
      <c r="J1939" s="87"/>
      <c r="K1939" s="87"/>
      <c r="L1939" s="87"/>
      <c r="M1939" s="87"/>
      <c r="N1939" s="87"/>
      <c r="O1939" s="87"/>
      <c r="P1939" s="87"/>
      <c r="Q1939" s="87"/>
      <c r="R1939" s="87"/>
      <c r="S1939" s="87"/>
      <c r="T1939" s="87"/>
      <c r="U1939" s="87"/>
      <c r="V1939" s="87"/>
      <c r="W1939" s="87"/>
      <c r="X1939" s="87"/>
      <c r="Y1939" s="87"/>
      <c r="Z1939" s="87"/>
      <c r="AA1939" s="87"/>
      <c r="AB1939" s="87"/>
      <c r="AC1939" s="87"/>
      <c r="AD1939" s="87"/>
      <c r="AE1939" s="87"/>
      <c r="AF1939" s="87"/>
      <c r="AG1939" s="87"/>
      <c r="AH1939" s="87"/>
      <c r="AI1939" s="87"/>
      <c r="AJ1939" s="87"/>
      <c r="AK1939" s="87"/>
      <c r="AL1939" s="87"/>
      <c r="AM1939" s="87"/>
      <c r="AN1939" s="87"/>
      <c r="AO1939" s="87"/>
      <c r="AP1939" s="87"/>
      <c r="AQ1939" s="87"/>
      <c r="AR1939" s="87"/>
      <c r="AS1939" s="87"/>
      <c r="AT1939" s="87"/>
      <c r="AU1939" s="87"/>
      <c r="AV1939" s="87"/>
      <c r="AW1939" s="87"/>
      <c r="AX1939" s="87"/>
      <c r="AY1939" s="87"/>
      <c r="AZ1939" s="87"/>
      <c r="BA1939" s="87"/>
      <c r="BB1939" s="87"/>
      <c r="BC1939" s="87"/>
      <c r="BD1939" s="87"/>
      <c r="BE1939" s="87"/>
      <c r="BF1939" s="87"/>
      <c r="BG1939" s="87"/>
      <c r="BH1939" s="87"/>
    </row>
    <row r="1940" spans="1:60">
      <c r="A1940" s="87"/>
      <c r="D1940" s="371"/>
      <c r="E1940" s="87"/>
      <c r="F1940" s="87"/>
      <c r="G1940" s="87"/>
      <c r="H1940" s="87"/>
      <c r="I1940" s="87"/>
      <c r="J1940" s="87"/>
      <c r="K1940" s="87"/>
      <c r="L1940" s="87"/>
      <c r="M1940" s="87"/>
      <c r="N1940" s="87"/>
      <c r="O1940" s="87"/>
      <c r="P1940" s="87"/>
      <c r="Q1940" s="87"/>
      <c r="R1940" s="87"/>
      <c r="S1940" s="87"/>
      <c r="T1940" s="87"/>
      <c r="U1940" s="87"/>
      <c r="V1940" s="87"/>
      <c r="W1940" s="87"/>
      <c r="X1940" s="87"/>
      <c r="Y1940" s="87"/>
      <c r="Z1940" s="87"/>
      <c r="AA1940" s="87"/>
      <c r="AB1940" s="87"/>
      <c r="AC1940" s="87"/>
      <c r="AD1940" s="87"/>
      <c r="AE1940" s="87"/>
      <c r="AF1940" s="87"/>
      <c r="AG1940" s="87"/>
      <c r="AH1940" s="87"/>
      <c r="AI1940" s="87"/>
      <c r="AJ1940" s="87"/>
      <c r="AK1940" s="87"/>
      <c r="AL1940" s="87"/>
      <c r="AM1940" s="87"/>
      <c r="AN1940" s="87"/>
      <c r="AO1940" s="87"/>
      <c r="AP1940" s="87"/>
      <c r="AQ1940" s="87"/>
      <c r="AR1940" s="87"/>
      <c r="AS1940" s="87"/>
      <c r="AT1940" s="87"/>
      <c r="AU1940" s="87"/>
      <c r="AV1940" s="87"/>
      <c r="AW1940" s="87"/>
      <c r="AX1940" s="87"/>
      <c r="AY1940" s="87"/>
      <c r="AZ1940" s="87"/>
      <c r="BA1940" s="87"/>
      <c r="BB1940" s="87"/>
      <c r="BC1940" s="87"/>
      <c r="BD1940" s="87"/>
      <c r="BE1940" s="87"/>
      <c r="BF1940" s="87"/>
      <c r="BG1940" s="87"/>
      <c r="BH1940" s="87"/>
    </row>
    <row r="1941" spans="1:60">
      <c r="A1941" s="87"/>
      <c r="D1941" s="371"/>
      <c r="E1941" s="87"/>
      <c r="F1941" s="87"/>
      <c r="G1941" s="87"/>
      <c r="H1941" s="87"/>
      <c r="I1941" s="87"/>
      <c r="J1941" s="87"/>
      <c r="K1941" s="87"/>
      <c r="L1941" s="87"/>
      <c r="M1941" s="87"/>
      <c r="N1941" s="87"/>
      <c r="O1941" s="87"/>
      <c r="P1941" s="87"/>
      <c r="Q1941" s="87"/>
      <c r="R1941" s="87"/>
      <c r="S1941" s="87"/>
      <c r="T1941" s="87"/>
      <c r="U1941" s="87"/>
      <c r="V1941" s="87"/>
      <c r="W1941" s="87"/>
      <c r="X1941" s="87"/>
      <c r="Y1941" s="87"/>
      <c r="Z1941" s="87"/>
      <c r="AA1941" s="87"/>
      <c r="AB1941" s="87"/>
      <c r="AC1941" s="87"/>
      <c r="AD1941" s="87"/>
      <c r="AE1941" s="87"/>
      <c r="AF1941" s="87"/>
      <c r="AG1941" s="87"/>
      <c r="AH1941" s="87"/>
      <c r="AI1941" s="87"/>
      <c r="AJ1941" s="87"/>
      <c r="AK1941" s="87"/>
      <c r="AL1941" s="87"/>
      <c r="AM1941" s="87"/>
      <c r="AN1941" s="87"/>
      <c r="AO1941" s="87"/>
      <c r="AP1941" s="87"/>
      <c r="AQ1941" s="87"/>
      <c r="AR1941" s="87"/>
      <c r="AS1941" s="87"/>
      <c r="AT1941" s="87"/>
      <c r="AU1941" s="87"/>
      <c r="AV1941" s="87"/>
      <c r="AW1941" s="87"/>
      <c r="AX1941" s="87"/>
      <c r="AY1941" s="87"/>
      <c r="AZ1941" s="87"/>
      <c r="BA1941" s="87"/>
      <c r="BB1941" s="87"/>
      <c r="BC1941" s="87"/>
      <c r="BD1941" s="87"/>
      <c r="BE1941" s="87"/>
      <c r="BF1941" s="87"/>
      <c r="BG1941" s="87"/>
      <c r="BH1941" s="87"/>
    </row>
    <row r="1942" spans="1:60">
      <c r="A1942" s="87"/>
      <c r="D1942" s="371"/>
      <c r="E1942" s="87"/>
      <c r="F1942" s="87"/>
      <c r="G1942" s="87"/>
      <c r="H1942" s="87"/>
      <c r="I1942" s="87"/>
      <c r="J1942" s="87"/>
      <c r="K1942" s="87"/>
      <c r="L1942" s="87"/>
      <c r="M1942" s="87"/>
      <c r="N1942" s="87"/>
      <c r="O1942" s="87"/>
      <c r="P1942" s="87"/>
      <c r="Q1942" s="87"/>
      <c r="R1942" s="87"/>
      <c r="S1942" s="87"/>
      <c r="T1942" s="87"/>
      <c r="U1942" s="87"/>
      <c r="V1942" s="87"/>
      <c r="W1942" s="87"/>
      <c r="X1942" s="87"/>
      <c r="Y1942" s="87"/>
      <c r="Z1942" s="87"/>
      <c r="AA1942" s="87"/>
      <c r="AB1942" s="87"/>
      <c r="AC1942" s="87"/>
      <c r="AD1942" s="87"/>
      <c r="AE1942" s="87"/>
      <c r="AF1942" s="87"/>
      <c r="AG1942" s="87"/>
      <c r="AH1942" s="87"/>
      <c r="AI1942" s="87"/>
      <c r="AJ1942" s="87"/>
      <c r="AK1942" s="87"/>
      <c r="AL1942" s="87"/>
      <c r="AM1942" s="87"/>
      <c r="AN1942" s="87"/>
      <c r="AO1942" s="87"/>
      <c r="AP1942" s="87"/>
      <c r="AQ1942" s="87"/>
      <c r="AR1942" s="87"/>
      <c r="AS1942" s="87"/>
      <c r="AT1942" s="87"/>
      <c r="AU1942" s="87"/>
      <c r="AV1942" s="87"/>
      <c r="AW1942" s="87"/>
      <c r="AX1942" s="87"/>
      <c r="AY1942" s="87"/>
      <c r="AZ1942" s="87"/>
      <c r="BA1942" s="87"/>
      <c r="BB1942" s="87"/>
      <c r="BC1942" s="87"/>
      <c r="BD1942" s="87"/>
      <c r="BE1942" s="87"/>
      <c r="BF1942" s="87"/>
      <c r="BG1942" s="87"/>
      <c r="BH1942" s="87"/>
    </row>
    <row r="1943" spans="1:60">
      <c r="A1943" s="87"/>
      <c r="D1943" s="371"/>
      <c r="E1943" s="87"/>
      <c r="F1943" s="87"/>
      <c r="G1943" s="87"/>
      <c r="H1943" s="87"/>
      <c r="I1943" s="87"/>
      <c r="J1943" s="87"/>
      <c r="K1943" s="87"/>
      <c r="L1943" s="87"/>
      <c r="M1943" s="87"/>
      <c r="N1943" s="87"/>
      <c r="O1943" s="87"/>
      <c r="P1943" s="87"/>
      <c r="Q1943" s="87"/>
      <c r="R1943" s="87"/>
      <c r="S1943" s="87"/>
      <c r="T1943" s="87"/>
      <c r="U1943" s="87"/>
      <c r="V1943" s="87"/>
      <c r="W1943" s="87"/>
      <c r="X1943" s="87"/>
      <c r="Y1943" s="87"/>
      <c r="Z1943" s="87"/>
      <c r="AA1943" s="87"/>
      <c r="AB1943" s="87"/>
      <c r="AC1943" s="87"/>
      <c r="AD1943" s="87"/>
      <c r="AE1943" s="87"/>
      <c r="AF1943" s="87"/>
      <c r="AG1943" s="87"/>
      <c r="AH1943" s="87"/>
      <c r="AI1943" s="87"/>
      <c r="AJ1943" s="87"/>
      <c r="AK1943" s="87"/>
      <c r="AL1943" s="87"/>
      <c r="AM1943" s="87"/>
      <c r="AN1943" s="87"/>
      <c r="AO1943" s="87"/>
      <c r="AP1943" s="87"/>
      <c r="AQ1943" s="87"/>
      <c r="AR1943" s="87"/>
      <c r="AS1943" s="87"/>
      <c r="AT1943" s="87"/>
      <c r="AU1943" s="87"/>
      <c r="AV1943" s="87"/>
      <c r="AW1943" s="87"/>
      <c r="AX1943" s="87"/>
      <c r="AY1943" s="87"/>
      <c r="AZ1943" s="87"/>
      <c r="BA1943" s="87"/>
      <c r="BB1943" s="87"/>
      <c r="BC1943" s="87"/>
      <c r="BD1943" s="87"/>
      <c r="BE1943" s="87"/>
      <c r="BF1943" s="87"/>
      <c r="BG1943" s="87"/>
      <c r="BH1943" s="87"/>
    </row>
    <row r="1944" spans="1:60">
      <c r="A1944" s="87"/>
      <c r="D1944" s="371"/>
      <c r="E1944" s="87"/>
      <c r="F1944" s="87"/>
      <c r="G1944" s="87"/>
      <c r="H1944" s="87"/>
      <c r="I1944" s="87"/>
      <c r="J1944" s="87"/>
      <c r="K1944" s="87"/>
      <c r="L1944" s="87"/>
      <c r="M1944" s="87"/>
      <c r="N1944" s="87"/>
      <c r="O1944" s="87"/>
      <c r="P1944" s="87"/>
      <c r="Q1944" s="87"/>
      <c r="R1944" s="87"/>
      <c r="S1944" s="87"/>
      <c r="T1944" s="87"/>
      <c r="U1944" s="87"/>
      <c r="V1944" s="87"/>
      <c r="W1944" s="87"/>
      <c r="X1944" s="87"/>
      <c r="Y1944" s="87"/>
      <c r="Z1944" s="87"/>
      <c r="AA1944" s="87"/>
      <c r="AB1944" s="87"/>
      <c r="AC1944" s="87"/>
      <c r="AD1944" s="87"/>
      <c r="AE1944" s="87"/>
      <c r="AF1944" s="87"/>
      <c r="AG1944" s="87"/>
      <c r="AH1944" s="87"/>
      <c r="AI1944" s="87"/>
      <c r="AJ1944" s="87"/>
      <c r="AK1944" s="87"/>
      <c r="AL1944" s="87"/>
      <c r="AM1944" s="87"/>
      <c r="AN1944" s="87"/>
      <c r="AO1944" s="87"/>
      <c r="AP1944" s="87"/>
      <c r="AQ1944" s="87"/>
      <c r="AR1944" s="87"/>
      <c r="AS1944" s="87"/>
      <c r="AT1944" s="87"/>
      <c r="AU1944" s="87"/>
      <c r="AV1944" s="87"/>
      <c r="AW1944" s="87"/>
      <c r="AX1944" s="87"/>
      <c r="AY1944" s="87"/>
      <c r="AZ1944" s="87"/>
      <c r="BA1944" s="87"/>
      <c r="BB1944" s="87"/>
      <c r="BC1944" s="87"/>
      <c r="BD1944" s="87"/>
      <c r="BE1944" s="87"/>
      <c r="BF1944" s="87"/>
      <c r="BG1944" s="87"/>
      <c r="BH1944" s="87"/>
    </row>
    <row r="1945" spans="1:60">
      <c r="A1945" s="87"/>
      <c r="D1945" s="371"/>
      <c r="E1945" s="87"/>
      <c r="F1945" s="87"/>
      <c r="G1945" s="87"/>
      <c r="H1945" s="87"/>
      <c r="I1945" s="87"/>
      <c r="J1945" s="87"/>
      <c r="K1945" s="87"/>
      <c r="L1945" s="87"/>
      <c r="M1945" s="87"/>
      <c r="N1945" s="87"/>
      <c r="O1945" s="87"/>
      <c r="P1945" s="87"/>
      <c r="Q1945" s="87"/>
      <c r="R1945" s="87"/>
      <c r="S1945" s="87"/>
      <c r="T1945" s="87"/>
      <c r="U1945" s="87"/>
      <c r="V1945" s="87"/>
      <c r="W1945" s="87"/>
      <c r="X1945" s="87"/>
      <c r="Y1945" s="87"/>
      <c r="Z1945" s="87"/>
      <c r="AA1945" s="87"/>
      <c r="AB1945" s="87"/>
      <c r="AC1945" s="87"/>
      <c r="AD1945" s="87"/>
      <c r="AE1945" s="87"/>
      <c r="AF1945" s="87"/>
      <c r="AG1945" s="87"/>
      <c r="AH1945" s="87"/>
      <c r="AI1945" s="87"/>
      <c r="AJ1945" s="87"/>
      <c r="AK1945" s="87"/>
      <c r="AL1945" s="87"/>
      <c r="AM1945" s="87"/>
      <c r="AN1945" s="87"/>
      <c r="AO1945" s="87"/>
      <c r="AP1945" s="87"/>
      <c r="AQ1945" s="87"/>
      <c r="AR1945" s="87"/>
      <c r="AS1945" s="87"/>
      <c r="AT1945" s="87"/>
      <c r="AU1945" s="87"/>
      <c r="AV1945" s="87"/>
      <c r="AW1945" s="87"/>
      <c r="AX1945" s="87"/>
      <c r="AY1945" s="87"/>
      <c r="AZ1945" s="87"/>
      <c r="BA1945" s="87"/>
      <c r="BB1945" s="87"/>
      <c r="BC1945" s="87"/>
      <c r="BD1945" s="87"/>
      <c r="BE1945" s="87"/>
      <c r="BF1945" s="87"/>
      <c r="BG1945" s="87"/>
      <c r="BH1945" s="87"/>
    </row>
    <row r="1946" spans="1:60">
      <c r="A1946" s="87"/>
      <c r="D1946" s="371"/>
      <c r="E1946" s="87"/>
      <c r="F1946" s="87"/>
      <c r="G1946" s="87"/>
      <c r="H1946" s="87"/>
      <c r="I1946" s="87"/>
      <c r="J1946" s="87"/>
      <c r="K1946" s="87"/>
      <c r="L1946" s="87"/>
      <c r="M1946" s="87"/>
      <c r="N1946" s="87"/>
      <c r="O1946" s="87"/>
      <c r="P1946" s="87"/>
      <c r="Q1946" s="87"/>
      <c r="R1946" s="87"/>
      <c r="S1946" s="87"/>
      <c r="T1946" s="87"/>
      <c r="U1946" s="87"/>
      <c r="V1946" s="87"/>
      <c r="W1946" s="87"/>
      <c r="X1946" s="87"/>
      <c r="Y1946" s="87"/>
      <c r="Z1946" s="87"/>
      <c r="AA1946" s="87"/>
      <c r="AB1946" s="87"/>
      <c r="AC1946" s="87"/>
      <c r="AD1946" s="87"/>
      <c r="AE1946" s="87"/>
      <c r="AF1946" s="87"/>
      <c r="AG1946" s="87"/>
      <c r="AH1946" s="87"/>
      <c r="AI1946" s="87"/>
      <c r="AJ1946" s="87"/>
      <c r="AK1946" s="87"/>
      <c r="AL1946" s="87"/>
      <c r="AM1946" s="87"/>
      <c r="AN1946" s="87"/>
      <c r="AO1946" s="87"/>
      <c r="AP1946" s="87"/>
      <c r="AQ1946" s="87"/>
      <c r="AR1946" s="87"/>
      <c r="AS1946" s="87"/>
      <c r="AT1946" s="87"/>
      <c r="AU1946" s="87"/>
      <c r="AV1946" s="87"/>
      <c r="AW1946" s="87"/>
      <c r="AX1946" s="87"/>
      <c r="AY1946" s="87"/>
      <c r="AZ1946" s="87"/>
      <c r="BA1946" s="87"/>
      <c r="BB1946" s="87"/>
      <c r="BC1946" s="87"/>
      <c r="BD1946" s="87"/>
      <c r="BE1946" s="87"/>
      <c r="BF1946" s="87"/>
      <c r="BG1946" s="87"/>
      <c r="BH1946" s="87"/>
    </row>
    <row r="1947" spans="1:60">
      <c r="A1947" s="87"/>
      <c r="D1947" s="371"/>
      <c r="E1947" s="87"/>
      <c r="F1947" s="87"/>
      <c r="G1947" s="87"/>
      <c r="H1947" s="87"/>
      <c r="I1947" s="87"/>
      <c r="J1947" s="87"/>
      <c r="K1947" s="87"/>
      <c r="L1947" s="87"/>
      <c r="M1947" s="87"/>
      <c r="N1947" s="87"/>
      <c r="O1947" s="87"/>
      <c r="P1947" s="87"/>
      <c r="Q1947" s="87"/>
      <c r="R1947" s="87"/>
      <c r="S1947" s="87"/>
      <c r="T1947" s="87"/>
      <c r="U1947" s="87"/>
      <c r="V1947" s="87"/>
      <c r="W1947" s="87"/>
      <c r="X1947" s="87"/>
      <c r="Y1947" s="87"/>
      <c r="Z1947" s="87"/>
      <c r="AA1947" s="87"/>
      <c r="AB1947" s="87"/>
      <c r="AC1947" s="87"/>
      <c r="AD1947" s="87"/>
      <c r="AE1947" s="87"/>
      <c r="AF1947" s="87"/>
      <c r="AG1947" s="87"/>
      <c r="AH1947" s="87"/>
      <c r="AI1947" s="87"/>
      <c r="AJ1947" s="87"/>
      <c r="AK1947" s="87"/>
      <c r="AL1947" s="87"/>
      <c r="AM1947" s="87"/>
      <c r="AN1947" s="87"/>
      <c r="AO1947" s="87"/>
      <c r="AP1947" s="87"/>
      <c r="AQ1947" s="87"/>
      <c r="AR1947" s="87"/>
      <c r="AS1947" s="87"/>
      <c r="AT1947" s="87"/>
      <c r="AU1947" s="87"/>
      <c r="AV1947" s="87"/>
      <c r="AW1947" s="87"/>
      <c r="AX1947" s="87"/>
      <c r="AY1947" s="87"/>
      <c r="AZ1947" s="87"/>
      <c r="BA1947" s="87"/>
      <c r="BB1947" s="87"/>
      <c r="BC1947" s="87"/>
      <c r="BD1947" s="87"/>
      <c r="BE1947" s="87"/>
      <c r="BF1947" s="87"/>
      <c r="BG1947" s="87"/>
      <c r="BH1947" s="87"/>
    </row>
    <row r="1948" spans="1:60">
      <c r="A1948" s="87"/>
      <c r="D1948" s="371"/>
      <c r="E1948" s="87"/>
      <c r="F1948" s="87"/>
      <c r="G1948" s="87"/>
      <c r="H1948" s="87"/>
      <c r="I1948" s="87"/>
      <c r="J1948" s="87"/>
      <c r="K1948" s="87"/>
      <c r="L1948" s="87"/>
      <c r="M1948" s="87"/>
      <c r="N1948" s="87"/>
      <c r="O1948" s="87"/>
      <c r="P1948" s="87"/>
      <c r="Q1948" s="87"/>
      <c r="R1948" s="87"/>
      <c r="S1948" s="87"/>
      <c r="T1948" s="87"/>
      <c r="U1948" s="87"/>
      <c r="V1948" s="87"/>
      <c r="W1948" s="87"/>
      <c r="X1948" s="87"/>
      <c r="Y1948" s="87"/>
      <c r="Z1948" s="87"/>
      <c r="AA1948" s="87"/>
      <c r="AB1948" s="87"/>
      <c r="AC1948" s="87"/>
      <c r="AD1948" s="87"/>
      <c r="AE1948" s="87"/>
      <c r="AF1948" s="87"/>
      <c r="AG1948" s="87"/>
      <c r="AH1948" s="87"/>
      <c r="AI1948" s="87"/>
      <c r="AJ1948" s="87"/>
      <c r="AK1948" s="87"/>
      <c r="AL1948" s="87"/>
      <c r="AM1948" s="87"/>
      <c r="AN1948" s="87"/>
      <c r="AO1948" s="87"/>
      <c r="AP1948" s="87"/>
      <c r="AQ1948" s="87"/>
      <c r="AR1948" s="87"/>
      <c r="AS1948" s="87"/>
      <c r="AT1948" s="87"/>
      <c r="AU1948" s="87"/>
      <c r="AV1948" s="87"/>
      <c r="AW1948" s="87"/>
      <c r="AX1948" s="87"/>
      <c r="AY1948" s="87"/>
      <c r="AZ1948" s="87"/>
      <c r="BA1948" s="87"/>
      <c r="BB1948" s="87"/>
      <c r="BC1948" s="87"/>
      <c r="BD1948" s="87"/>
      <c r="BE1948" s="87"/>
      <c r="BF1948" s="87"/>
      <c r="BG1948" s="87"/>
      <c r="BH1948" s="87"/>
    </row>
    <row r="1949" spans="1:60">
      <c r="A1949" s="87"/>
      <c r="D1949" s="371"/>
      <c r="E1949" s="87"/>
      <c r="F1949" s="87"/>
      <c r="G1949" s="87"/>
      <c r="H1949" s="87"/>
      <c r="I1949" s="87"/>
      <c r="J1949" s="87"/>
      <c r="K1949" s="87"/>
      <c r="L1949" s="87"/>
      <c r="M1949" s="87"/>
      <c r="N1949" s="87"/>
      <c r="O1949" s="87"/>
      <c r="P1949" s="87"/>
      <c r="Q1949" s="87"/>
      <c r="R1949" s="87"/>
      <c r="S1949" s="87"/>
      <c r="T1949" s="87"/>
      <c r="U1949" s="87"/>
      <c r="V1949" s="87"/>
      <c r="W1949" s="87"/>
      <c r="X1949" s="87"/>
      <c r="Y1949" s="87"/>
      <c r="Z1949" s="87"/>
      <c r="AA1949" s="87"/>
      <c r="AB1949" s="87"/>
      <c r="AC1949" s="87"/>
      <c r="AD1949" s="87"/>
      <c r="AE1949" s="87"/>
      <c r="AF1949" s="87"/>
      <c r="AG1949" s="87"/>
      <c r="AH1949" s="87"/>
      <c r="AI1949" s="87"/>
      <c r="AJ1949" s="87"/>
      <c r="AK1949" s="87"/>
      <c r="AL1949" s="87"/>
      <c r="AM1949" s="87"/>
      <c r="AN1949" s="87"/>
      <c r="AO1949" s="87"/>
      <c r="AP1949" s="87"/>
      <c r="AQ1949" s="87"/>
      <c r="AR1949" s="87"/>
      <c r="AS1949" s="87"/>
      <c r="AT1949" s="87"/>
      <c r="AU1949" s="87"/>
      <c r="AV1949" s="87"/>
      <c r="AW1949" s="87"/>
      <c r="AX1949" s="87"/>
      <c r="AY1949" s="87"/>
      <c r="AZ1949" s="87"/>
      <c r="BA1949" s="87"/>
      <c r="BB1949" s="87"/>
      <c r="BC1949" s="87"/>
      <c r="BD1949" s="87"/>
      <c r="BE1949" s="87"/>
      <c r="BF1949" s="87"/>
      <c r="BG1949" s="87"/>
      <c r="BH1949" s="87"/>
    </row>
    <row r="1950" spans="1:60">
      <c r="A1950" s="87"/>
      <c r="D1950" s="371"/>
      <c r="E1950" s="87"/>
      <c r="F1950" s="87"/>
      <c r="G1950" s="87"/>
      <c r="H1950" s="87"/>
      <c r="I1950" s="87"/>
      <c r="J1950" s="87"/>
      <c r="K1950" s="87"/>
      <c r="L1950" s="87"/>
      <c r="M1950" s="87"/>
      <c r="N1950" s="87"/>
      <c r="O1950" s="87"/>
      <c r="P1950" s="87"/>
      <c r="Q1950" s="87"/>
      <c r="R1950" s="87"/>
      <c r="S1950" s="87"/>
      <c r="T1950" s="87"/>
      <c r="U1950" s="87"/>
      <c r="V1950" s="87"/>
      <c r="W1950" s="87"/>
      <c r="X1950" s="87"/>
      <c r="Y1950" s="87"/>
      <c r="Z1950" s="87"/>
      <c r="AA1950" s="87"/>
      <c r="AB1950" s="87"/>
      <c r="AC1950" s="87"/>
      <c r="AD1950" s="87"/>
      <c r="AE1950" s="87"/>
      <c r="AF1950" s="87"/>
      <c r="AG1950" s="87"/>
      <c r="AH1950" s="87"/>
      <c r="AI1950" s="87"/>
      <c r="AJ1950" s="87"/>
      <c r="AK1950" s="87"/>
      <c r="AL1950" s="87"/>
      <c r="AM1950" s="87"/>
      <c r="AN1950" s="87"/>
      <c r="AO1950" s="87"/>
      <c r="AP1950" s="87"/>
      <c r="AQ1950" s="87"/>
      <c r="AR1950" s="87"/>
      <c r="AS1950" s="87"/>
      <c r="AT1950" s="87"/>
      <c r="AU1950" s="87"/>
      <c r="AV1950" s="87"/>
      <c r="AW1950" s="87"/>
      <c r="AX1950" s="87"/>
      <c r="AY1950" s="87"/>
      <c r="AZ1950" s="87"/>
      <c r="BA1950" s="87"/>
      <c r="BB1950" s="87"/>
      <c r="BC1950" s="87"/>
      <c r="BD1950" s="87"/>
      <c r="BE1950" s="87"/>
      <c r="BF1950" s="87"/>
      <c r="BG1950" s="87"/>
      <c r="BH1950" s="87"/>
    </row>
    <row r="1951" spans="1:60">
      <c r="A1951" s="87"/>
      <c r="D1951" s="371"/>
      <c r="E1951" s="87"/>
      <c r="F1951" s="87"/>
      <c r="G1951" s="87"/>
      <c r="H1951" s="87"/>
      <c r="I1951" s="87"/>
      <c r="J1951" s="87"/>
      <c r="K1951" s="87"/>
      <c r="L1951" s="87"/>
      <c r="M1951" s="87"/>
      <c r="N1951" s="87"/>
      <c r="O1951" s="87"/>
      <c r="P1951" s="87"/>
      <c r="Q1951" s="87"/>
      <c r="R1951" s="87"/>
      <c r="S1951" s="87"/>
      <c r="T1951" s="87"/>
      <c r="U1951" s="87"/>
      <c r="V1951" s="87"/>
      <c r="W1951" s="87"/>
      <c r="X1951" s="87"/>
      <c r="Y1951" s="87"/>
      <c r="Z1951" s="87"/>
      <c r="AA1951" s="87"/>
      <c r="AB1951" s="87"/>
      <c r="AC1951" s="87"/>
      <c r="AD1951" s="87"/>
      <c r="AE1951" s="87"/>
      <c r="AF1951" s="87"/>
      <c r="AG1951" s="87"/>
      <c r="AH1951" s="87"/>
      <c r="AI1951" s="87"/>
      <c r="AJ1951" s="87"/>
      <c r="AK1951" s="87"/>
      <c r="AL1951" s="87"/>
      <c r="AM1951" s="87"/>
      <c r="AN1951" s="87"/>
      <c r="AO1951" s="87"/>
      <c r="AP1951" s="87"/>
      <c r="AQ1951" s="87"/>
      <c r="AR1951" s="87"/>
      <c r="AS1951" s="87"/>
      <c r="AT1951" s="87"/>
      <c r="AU1951" s="87"/>
      <c r="AV1951" s="87"/>
      <c r="AW1951" s="87"/>
      <c r="AX1951" s="87"/>
      <c r="AY1951" s="87"/>
      <c r="AZ1951" s="87"/>
      <c r="BA1951" s="87"/>
      <c r="BB1951" s="87"/>
      <c r="BC1951" s="87"/>
      <c r="BD1951" s="87"/>
      <c r="BE1951" s="87"/>
      <c r="BF1951" s="87"/>
      <c r="BG1951" s="87"/>
      <c r="BH1951" s="87"/>
    </row>
    <row r="1952" spans="1:60">
      <c r="A1952" s="87"/>
      <c r="D1952" s="371"/>
      <c r="E1952" s="87"/>
      <c r="F1952" s="87"/>
      <c r="G1952" s="87"/>
      <c r="H1952" s="87"/>
      <c r="I1952" s="87"/>
      <c r="J1952" s="87"/>
      <c r="K1952" s="87"/>
      <c r="L1952" s="87"/>
      <c r="M1952" s="87"/>
      <c r="N1952" s="87"/>
      <c r="O1952" s="87"/>
      <c r="P1952" s="87"/>
      <c r="Q1952" s="87"/>
      <c r="R1952" s="87"/>
      <c r="S1952" s="87"/>
      <c r="T1952" s="87"/>
      <c r="U1952" s="87"/>
      <c r="V1952" s="87"/>
      <c r="W1952" s="87"/>
      <c r="X1952" s="87"/>
      <c r="Y1952" s="87"/>
      <c r="Z1952" s="87"/>
      <c r="AA1952" s="87"/>
      <c r="AB1952" s="87"/>
      <c r="AC1952" s="87"/>
      <c r="AD1952" s="87"/>
      <c r="AE1952" s="87"/>
      <c r="AF1952" s="87"/>
      <c r="AG1952" s="87"/>
      <c r="AH1952" s="87"/>
      <c r="AI1952" s="87"/>
      <c r="AJ1952" s="87"/>
      <c r="AK1952" s="87"/>
      <c r="AL1952" s="87"/>
      <c r="AM1952" s="87"/>
      <c r="AN1952" s="87"/>
      <c r="AO1952" s="87"/>
      <c r="AP1952" s="87"/>
      <c r="AQ1952" s="87"/>
      <c r="AR1952" s="87"/>
      <c r="AS1952" s="87"/>
      <c r="AT1952" s="87"/>
      <c r="AU1952" s="87"/>
      <c r="AV1952" s="87"/>
      <c r="AW1952" s="87"/>
      <c r="AX1952" s="87"/>
      <c r="AY1952" s="87"/>
      <c r="AZ1952" s="87"/>
      <c r="BA1952" s="87"/>
      <c r="BB1952" s="87"/>
      <c r="BC1952" s="87"/>
      <c r="BD1952" s="87"/>
      <c r="BE1952" s="87"/>
      <c r="BF1952" s="87"/>
      <c r="BG1952" s="87"/>
      <c r="BH1952" s="87"/>
    </row>
    <row r="1953" spans="1:60">
      <c r="A1953" s="87"/>
      <c r="D1953" s="371"/>
      <c r="E1953" s="87"/>
      <c r="F1953" s="87"/>
      <c r="G1953" s="87"/>
      <c r="H1953" s="87"/>
      <c r="I1953" s="87"/>
      <c r="J1953" s="87"/>
      <c r="K1953" s="87"/>
      <c r="L1953" s="87"/>
      <c r="M1953" s="87"/>
      <c r="N1953" s="87"/>
      <c r="O1953" s="87"/>
      <c r="P1953" s="87"/>
      <c r="Q1953" s="87"/>
      <c r="R1953" s="87"/>
      <c r="S1953" s="87"/>
      <c r="T1953" s="87"/>
      <c r="U1953" s="87"/>
      <c r="V1953" s="87"/>
      <c r="W1953" s="87"/>
      <c r="X1953" s="87"/>
      <c r="Y1953" s="87"/>
      <c r="Z1953" s="87"/>
      <c r="AA1953" s="87"/>
      <c r="AB1953" s="87"/>
      <c r="AC1953" s="87"/>
      <c r="AD1953" s="87"/>
      <c r="AE1953" s="87"/>
      <c r="AF1953" s="87"/>
      <c r="AG1953" s="87"/>
      <c r="AH1953" s="87"/>
      <c r="AI1953" s="87"/>
      <c r="AJ1953" s="87"/>
      <c r="AK1953" s="87"/>
      <c r="AL1953" s="87"/>
      <c r="AM1953" s="87"/>
      <c r="AN1953" s="87"/>
      <c r="AO1953" s="87"/>
      <c r="AP1953" s="87"/>
      <c r="AQ1953" s="87"/>
      <c r="AR1953" s="87"/>
      <c r="AS1953" s="87"/>
      <c r="AT1953" s="87"/>
      <c r="AU1953" s="87"/>
      <c r="AV1953" s="87"/>
      <c r="AW1953" s="87"/>
      <c r="AX1953" s="87"/>
      <c r="AY1953" s="87"/>
      <c r="AZ1953" s="87"/>
      <c r="BA1953" s="87"/>
      <c r="BB1953" s="87"/>
      <c r="BC1953" s="87"/>
      <c r="BD1953" s="87"/>
      <c r="BE1953" s="87"/>
      <c r="BF1953" s="87"/>
      <c r="BG1953" s="87"/>
      <c r="BH1953" s="87"/>
    </row>
    <row r="1954" spans="1:60">
      <c r="A1954" s="87"/>
      <c r="D1954" s="371"/>
      <c r="E1954" s="87"/>
      <c r="F1954" s="87"/>
      <c r="G1954" s="87"/>
      <c r="H1954" s="87"/>
      <c r="I1954" s="87"/>
      <c r="J1954" s="87"/>
      <c r="K1954" s="87"/>
      <c r="L1954" s="87"/>
      <c r="M1954" s="87"/>
      <c r="N1954" s="87"/>
      <c r="O1954" s="87"/>
      <c r="P1954" s="87"/>
      <c r="Q1954" s="87"/>
      <c r="R1954" s="87"/>
      <c r="S1954" s="87"/>
      <c r="T1954" s="87"/>
      <c r="U1954" s="87"/>
      <c r="V1954" s="87"/>
      <c r="W1954" s="87"/>
      <c r="X1954" s="87"/>
      <c r="Y1954" s="87"/>
      <c r="Z1954" s="87"/>
      <c r="AA1954" s="87"/>
      <c r="AB1954" s="87"/>
      <c r="AC1954" s="87"/>
      <c r="AD1954" s="87"/>
      <c r="AE1954" s="87"/>
      <c r="AF1954" s="87"/>
      <c r="AG1954" s="87"/>
      <c r="AH1954" s="87"/>
      <c r="AI1954" s="87"/>
      <c r="AJ1954" s="87"/>
      <c r="AK1954" s="87"/>
      <c r="AL1954" s="87"/>
      <c r="AM1954" s="87"/>
      <c r="AN1954" s="87"/>
      <c r="AO1954" s="87"/>
      <c r="AP1954" s="87"/>
      <c r="AQ1954" s="87"/>
      <c r="AR1954" s="87"/>
      <c r="AS1954" s="87"/>
      <c r="AT1954" s="87"/>
      <c r="AU1954" s="87"/>
      <c r="AV1954" s="87"/>
      <c r="AW1954" s="87"/>
      <c r="AX1954" s="87"/>
      <c r="AY1954" s="87"/>
      <c r="AZ1954" s="87"/>
      <c r="BA1954" s="87"/>
      <c r="BB1954" s="87"/>
      <c r="BC1954" s="87"/>
      <c r="BD1954" s="87"/>
      <c r="BE1954" s="87"/>
      <c r="BF1954" s="87"/>
      <c r="BG1954" s="87"/>
      <c r="BH1954" s="87"/>
    </row>
    <row r="1955" spans="1:60">
      <c r="A1955" s="87"/>
      <c r="D1955" s="371"/>
      <c r="E1955" s="87"/>
      <c r="F1955" s="87"/>
      <c r="G1955" s="87"/>
      <c r="H1955" s="87"/>
      <c r="I1955" s="87"/>
      <c r="J1955" s="87"/>
      <c r="K1955" s="87"/>
      <c r="L1955" s="87"/>
      <c r="M1955" s="87"/>
      <c r="N1955" s="87"/>
      <c r="O1955" s="87"/>
      <c r="P1955" s="87"/>
      <c r="Q1955" s="87"/>
      <c r="R1955" s="87"/>
      <c r="S1955" s="87"/>
      <c r="T1955" s="87"/>
      <c r="U1955" s="87"/>
      <c r="V1955" s="87"/>
      <c r="W1955" s="87"/>
      <c r="X1955" s="87"/>
      <c r="Y1955" s="87"/>
      <c r="Z1955" s="87"/>
      <c r="AA1955" s="87"/>
      <c r="AB1955" s="87"/>
      <c r="AC1955" s="87"/>
      <c r="AD1955" s="87"/>
      <c r="AE1955" s="87"/>
      <c r="AF1955" s="87"/>
      <c r="AG1955" s="87"/>
      <c r="AH1955" s="87"/>
      <c r="AI1955" s="87"/>
      <c r="AJ1955" s="87"/>
      <c r="AK1955" s="87"/>
      <c r="AL1955" s="87"/>
      <c r="AM1955" s="87"/>
      <c r="AN1955" s="87"/>
      <c r="AO1955" s="87"/>
      <c r="AP1955" s="87"/>
      <c r="AQ1955" s="87"/>
      <c r="AR1955" s="87"/>
      <c r="AS1955" s="87"/>
      <c r="AT1955" s="87"/>
      <c r="AU1955" s="87"/>
      <c r="AV1955" s="87"/>
      <c r="AW1955" s="87"/>
      <c r="AX1955" s="87"/>
      <c r="AY1955" s="87"/>
      <c r="AZ1955" s="87"/>
      <c r="BA1955" s="87"/>
      <c r="BB1955" s="87"/>
      <c r="BC1955" s="87"/>
      <c r="BD1955" s="87"/>
      <c r="BE1955" s="87"/>
      <c r="BF1955" s="87"/>
      <c r="BG1955" s="87"/>
      <c r="BH1955" s="87"/>
    </row>
    <row r="1956" spans="1:60">
      <c r="A1956" s="87"/>
      <c r="D1956" s="371"/>
      <c r="E1956" s="87"/>
      <c r="F1956" s="87"/>
      <c r="G1956" s="87"/>
      <c r="H1956" s="87"/>
      <c r="I1956" s="87"/>
      <c r="J1956" s="87"/>
      <c r="K1956" s="87"/>
      <c r="L1956" s="87"/>
      <c r="M1956" s="87"/>
      <c r="N1956" s="87"/>
      <c r="O1956" s="87"/>
      <c r="P1956" s="87"/>
      <c r="Q1956" s="87"/>
      <c r="R1956" s="87"/>
      <c r="S1956" s="87"/>
      <c r="T1956" s="87"/>
      <c r="U1956" s="87"/>
      <c r="V1956" s="87"/>
      <c r="W1956" s="87"/>
      <c r="X1956" s="87"/>
      <c r="Y1956" s="87"/>
      <c r="Z1956" s="87"/>
      <c r="AA1956" s="87"/>
      <c r="AB1956" s="87"/>
      <c r="AC1956" s="87"/>
      <c r="AD1956" s="87"/>
      <c r="AE1956" s="87"/>
      <c r="AF1956" s="87"/>
      <c r="AG1956" s="87"/>
      <c r="AH1956" s="87"/>
      <c r="AI1956" s="87"/>
      <c r="AJ1956" s="87"/>
      <c r="AK1956" s="87"/>
      <c r="AL1956" s="87"/>
      <c r="AM1956" s="87"/>
      <c r="AN1956" s="87"/>
      <c r="AO1956" s="87"/>
      <c r="AP1956" s="87"/>
      <c r="AQ1956" s="87"/>
      <c r="AR1956" s="87"/>
      <c r="AS1956" s="87"/>
      <c r="AT1956" s="87"/>
      <c r="AU1956" s="87"/>
      <c r="AV1956" s="87"/>
      <c r="AW1956" s="87"/>
      <c r="AX1956" s="87"/>
      <c r="AY1956" s="87"/>
      <c r="AZ1956" s="87"/>
      <c r="BA1956" s="87"/>
      <c r="BB1956" s="87"/>
      <c r="BC1956" s="87"/>
      <c r="BD1956" s="87"/>
      <c r="BE1956" s="87"/>
      <c r="BF1956" s="87"/>
      <c r="BG1956" s="87"/>
      <c r="BH1956" s="87"/>
    </row>
    <row r="1957" spans="1:60">
      <c r="A1957" s="87"/>
      <c r="D1957" s="371"/>
      <c r="E1957" s="87"/>
      <c r="F1957" s="87"/>
      <c r="G1957" s="87"/>
      <c r="H1957" s="87"/>
      <c r="I1957" s="87"/>
      <c r="J1957" s="87"/>
      <c r="K1957" s="87"/>
      <c r="L1957" s="87"/>
      <c r="M1957" s="87"/>
      <c r="N1957" s="87"/>
      <c r="O1957" s="87"/>
      <c r="P1957" s="87"/>
      <c r="Q1957" s="87"/>
      <c r="R1957" s="87"/>
      <c r="S1957" s="87"/>
      <c r="T1957" s="87"/>
      <c r="U1957" s="87"/>
      <c r="V1957" s="87"/>
      <c r="W1957" s="87"/>
      <c r="X1957" s="87"/>
      <c r="Y1957" s="87"/>
      <c r="Z1957" s="87"/>
      <c r="AA1957" s="87"/>
      <c r="AB1957" s="87"/>
      <c r="AC1957" s="87"/>
      <c r="AD1957" s="87"/>
      <c r="AE1957" s="87"/>
      <c r="AF1957" s="87"/>
      <c r="AG1957" s="87"/>
      <c r="AH1957" s="87"/>
      <c r="AI1957" s="87"/>
      <c r="AJ1957" s="87"/>
      <c r="AK1957" s="87"/>
      <c r="AL1957" s="87"/>
      <c r="AM1957" s="87"/>
      <c r="AN1957" s="87"/>
      <c r="AO1957" s="87"/>
      <c r="AP1957" s="87"/>
      <c r="AQ1957" s="87"/>
      <c r="AR1957" s="87"/>
      <c r="AS1957" s="87"/>
      <c r="AT1957" s="87"/>
      <c r="AU1957" s="87"/>
      <c r="AV1957" s="87"/>
      <c r="AW1957" s="87"/>
      <c r="AX1957" s="87"/>
      <c r="AY1957" s="87"/>
      <c r="AZ1957" s="87"/>
      <c r="BA1957" s="87"/>
      <c r="BB1957" s="87"/>
      <c r="BC1957" s="87"/>
      <c r="BD1957" s="87"/>
      <c r="BE1957" s="87"/>
      <c r="BF1957" s="87"/>
      <c r="BG1957" s="87"/>
      <c r="BH1957" s="87"/>
    </row>
    <row r="1958" spans="1:60">
      <c r="A1958" s="87"/>
      <c r="D1958" s="371"/>
      <c r="E1958" s="87"/>
      <c r="F1958" s="87"/>
      <c r="G1958" s="87"/>
      <c r="H1958" s="87"/>
      <c r="I1958" s="87"/>
      <c r="J1958" s="87"/>
      <c r="K1958" s="87"/>
      <c r="L1958" s="87"/>
      <c r="M1958" s="87"/>
      <c r="N1958" s="87"/>
      <c r="O1958" s="87"/>
      <c r="P1958" s="87"/>
      <c r="Q1958" s="87"/>
      <c r="R1958" s="87"/>
      <c r="S1958" s="87"/>
      <c r="T1958" s="87"/>
      <c r="U1958" s="87"/>
      <c r="V1958" s="87"/>
      <c r="W1958" s="87"/>
      <c r="X1958" s="87"/>
      <c r="Y1958" s="87"/>
      <c r="Z1958" s="87"/>
      <c r="AA1958" s="87"/>
      <c r="AB1958" s="87"/>
      <c r="AC1958" s="87"/>
      <c r="AD1958" s="87"/>
      <c r="AE1958" s="87"/>
      <c r="AF1958" s="87"/>
      <c r="AG1958" s="87"/>
      <c r="AH1958" s="87"/>
      <c r="AI1958" s="87"/>
      <c r="AJ1958" s="87"/>
      <c r="AK1958" s="87"/>
      <c r="AL1958" s="87"/>
      <c r="AM1958" s="87"/>
      <c r="AN1958" s="87"/>
      <c r="AO1958" s="87"/>
      <c r="AP1958" s="87"/>
      <c r="AQ1958" s="87"/>
      <c r="AR1958" s="87"/>
      <c r="AS1958" s="87"/>
      <c r="AT1958" s="87"/>
      <c r="AU1958" s="87"/>
      <c r="AV1958" s="87"/>
      <c r="AW1958" s="87"/>
      <c r="AX1958" s="87"/>
      <c r="AY1958" s="87"/>
      <c r="AZ1958" s="87"/>
      <c r="BA1958" s="87"/>
      <c r="BB1958" s="87"/>
      <c r="BC1958" s="87"/>
      <c r="BD1958" s="87"/>
      <c r="BE1958" s="87"/>
      <c r="BF1958" s="87"/>
      <c r="BG1958" s="87"/>
      <c r="BH1958" s="87"/>
    </row>
    <row r="1959" spans="1:60">
      <c r="A1959" s="87"/>
      <c r="D1959" s="371"/>
      <c r="E1959" s="87"/>
      <c r="F1959" s="87"/>
      <c r="G1959" s="87"/>
      <c r="H1959" s="87"/>
      <c r="I1959" s="87"/>
      <c r="J1959" s="87"/>
      <c r="K1959" s="87"/>
      <c r="L1959" s="87"/>
      <c r="M1959" s="87"/>
      <c r="N1959" s="87"/>
      <c r="O1959" s="87"/>
      <c r="P1959" s="87"/>
      <c r="Q1959" s="87"/>
      <c r="R1959" s="87"/>
      <c r="S1959" s="87"/>
      <c r="T1959" s="87"/>
      <c r="U1959" s="87"/>
      <c r="V1959" s="87"/>
      <c r="W1959" s="87"/>
      <c r="X1959" s="87"/>
      <c r="Y1959" s="87"/>
      <c r="Z1959" s="87"/>
      <c r="AA1959" s="87"/>
      <c r="AB1959" s="87"/>
      <c r="AC1959" s="87"/>
      <c r="AD1959" s="87"/>
      <c r="AE1959" s="87"/>
      <c r="AF1959" s="87"/>
      <c r="AG1959" s="87"/>
      <c r="AH1959" s="87"/>
      <c r="AI1959" s="87"/>
      <c r="AJ1959" s="87"/>
      <c r="AK1959" s="87"/>
      <c r="AL1959" s="87"/>
      <c r="AM1959" s="87"/>
      <c r="AN1959" s="87"/>
      <c r="AO1959" s="87"/>
      <c r="AP1959" s="87"/>
      <c r="AQ1959" s="87"/>
      <c r="AR1959" s="87"/>
      <c r="AS1959" s="87"/>
      <c r="AT1959" s="87"/>
      <c r="AU1959" s="87"/>
      <c r="AV1959" s="87"/>
      <c r="AW1959" s="87"/>
      <c r="AX1959" s="87"/>
      <c r="AY1959" s="87"/>
      <c r="AZ1959" s="87"/>
      <c r="BA1959" s="87"/>
      <c r="BB1959" s="87"/>
      <c r="BC1959" s="87"/>
      <c r="BD1959" s="87"/>
      <c r="BE1959" s="87"/>
      <c r="BF1959" s="87"/>
      <c r="BG1959" s="87"/>
      <c r="BH1959" s="87"/>
    </row>
    <row r="1960" spans="1:60">
      <c r="A1960" s="87"/>
      <c r="D1960" s="371"/>
      <c r="E1960" s="87"/>
      <c r="F1960" s="87"/>
      <c r="G1960" s="87"/>
      <c r="H1960" s="87"/>
      <c r="I1960" s="87"/>
      <c r="J1960" s="87"/>
      <c r="K1960" s="87"/>
      <c r="L1960" s="87"/>
      <c r="M1960" s="87"/>
      <c r="N1960" s="87"/>
      <c r="O1960" s="87"/>
      <c r="P1960" s="87"/>
      <c r="Q1960" s="87"/>
      <c r="R1960" s="87"/>
      <c r="S1960" s="87"/>
      <c r="T1960" s="87"/>
      <c r="U1960" s="87"/>
      <c r="V1960" s="87"/>
      <c r="W1960" s="87"/>
      <c r="X1960" s="87"/>
      <c r="Y1960" s="87"/>
      <c r="Z1960" s="87"/>
      <c r="AA1960" s="87"/>
      <c r="AB1960" s="87"/>
      <c r="AC1960" s="87"/>
      <c r="AD1960" s="87"/>
      <c r="AE1960" s="87"/>
      <c r="AF1960" s="87"/>
      <c r="AG1960" s="87"/>
      <c r="AH1960" s="87"/>
      <c r="AI1960" s="87"/>
      <c r="AJ1960" s="87"/>
      <c r="AK1960" s="87"/>
      <c r="AL1960" s="87"/>
      <c r="AM1960" s="87"/>
      <c r="AN1960" s="87"/>
      <c r="AO1960" s="87"/>
      <c r="AP1960" s="87"/>
      <c r="AQ1960" s="87"/>
      <c r="AR1960" s="87"/>
      <c r="AS1960" s="87"/>
      <c r="AT1960" s="87"/>
      <c r="AU1960" s="87"/>
      <c r="AV1960" s="87"/>
      <c r="AW1960" s="87"/>
      <c r="AX1960" s="87"/>
      <c r="AY1960" s="87"/>
      <c r="AZ1960" s="87"/>
      <c r="BA1960" s="87"/>
      <c r="BB1960" s="87"/>
      <c r="BC1960" s="87"/>
      <c r="BD1960" s="87"/>
      <c r="BE1960" s="87"/>
      <c r="BF1960" s="87"/>
      <c r="BG1960" s="87"/>
      <c r="BH1960" s="87"/>
    </row>
    <row r="1961" spans="1:60">
      <c r="A1961" s="87"/>
      <c r="D1961" s="371"/>
      <c r="E1961" s="87"/>
      <c r="F1961" s="87"/>
      <c r="G1961" s="87"/>
      <c r="H1961" s="87"/>
      <c r="I1961" s="87"/>
      <c r="J1961" s="87"/>
      <c r="K1961" s="87"/>
      <c r="L1961" s="87"/>
      <c r="M1961" s="87"/>
      <c r="N1961" s="87"/>
      <c r="O1961" s="87"/>
      <c r="P1961" s="87"/>
      <c r="Q1961" s="87"/>
      <c r="R1961" s="87"/>
      <c r="S1961" s="87"/>
      <c r="T1961" s="87"/>
      <c r="U1961" s="87"/>
      <c r="V1961" s="87"/>
      <c r="W1961" s="87"/>
      <c r="X1961" s="87"/>
      <c r="Y1961" s="87"/>
      <c r="Z1961" s="87"/>
      <c r="AA1961" s="87"/>
      <c r="AB1961" s="87"/>
      <c r="AC1961" s="87"/>
      <c r="AD1961" s="87"/>
      <c r="AE1961" s="87"/>
      <c r="AF1961" s="87"/>
      <c r="AG1961" s="87"/>
      <c r="AH1961" s="87"/>
      <c r="AI1961" s="87"/>
      <c r="AJ1961" s="87"/>
      <c r="AK1961" s="87"/>
      <c r="AL1961" s="87"/>
      <c r="AM1961" s="87"/>
      <c r="AN1961" s="87"/>
      <c r="AO1961" s="87"/>
      <c r="AP1961" s="87"/>
      <c r="AQ1961" s="87"/>
      <c r="AR1961" s="87"/>
      <c r="AS1961" s="87"/>
      <c r="AT1961" s="87"/>
      <c r="AU1961" s="87"/>
      <c r="AV1961" s="87"/>
      <c r="AW1961" s="87"/>
      <c r="AX1961" s="87"/>
      <c r="AY1961" s="87"/>
      <c r="AZ1961" s="87"/>
      <c r="BA1961" s="87"/>
      <c r="BB1961" s="87"/>
      <c r="BC1961" s="87"/>
      <c r="BD1961" s="87"/>
      <c r="BE1961" s="87"/>
      <c r="BF1961" s="87"/>
      <c r="BG1961" s="87"/>
      <c r="BH1961" s="87"/>
    </row>
    <row r="1962" spans="1:60">
      <c r="A1962" s="87"/>
      <c r="D1962" s="371"/>
      <c r="E1962" s="87"/>
      <c r="F1962" s="87"/>
      <c r="G1962" s="87"/>
      <c r="H1962" s="87"/>
      <c r="I1962" s="87"/>
      <c r="J1962" s="87"/>
      <c r="K1962" s="87"/>
      <c r="L1962" s="87"/>
      <c r="M1962" s="87"/>
      <c r="N1962" s="87"/>
      <c r="O1962" s="87"/>
      <c r="P1962" s="87"/>
      <c r="Q1962" s="87"/>
      <c r="R1962" s="87"/>
      <c r="S1962" s="87"/>
      <c r="T1962" s="87"/>
      <c r="U1962" s="87"/>
      <c r="V1962" s="87"/>
      <c r="W1962" s="87"/>
      <c r="X1962" s="87"/>
      <c r="Y1962" s="87"/>
      <c r="Z1962" s="87"/>
      <c r="AA1962" s="87"/>
      <c r="AB1962" s="87"/>
      <c r="AC1962" s="87"/>
      <c r="AD1962" s="87"/>
      <c r="AE1962" s="87"/>
      <c r="AF1962" s="87"/>
      <c r="AG1962" s="87"/>
      <c r="AH1962" s="87"/>
      <c r="AI1962" s="87"/>
      <c r="AJ1962" s="87"/>
      <c r="AK1962" s="87"/>
      <c r="AL1962" s="87"/>
      <c r="AM1962" s="87"/>
      <c r="AN1962" s="87"/>
      <c r="AO1962" s="87"/>
      <c r="AP1962" s="87"/>
      <c r="AQ1962" s="87"/>
      <c r="AR1962" s="87"/>
      <c r="AS1962" s="87"/>
      <c r="AT1962" s="87"/>
      <c r="AU1962" s="87"/>
      <c r="AV1962" s="87"/>
      <c r="AW1962" s="87"/>
      <c r="AX1962" s="87"/>
      <c r="AY1962" s="87"/>
      <c r="AZ1962" s="87"/>
      <c r="BA1962" s="87"/>
      <c r="BB1962" s="87"/>
      <c r="BC1962" s="87"/>
      <c r="BD1962" s="87"/>
      <c r="BE1962" s="87"/>
      <c r="BF1962" s="87"/>
      <c r="BG1962" s="87"/>
      <c r="BH1962" s="87"/>
    </row>
    <row r="1963" spans="1:60">
      <c r="A1963" s="87"/>
      <c r="D1963" s="371"/>
      <c r="E1963" s="87"/>
      <c r="F1963" s="87"/>
      <c r="G1963" s="87"/>
      <c r="H1963" s="87"/>
      <c r="I1963" s="87"/>
      <c r="J1963" s="87"/>
      <c r="K1963" s="87"/>
      <c r="L1963" s="87"/>
      <c r="M1963" s="87"/>
      <c r="N1963" s="87"/>
      <c r="O1963" s="87"/>
      <c r="P1963" s="87"/>
      <c r="Q1963" s="87"/>
      <c r="R1963" s="87"/>
      <c r="S1963" s="87"/>
      <c r="T1963" s="87"/>
      <c r="U1963" s="87"/>
      <c r="V1963" s="87"/>
      <c r="W1963" s="87"/>
      <c r="X1963" s="87"/>
      <c r="Y1963" s="87"/>
      <c r="Z1963" s="87"/>
      <c r="AA1963" s="87"/>
      <c r="AB1963" s="87"/>
      <c r="AC1963" s="87"/>
      <c r="AD1963" s="87"/>
      <c r="AE1963" s="87"/>
      <c r="AF1963" s="87"/>
      <c r="AG1963" s="87"/>
      <c r="AH1963" s="87"/>
      <c r="AI1963" s="87"/>
      <c r="AJ1963" s="87"/>
      <c r="AK1963" s="87"/>
      <c r="AL1963" s="87"/>
      <c r="AM1963" s="87"/>
      <c r="AN1963" s="87"/>
      <c r="AO1963" s="87"/>
      <c r="AP1963" s="87"/>
      <c r="AQ1963" s="87"/>
      <c r="AR1963" s="87"/>
      <c r="AS1963" s="87"/>
      <c r="AT1963" s="87"/>
      <c r="AU1963" s="87"/>
      <c r="AV1963" s="87"/>
      <c r="AW1963" s="87"/>
      <c r="AX1963" s="87"/>
      <c r="AY1963" s="87"/>
      <c r="AZ1963" s="87"/>
      <c r="BA1963" s="87"/>
      <c r="BB1963" s="87"/>
      <c r="BC1963" s="87"/>
      <c r="BD1963" s="87"/>
      <c r="BE1963" s="87"/>
      <c r="BF1963" s="87"/>
      <c r="BG1963" s="87"/>
      <c r="BH1963" s="87"/>
    </row>
    <row r="1964" spans="1:60">
      <c r="A1964" s="87"/>
      <c r="D1964" s="371"/>
      <c r="E1964" s="87"/>
      <c r="F1964" s="87"/>
      <c r="G1964" s="87"/>
      <c r="H1964" s="87"/>
      <c r="I1964" s="87"/>
      <c r="J1964" s="87"/>
      <c r="K1964" s="87"/>
      <c r="L1964" s="87"/>
      <c r="M1964" s="87"/>
      <c r="N1964" s="87"/>
      <c r="O1964" s="87"/>
      <c r="P1964" s="87"/>
      <c r="Q1964" s="87"/>
      <c r="R1964" s="87"/>
      <c r="S1964" s="87"/>
      <c r="T1964" s="87"/>
      <c r="U1964" s="87"/>
      <c r="V1964" s="87"/>
      <c r="W1964" s="87"/>
      <c r="X1964" s="87"/>
      <c r="Y1964" s="87"/>
      <c r="Z1964" s="87"/>
      <c r="AA1964" s="87"/>
      <c r="AB1964" s="87"/>
      <c r="AC1964" s="87"/>
      <c r="AD1964" s="87"/>
      <c r="AE1964" s="87"/>
      <c r="AF1964" s="87"/>
      <c r="AG1964" s="87"/>
      <c r="AH1964" s="87"/>
      <c r="AI1964" s="87"/>
      <c r="AJ1964" s="87"/>
      <c r="AK1964" s="87"/>
      <c r="AL1964" s="87"/>
      <c r="AM1964" s="87"/>
      <c r="AN1964" s="87"/>
      <c r="AO1964" s="87"/>
      <c r="AP1964" s="87"/>
      <c r="AQ1964" s="87"/>
      <c r="AR1964" s="87"/>
      <c r="AS1964" s="87"/>
      <c r="AT1964" s="87"/>
      <c r="AU1964" s="87"/>
      <c r="AV1964" s="87"/>
      <c r="AW1964" s="87"/>
      <c r="AX1964" s="87"/>
      <c r="AY1964" s="87"/>
      <c r="AZ1964" s="87"/>
      <c r="BA1964" s="87"/>
      <c r="BB1964" s="87"/>
      <c r="BC1964" s="87"/>
      <c r="BD1964" s="87"/>
      <c r="BE1964" s="87"/>
      <c r="BF1964" s="87"/>
      <c r="BG1964" s="87"/>
      <c r="BH1964" s="87"/>
    </row>
    <row r="1965" spans="1:60">
      <c r="A1965" s="87"/>
      <c r="D1965" s="371"/>
      <c r="E1965" s="87"/>
      <c r="F1965" s="87"/>
      <c r="G1965" s="87"/>
      <c r="H1965" s="87"/>
      <c r="I1965" s="87"/>
      <c r="J1965" s="87"/>
      <c r="K1965" s="87"/>
      <c r="L1965" s="87"/>
      <c r="M1965" s="87"/>
      <c r="N1965" s="87"/>
      <c r="O1965" s="87"/>
      <c r="P1965" s="87"/>
      <c r="Q1965" s="87"/>
      <c r="R1965" s="87"/>
      <c r="S1965" s="87"/>
      <c r="T1965" s="87"/>
      <c r="U1965" s="87"/>
      <c r="V1965" s="87"/>
      <c r="W1965" s="87"/>
      <c r="X1965" s="87"/>
      <c r="Y1965" s="87"/>
      <c r="Z1965" s="87"/>
      <c r="AA1965" s="87"/>
      <c r="AB1965" s="87"/>
      <c r="AC1965" s="87"/>
      <c r="AD1965" s="87"/>
      <c r="AE1965" s="87"/>
      <c r="AF1965" s="87"/>
      <c r="AG1965" s="87"/>
      <c r="AH1965" s="87"/>
      <c r="AI1965" s="87"/>
      <c r="AJ1965" s="87"/>
      <c r="AK1965" s="87"/>
      <c r="AL1965" s="87"/>
      <c r="AM1965" s="87"/>
      <c r="AN1965" s="87"/>
      <c r="AO1965" s="87"/>
      <c r="AP1965" s="87"/>
      <c r="AQ1965" s="87"/>
      <c r="AR1965" s="87"/>
      <c r="AS1965" s="87"/>
      <c r="AT1965" s="87"/>
      <c r="AU1965" s="87"/>
      <c r="AV1965" s="87"/>
      <c r="AW1965" s="87"/>
      <c r="AX1965" s="87"/>
      <c r="AY1965" s="87"/>
      <c r="AZ1965" s="87"/>
      <c r="BA1965" s="87"/>
      <c r="BB1965" s="87"/>
      <c r="BC1965" s="87"/>
      <c r="BD1965" s="87"/>
      <c r="BE1965" s="87"/>
      <c r="BF1965" s="87"/>
      <c r="BG1965" s="87"/>
      <c r="BH1965" s="87"/>
    </row>
    <row r="1966" spans="1:60">
      <c r="A1966" s="87"/>
      <c r="D1966" s="371"/>
      <c r="E1966" s="87"/>
      <c r="F1966" s="87"/>
      <c r="G1966" s="87"/>
      <c r="H1966" s="87"/>
      <c r="I1966" s="87"/>
      <c r="J1966" s="87"/>
      <c r="K1966" s="87"/>
      <c r="L1966" s="87"/>
      <c r="M1966" s="87"/>
      <c r="N1966" s="87"/>
      <c r="O1966" s="87"/>
      <c r="P1966" s="87"/>
      <c r="Q1966" s="87"/>
      <c r="R1966" s="87"/>
      <c r="S1966" s="87"/>
      <c r="T1966" s="87"/>
      <c r="U1966" s="87"/>
      <c r="V1966" s="87"/>
      <c r="W1966" s="87"/>
      <c r="X1966" s="87"/>
      <c r="Y1966" s="87"/>
      <c r="Z1966" s="87"/>
      <c r="AA1966" s="87"/>
      <c r="AB1966" s="87"/>
      <c r="AC1966" s="87"/>
      <c r="AD1966" s="87"/>
      <c r="AE1966" s="87"/>
      <c r="AF1966" s="87"/>
      <c r="AG1966" s="87"/>
      <c r="AH1966" s="87"/>
      <c r="AI1966" s="87"/>
      <c r="AJ1966" s="87"/>
      <c r="AK1966" s="87"/>
      <c r="AL1966" s="87"/>
      <c r="AM1966" s="87"/>
      <c r="AN1966" s="87"/>
      <c r="AO1966" s="87"/>
      <c r="AP1966" s="87"/>
      <c r="AQ1966" s="87"/>
      <c r="AR1966" s="87"/>
      <c r="AS1966" s="87"/>
      <c r="AT1966" s="87"/>
      <c r="AU1966" s="87"/>
      <c r="AV1966" s="87"/>
      <c r="AW1966" s="87"/>
      <c r="AX1966" s="87"/>
      <c r="AY1966" s="87"/>
      <c r="AZ1966" s="87"/>
      <c r="BA1966" s="87"/>
      <c r="BB1966" s="87"/>
      <c r="BC1966" s="87"/>
      <c r="BD1966" s="87"/>
      <c r="BE1966" s="87"/>
      <c r="BF1966" s="87"/>
      <c r="BG1966" s="87"/>
      <c r="BH1966" s="87"/>
    </row>
    <row r="1967" spans="1:60">
      <c r="A1967" s="87"/>
      <c r="D1967" s="371"/>
      <c r="E1967" s="87"/>
      <c r="F1967" s="87"/>
      <c r="G1967" s="87"/>
      <c r="H1967" s="87"/>
      <c r="I1967" s="87"/>
      <c r="J1967" s="87"/>
      <c r="K1967" s="87"/>
      <c r="L1967" s="87"/>
      <c r="M1967" s="87"/>
      <c r="N1967" s="87"/>
      <c r="O1967" s="87"/>
      <c r="P1967" s="87"/>
      <c r="Q1967" s="87"/>
      <c r="R1967" s="87"/>
      <c r="S1967" s="87"/>
      <c r="T1967" s="87"/>
      <c r="U1967" s="87"/>
      <c r="V1967" s="87"/>
      <c r="W1967" s="87"/>
      <c r="X1967" s="87"/>
      <c r="Y1967" s="87"/>
      <c r="Z1967" s="87"/>
      <c r="AA1967" s="87"/>
      <c r="AB1967" s="87"/>
      <c r="AC1967" s="87"/>
      <c r="AD1967" s="87"/>
      <c r="AE1967" s="87"/>
      <c r="AF1967" s="87"/>
      <c r="AG1967" s="87"/>
      <c r="AH1967" s="87"/>
      <c r="AI1967" s="87"/>
      <c r="AJ1967" s="87"/>
      <c r="AK1967" s="87"/>
      <c r="AL1967" s="87"/>
      <c r="AM1967" s="87"/>
      <c r="AN1967" s="87"/>
      <c r="AO1967" s="87"/>
      <c r="AP1967" s="87"/>
      <c r="AQ1967" s="87"/>
      <c r="AR1967" s="87"/>
      <c r="AS1967" s="87"/>
      <c r="AT1967" s="87"/>
      <c r="AU1967" s="87"/>
      <c r="AV1967" s="87"/>
      <c r="AW1967" s="87"/>
      <c r="AX1967" s="87"/>
      <c r="AY1967" s="87"/>
      <c r="AZ1967" s="87"/>
      <c r="BA1967" s="87"/>
      <c r="BB1967" s="87"/>
      <c r="BC1967" s="87"/>
      <c r="BD1967" s="87"/>
      <c r="BE1967" s="87"/>
      <c r="BF1967" s="87"/>
      <c r="BG1967" s="87"/>
      <c r="BH1967" s="87"/>
    </row>
    <row r="1968" spans="1:60">
      <c r="A1968" s="87"/>
      <c r="D1968" s="371"/>
      <c r="E1968" s="87"/>
      <c r="F1968" s="87"/>
      <c r="G1968" s="87"/>
      <c r="H1968" s="87"/>
      <c r="I1968" s="87"/>
      <c r="J1968" s="87"/>
      <c r="K1968" s="87"/>
      <c r="L1968" s="87"/>
      <c r="M1968" s="87"/>
      <c r="N1968" s="87"/>
      <c r="O1968" s="87"/>
      <c r="P1968" s="87"/>
      <c r="Q1968" s="87"/>
      <c r="R1968" s="87"/>
      <c r="S1968" s="87"/>
      <c r="T1968" s="87"/>
      <c r="U1968" s="87"/>
      <c r="V1968" s="87"/>
      <c r="W1968" s="87"/>
      <c r="X1968" s="87"/>
      <c r="Y1968" s="87"/>
      <c r="Z1968" s="87"/>
      <c r="AA1968" s="87"/>
      <c r="AB1968" s="87"/>
      <c r="AC1968" s="87"/>
      <c r="AD1968" s="87"/>
      <c r="AE1968" s="87"/>
      <c r="AF1968" s="87"/>
      <c r="AG1968" s="87"/>
      <c r="AH1968" s="87"/>
      <c r="AI1968" s="87"/>
      <c r="AJ1968" s="87"/>
      <c r="AK1968" s="87"/>
      <c r="AL1968" s="87"/>
      <c r="AM1968" s="87"/>
      <c r="AN1968" s="87"/>
      <c r="AO1968" s="87"/>
      <c r="AP1968" s="87"/>
      <c r="AQ1968" s="87"/>
      <c r="AR1968" s="87"/>
      <c r="AS1968" s="87"/>
      <c r="AT1968" s="87"/>
      <c r="AU1968" s="87"/>
      <c r="AV1968" s="87"/>
      <c r="AW1968" s="87"/>
      <c r="AX1968" s="87"/>
      <c r="AY1968" s="87"/>
      <c r="AZ1968" s="87"/>
      <c r="BA1968" s="87"/>
      <c r="BB1968" s="87"/>
      <c r="BC1968" s="87"/>
      <c r="BD1968" s="87"/>
      <c r="BE1968" s="87"/>
      <c r="BF1968" s="87"/>
      <c r="BG1968" s="87"/>
      <c r="BH1968" s="87"/>
    </row>
    <row r="1969" spans="1:60">
      <c r="A1969" s="87"/>
      <c r="D1969" s="371"/>
      <c r="E1969" s="87"/>
      <c r="F1969" s="87"/>
      <c r="G1969" s="87"/>
      <c r="H1969" s="87"/>
      <c r="I1969" s="87"/>
      <c r="J1969" s="87"/>
      <c r="K1969" s="87"/>
      <c r="L1969" s="87"/>
      <c r="M1969" s="87"/>
      <c r="N1969" s="87"/>
      <c r="O1969" s="87"/>
      <c r="P1969" s="87"/>
      <c r="Q1969" s="87"/>
      <c r="R1969" s="87"/>
      <c r="S1969" s="87"/>
      <c r="T1969" s="87"/>
      <c r="U1969" s="87"/>
      <c r="V1969" s="87"/>
      <c r="W1969" s="87"/>
      <c r="X1969" s="87"/>
      <c r="Y1969" s="87"/>
      <c r="Z1969" s="87"/>
      <c r="AA1969" s="87"/>
      <c r="AB1969" s="87"/>
      <c r="AC1969" s="87"/>
      <c r="AD1969" s="87"/>
      <c r="AE1969" s="87"/>
      <c r="AF1969" s="87"/>
      <c r="AG1969" s="87"/>
      <c r="AH1969" s="87"/>
      <c r="AI1969" s="87"/>
      <c r="AJ1969" s="87"/>
      <c r="AK1969" s="87"/>
      <c r="AL1969" s="87"/>
      <c r="AM1969" s="87"/>
      <c r="AN1969" s="87"/>
      <c r="AO1969" s="87"/>
      <c r="AP1969" s="87"/>
      <c r="AQ1969" s="87"/>
      <c r="AR1969" s="87"/>
      <c r="AS1969" s="87"/>
      <c r="AT1969" s="87"/>
      <c r="AU1969" s="87"/>
      <c r="AV1969" s="87"/>
      <c r="AW1969" s="87"/>
      <c r="AX1969" s="87"/>
      <c r="AY1969" s="87"/>
      <c r="AZ1969" s="87"/>
      <c r="BA1969" s="87"/>
      <c r="BB1969" s="87"/>
      <c r="BC1969" s="87"/>
      <c r="BD1969" s="87"/>
      <c r="BE1969" s="87"/>
      <c r="BF1969" s="87"/>
      <c r="BG1969" s="87"/>
      <c r="BH1969" s="87"/>
    </row>
    <row r="1970" spans="1:60">
      <c r="A1970" s="87"/>
      <c r="D1970" s="371"/>
      <c r="E1970" s="87"/>
      <c r="F1970" s="87"/>
      <c r="G1970" s="87"/>
      <c r="H1970" s="87"/>
      <c r="I1970" s="87"/>
      <c r="J1970" s="87"/>
      <c r="K1970" s="87"/>
      <c r="L1970" s="87"/>
      <c r="M1970" s="87"/>
      <c r="N1970" s="87"/>
      <c r="O1970" s="87"/>
      <c r="P1970" s="87"/>
      <c r="Q1970" s="87"/>
      <c r="R1970" s="87"/>
      <c r="S1970" s="87"/>
      <c r="T1970" s="87"/>
      <c r="U1970" s="87"/>
      <c r="V1970" s="87"/>
      <c r="W1970" s="87"/>
      <c r="X1970" s="87"/>
      <c r="Y1970" s="87"/>
      <c r="Z1970" s="87"/>
      <c r="AA1970" s="87"/>
      <c r="AB1970" s="87"/>
      <c r="AC1970" s="87"/>
      <c r="AD1970" s="87"/>
      <c r="AE1970" s="87"/>
      <c r="AF1970" s="87"/>
      <c r="AG1970" s="87"/>
      <c r="AH1970" s="87"/>
      <c r="AI1970" s="87"/>
      <c r="AJ1970" s="87"/>
      <c r="AK1970" s="87"/>
      <c r="AL1970" s="87"/>
      <c r="AM1970" s="87"/>
      <c r="AN1970" s="87"/>
      <c r="AO1970" s="87"/>
      <c r="AP1970" s="87"/>
      <c r="AQ1970" s="87"/>
      <c r="AR1970" s="87"/>
      <c r="AS1970" s="87"/>
      <c r="AT1970" s="87"/>
      <c r="AU1970" s="87"/>
      <c r="AV1970" s="87"/>
      <c r="AW1970" s="87"/>
      <c r="AX1970" s="87"/>
      <c r="AY1970" s="87"/>
      <c r="AZ1970" s="87"/>
      <c r="BA1970" s="87"/>
      <c r="BB1970" s="87"/>
      <c r="BC1970" s="87"/>
      <c r="BD1970" s="87"/>
      <c r="BE1970" s="87"/>
      <c r="BF1970" s="87"/>
      <c r="BG1970" s="87"/>
      <c r="BH1970" s="87"/>
    </row>
    <row r="1971" spans="1:60">
      <c r="A1971" s="87"/>
      <c r="D1971" s="371"/>
      <c r="E1971" s="87"/>
      <c r="F1971" s="87"/>
      <c r="G1971" s="87"/>
      <c r="H1971" s="87"/>
      <c r="I1971" s="87"/>
      <c r="J1971" s="87"/>
      <c r="K1971" s="87"/>
      <c r="L1971" s="87"/>
      <c r="M1971" s="87"/>
      <c r="N1971" s="87"/>
      <c r="O1971" s="87"/>
      <c r="P1971" s="87"/>
      <c r="Q1971" s="87"/>
      <c r="R1971" s="87"/>
      <c r="S1971" s="87"/>
      <c r="T1971" s="87"/>
      <c r="U1971" s="87"/>
      <c r="V1971" s="87"/>
      <c r="W1971" s="87"/>
      <c r="X1971" s="87"/>
      <c r="Y1971" s="87"/>
      <c r="Z1971" s="87"/>
      <c r="AA1971" s="87"/>
      <c r="AB1971" s="87"/>
      <c r="AC1971" s="87"/>
      <c r="AD1971" s="87"/>
      <c r="AE1971" s="87"/>
      <c r="AF1971" s="87"/>
      <c r="AG1971" s="87"/>
      <c r="AH1971" s="87"/>
      <c r="AI1971" s="87"/>
      <c r="AJ1971" s="87"/>
      <c r="AK1971" s="87"/>
      <c r="AL1971" s="87"/>
      <c r="AM1971" s="87"/>
      <c r="AN1971" s="87"/>
      <c r="AO1971" s="87"/>
      <c r="AP1971" s="87"/>
      <c r="AQ1971" s="87"/>
      <c r="AR1971" s="87"/>
      <c r="AS1971" s="87"/>
      <c r="AT1971" s="87"/>
      <c r="AU1971" s="87"/>
      <c r="AV1971" s="87"/>
      <c r="AW1971" s="87"/>
      <c r="AX1971" s="87"/>
      <c r="AY1971" s="87"/>
      <c r="AZ1971" s="87"/>
      <c r="BA1971" s="87"/>
      <c r="BB1971" s="87"/>
      <c r="BC1971" s="87"/>
      <c r="BD1971" s="87"/>
      <c r="BE1971" s="87"/>
      <c r="BF1971" s="87"/>
      <c r="BG1971" s="87"/>
      <c r="BH1971" s="87"/>
    </row>
    <row r="1972" spans="1:60">
      <c r="A1972" s="87"/>
      <c r="D1972" s="371"/>
      <c r="E1972" s="87"/>
      <c r="F1972" s="87"/>
      <c r="G1972" s="87"/>
      <c r="H1972" s="87"/>
      <c r="I1972" s="87"/>
      <c r="J1972" s="87"/>
      <c r="K1972" s="87"/>
      <c r="L1972" s="87"/>
      <c r="M1972" s="87"/>
      <c r="N1972" s="87"/>
      <c r="O1972" s="87"/>
      <c r="P1972" s="87"/>
      <c r="Q1972" s="87"/>
      <c r="R1972" s="87"/>
      <c r="S1972" s="87"/>
      <c r="T1972" s="87"/>
      <c r="U1972" s="87"/>
      <c r="V1972" s="87"/>
      <c r="W1972" s="87"/>
      <c r="X1972" s="87"/>
      <c r="Y1972" s="87"/>
      <c r="Z1972" s="87"/>
      <c r="AA1972" s="87"/>
      <c r="AB1972" s="87"/>
      <c r="AC1972" s="87"/>
      <c r="AD1972" s="87"/>
      <c r="AE1972" s="87"/>
      <c r="AF1972" s="87"/>
      <c r="AG1972" s="87"/>
      <c r="AH1972" s="87"/>
      <c r="AI1972" s="87"/>
      <c r="AJ1972" s="87"/>
      <c r="AK1972" s="87"/>
      <c r="AL1972" s="87"/>
      <c r="AM1972" s="87"/>
      <c r="AN1972" s="87"/>
      <c r="AO1972" s="87"/>
      <c r="AP1972" s="87"/>
      <c r="AQ1972" s="87"/>
      <c r="AR1972" s="87"/>
      <c r="AS1972" s="87"/>
      <c r="AT1972" s="87"/>
      <c r="AU1972" s="87"/>
      <c r="AV1972" s="87"/>
      <c r="AW1972" s="87"/>
      <c r="AX1972" s="87"/>
      <c r="AY1972" s="87"/>
      <c r="AZ1972" s="87"/>
      <c r="BA1972" s="87"/>
      <c r="BB1972" s="87"/>
      <c r="BC1972" s="87"/>
      <c r="BD1972" s="87"/>
      <c r="BE1972" s="87"/>
      <c r="BF1972" s="87"/>
      <c r="BG1972" s="87"/>
      <c r="BH1972" s="87"/>
    </row>
    <row r="1973" spans="1:60">
      <c r="A1973" s="87"/>
      <c r="D1973" s="371"/>
      <c r="E1973" s="87"/>
      <c r="F1973" s="87"/>
      <c r="G1973" s="87"/>
      <c r="H1973" s="87"/>
      <c r="I1973" s="87"/>
      <c r="J1973" s="87"/>
      <c r="K1973" s="87"/>
      <c r="L1973" s="87"/>
      <c r="M1973" s="87"/>
      <c r="N1973" s="87"/>
      <c r="O1973" s="87"/>
      <c r="P1973" s="87"/>
      <c r="Q1973" s="87"/>
      <c r="R1973" s="87"/>
      <c r="S1973" s="87"/>
      <c r="T1973" s="87"/>
      <c r="U1973" s="87"/>
      <c r="V1973" s="87"/>
      <c r="W1973" s="87"/>
      <c r="X1973" s="87"/>
      <c r="Y1973" s="87"/>
      <c r="Z1973" s="87"/>
      <c r="AA1973" s="87"/>
      <c r="AB1973" s="87"/>
      <c r="AC1973" s="87"/>
      <c r="AD1973" s="87"/>
      <c r="AE1973" s="87"/>
      <c r="AF1973" s="87"/>
      <c r="AG1973" s="87"/>
      <c r="AH1973" s="87"/>
      <c r="AI1973" s="87"/>
      <c r="AJ1973" s="87"/>
      <c r="AK1973" s="87"/>
      <c r="AL1973" s="87"/>
      <c r="AM1973" s="87"/>
      <c r="AN1973" s="87"/>
      <c r="AO1973" s="87"/>
      <c r="AP1973" s="87"/>
      <c r="AQ1973" s="87"/>
      <c r="AR1973" s="87"/>
      <c r="AS1973" s="87"/>
      <c r="AT1973" s="87"/>
      <c r="AU1973" s="87"/>
      <c r="AV1973" s="87"/>
      <c r="AW1973" s="87"/>
      <c r="AX1973" s="87"/>
      <c r="AY1973" s="87"/>
      <c r="AZ1973" s="87"/>
      <c r="BA1973" s="87"/>
      <c r="BB1973" s="87"/>
      <c r="BC1973" s="87"/>
      <c r="BD1973" s="87"/>
      <c r="BE1973" s="87"/>
      <c r="BF1973" s="87"/>
      <c r="BG1973" s="87"/>
      <c r="BH1973" s="87"/>
    </row>
    <row r="1974" spans="1:60">
      <c r="A1974" s="87"/>
      <c r="D1974" s="371"/>
      <c r="E1974" s="87"/>
      <c r="F1974" s="87"/>
      <c r="G1974" s="87"/>
      <c r="H1974" s="87"/>
      <c r="I1974" s="87"/>
      <c r="J1974" s="87"/>
      <c r="K1974" s="87"/>
      <c r="L1974" s="87"/>
      <c r="M1974" s="87"/>
      <c r="N1974" s="87"/>
      <c r="O1974" s="87"/>
      <c r="P1974" s="87"/>
      <c r="Q1974" s="87"/>
      <c r="R1974" s="87"/>
      <c r="S1974" s="87"/>
      <c r="T1974" s="87"/>
      <c r="U1974" s="87"/>
      <c r="V1974" s="87"/>
      <c r="W1974" s="87"/>
      <c r="X1974" s="87"/>
      <c r="Y1974" s="87"/>
      <c r="Z1974" s="87"/>
      <c r="AA1974" s="87"/>
      <c r="AB1974" s="87"/>
      <c r="AC1974" s="87"/>
      <c r="AD1974" s="87"/>
      <c r="AE1974" s="87"/>
      <c r="AF1974" s="87"/>
      <c r="AG1974" s="87"/>
      <c r="AH1974" s="87"/>
      <c r="AI1974" s="87"/>
      <c r="AJ1974" s="87"/>
      <c r="AK1974" s="87"/>
      <c r="AL1974" s="87"/>
      <c r="AM1974" s="87"/>
      <c r="AN1974" s="87"/>
      <c r="AO1974" s="87"/>
      <c r="AP1974" s="87"/>
      <c r="AQ1974" s="87"/>
      <c r="AR1974" s="87"/>
      <c r="AS1974" s="87"/>
      <c r="AT1974" s="87"/>
      <c r="AU1974" s="87"/>
      <c r="AV1974" s="87"/>
      <c r="AW1974" s="87"/>
      <c r="AX1974" s="87"/>
      <c r="AY1974" s="87"/>
      <c r="AZ1974" s="87"/>
      <c r="BA1974" s="87"/>
      <c r="BB1974" s="87"/>
      <c r="BC1974" s="87"/>
      <c r="BD1974" s="87"/>
      <c r="BE1974" s="87"/>
      <c r="BF1974" s="87"/>
      <c r="BG1974" s="87"/>
      <c r="BH1974" s="87"/>
    </row>
    <row r="1975" spans="1:60">
      <c r="A1975" s="87"/>
      <c r="D1975" s="371"/>
      <c r="E1975" s="87"/>
      <c r="F1975" s="87"/>
      <c r="G1975" s="87"/>
      <c r="H1975" s="87"/>
      <c r="I1975" s="87"/>
      <c r="J1975" s="87"/>
      <c r="K1975" s="87"/>
      <c r="L1975" s="87"/>
      <c r="M1975" s="87"/>
      <c r="N1975" s="87"/>
      <c r="O1975" s="87"/>
      <c r="P1975" s="87"/>
      <c r="Q1975" s="87"/>
      <c r="R1975" s="87"/>
      <c r="S1975" s="87"/>
      <c r="T1975" s="87"/>
      <c r="U1975" s="87"/>
      <c r="V1975" s="87"/>
      <c r="W1975" s="87"/>
      <c r="X1975" s="87"/>
      <c r="Y1975" s="87"/>
      <c r="Z1975" s="87"/>
      <c r="AA1975" s="87"/>
      <c r="AB1975" s="87"/>
      <c r="AC1975" s="87"/>
      <c r="AD1975" s="87"/>
      <c r="AE1975" s="87"/>
      <c r="AF1975" s="87"/>
      <c r="AG1975" s="87"/>
      <c r="AH1975" s="87"/>
      <c r="AI1975" s="87"/>
      <c r="AJ1975" s="87"/>
      <c r="AK1975" s="87"/>
      <c r="AL1975" s="87"/>
      <c r="AM1975" s="87"/>
      <c r="AN1975" s="87"/>
      <c r="AO1975" s="87"/>
      <c r="AP1975" s="87"/>
      <c r="AQ1975" s="87"/>
      <c r="AR1975" s="87"/>
      <c r="AS1975" s="87"/>
      <c r="AT1975" s="87"/>
      <c r="AU1975" s="87"/>
      <c r="AV1975" s="87"/>
      <c r="AW1975" s="87"/>
      <c r="AX1975" s="87"/>
      <c r="AY1975" s="87"/>
      <c r="AZ1975" s="87"/>
      <c r="BA1975" s="87"/>
      <c r="BB1975" s="87"/>
      <c r="BC1975" s="87"/>
      <c r="BD1975" s="87"/>
      <c r="BE1975" s="87"/>
      <c r="BF1975" s="87"/>
      <c r="BG1975" s="87"/>
      <c r="BH1975" s="87"/>
    </row>
    <row r="1976" spans="1:60">
      <c r="A1976" s="87"/>
      <c r="D1976" s="371"/>
      <c r="E1976" s="87"/>
      <c r="F1976" s="87"/>
      <c r="G1976" s="87"/>
      <c r="H1976" s="87"/>
      <c r="I1976" s="87"/>
      <c r="J1976" s="87"/>
      <c r="K1976" s="87"/>
      <c r="L1976" s="87"/>
      <c r="M1976" s="87"/>
      <c r="N1976" s="87"/>
      <c r="O1976" s="87"/>
      <c r="P1976" s="87"/>
      <c r="Q1976" s="87"/>
      <c r="R1976" s="87"/>
      <c r="S1976" s="87"/>
      <c r="T1976" s="87"/>
      <c r="U1976" s="87"/>
      <c r="V1976" s="87"/>
      <c r="W1976" s="87"/>
      <c r="X1976" s="87"/>
      <c r="Y1976" s="87"/>
      <c r="Z1976" s="87"/>
      <c r="AA1976" s="87"/>
      <c r="AB1976" s="87"/>
      <c r="AC1976" s="87"/>
      <c r="AD1976" s="87"/>
      <c r="AE1976" s="87"/>
      <c r="AF1976" s="87"/>
      <c r="AG1976" s="87"/>
      <c r="AH1976" s="87"/>
      <c r="AI1976" s="87"/>
      <c r="AJ1976" s="87"/>
      <c r="AK1976" s="87"/>
      <c r="AL1976" s="87"/>
      <c r="AM1976" s="87"/>
      <c r="AN1976" s="87"/>
      <c r="AO1976" s="87"/>
      <c r="AP1976" s="87"/>
      <c r="AQ1976" s="87"/>
      <c r="AR1976" s="87"/>
      <c r="AS1976" s="87"/>
      <c r="AT1976" s="87"/>
      <c r="AU1976" s="87"/>
      <c r="AV1976" s="87"/>
      <c r="AW1976" s="87"/>
      <c r="AX1976" s="87"/>
      <c r="AY1976" s="87"/>
      <c r="AZ1976" s="87"/>
      <c r="BA1976" s="87"/>
      <c r="BB1976" s="87"/>
      <c r="BC1976" s="87"/>
      <c r="BD1976" s="87"/>
      <c r="BE1976" s="87"/>
      <c r="BF1976" s="87"/>
      <c r="BG1976" s="87"/>
      <c r="BH1976" s="87"/>
    </row>
    <row r="1977" spans="1:60">
      <c r="A1977" s="87"/>
      <c r="D1977" s="371"/>
      <c r="E1977" s="87"/>
      <c r="F1977" s="87"/>
      <c r="G1977" s="87"/>
      <c r="H1977" s="87"/>
      <c r="I1977" s="87"/>
      <c r="J1977" s="87"/>
      <c r="K1977" s="87"/>
      <c r="L1977" s="87"/>
      <c r="M1977" s="87"/>
      <c r="N1977" s="87"/>
      <c r="O1977" s="87"/>
      <c r="P1977" s="87"/>
      <c r="Q1977" s="87"/>
      <c r="R1977" s="87"/>
      <c r="S1977" s="87"/>
      <c r="T1977" s="87"/>
      <c r="U1977" s="87"/>
      <c r="V1977" s="87"/>
      <c r="W1977" s="87"/>
      <c r="X1977" s="87"/>
      <c r="Y1977" s="87"/>
      <c r="Z1977" s="87"/>
      <c r="AA1977" s="87"/>
      <c r="AB1977" s="87"/>
      <c r="AC1977" s="87"/>
      <c r="AD1977" s="87"/>
      <c r="AE1977" s="87"/>
      <c r="AF1977" s="87"/>
      <c r="AG1977" s="87"/>
      <c r="AH1977" s="87"/>
      <c r="AI1977" s="87"/>
      <c r="AJ1977" s="87"/>
      <c r="AK1977" s="87"/>
      <c r="AL1977" s="87"/>
      <c r="AM1977" s="87"/>
      <c r="AN1977" s="87"/>
      <c r="AO1977" s="87"/>
      <c r="AP1977" s="87"/>
      <c r="AQ1977" s="87"/>
      <c r="AR1977" s="87"/>
      <c r="AS1977" s="87"/>
      <c r="AT1977" s="87"/>
      <c r="AU1977" s="87"/>
      <c r="AV1977" s="87"/>
      <c r="AW1977" s="87"/>
      <c r="AX1977" s="87"/>
      <c r="AY1977" s="87"/>
      <c r="AZ1977" s="87"/>
      <c r="BA1977" s="87"/>
      <c r="BB1977" s="87"/>
      <c r="BC1977" s="87"/>
      <c r="BD1977" s="87"/>
      <c r="BE1977" s="87"/>
      <c r="BF1977" s="87"/>
      <c r="BG1977" s="87"/>
      <c r="BH1977" s="87"/>
    </row>
    <row r="1978" spans="1:60">
      <c r="A1978" s="87"/>
      <c r="D1978" s="371"/>
      <c r="E1978" s="87"/>
      <c r="F1978" s="87"/>
      <c r="G1978" s="87"/>
      <c r="H1978" s="87"/>
      <c r="I1978" s="87"/>
      <c r="J1978" s="87"/>
      <c r="K1978" s="87"/>
      <c r="L1978" s="87"/>
      <c r="M1978" s="87"/>
      <c r="N1978" s="87"/>
      <c r="O1978" s="87"/>
      <c r="P1978" s="87"/>
      <c r="Q1978" s="87"/>
      <c r="R1978" s="87"/>
      <c r="S1978" s="87"/>
      <c r="T1978" s="87"/>
      <c r="U1978" s="87"/>
      <c r="V1978" s="87"/>
      <c r="W1978" s="87"/>
      <c r="X1978" s="87"/>
      <c r="Y1978" s="87"/>
      <c r="Z1978" s="87"/>
      <c r="AA1978" s="87"/>
      <c r="AB1978" s="87"/>
      <c r="AC1978" s="87"/>
      <c r="AD1978" s="87"/>
      <c r="AE1978" s="87"/>
      <c r="AF1978" s="87"/>
      <c r="AG1978" s="87"/>
      <c r="AH1978" s="87"/>
      <c r="AI1978" s="87"/>
      <c r="AJ1978" s="87"/>
      <c r="AK1978" s="87"/>
      <c r="AL1978" s="87"/>
      <c r="AM1978" s="87"/>
      <c r="AN1978" s="87"/>
      <c r="AO1978" s="87"/>
      <c r="AP1978" s="87"/>
      <c r="AQ1978" s="87"/>
      <c r="AR1978" s="87"/>
      <c r="AS1978" s="87"/>
      <c r="AT1978" s="87"/>
      <c r="AU1978" s="87"/>
      <c r="AV1978" s="87"/>
      <c r="AW1978" s="87"/>
      <c r="AX1978" s="87"/>
      <c r="AY1978" s="87"/>
      <c r="AZ1978" s="87"/>
      <c r="BA1978" s="87"/>
      <c r="BB1978" s="87"/>
      <c r="BC1978" s="87"/>
      <c r="BD1978" s="87"/>
      <c r="BE1978" s="87"/>
      <c r="BF1978" s="87"/>
      <c r="BG1978" s="87"/>
      <c r="BH1978" s="87"/>
    </row>
    <row r="1979" spans="1:60">
      <c r="A1979" s="87"/>
      <c r="D1979" s="371"/>
      <c r="E1979" s="87"/>
      <c r="F1979" s="87"/>
      <c r="G1979" s="87"/>
      <c r="H1979" s="87"/>
      <c r="I1979" s="87"/>
      <c r="J1979" s="87"/>
      <c r="K1979" s="87"/>
      <c r="L1979" s="87"/>
      <c r="M1979" s="87"/>
      <c r="N1979" s="87"/>
      <c r="O1979" s="87"/>
      <c r="P1979" s="87"/>
      <c r="Q1979" s="87"/>
      <c r="R1979" s="87"/>
      <c r="S1979" s="87"/>
      <c r="T1979" s="87"/>
      <c r="U1979" s="87"/>
      <c r="V1979" s="87"/>
      <c r="W1979" s="87"/>
      <c r="X1979" s="87"/>
      <c r="Y1979" s="87"/>
      <c r="Z1979" s="87"/>
      <c r="AA1979" s="87"/>
      <c r="AB1979" s="87"/>
      <c r="AC1979" s="87"/>
      <c r="AD1979" s="87"/>
      <c r="AE1979" s="87"/>
      <c r="AF1979" s="87"/>
      <c r="AG1979" s="87"/>
      <c r="AH1979" s="87"/>
      <c r="AI1979" s="87"/>
      <c r="AJ1979" s="87"/>
      <c r="AK1979" s="87"/>
      <c r="AL1979" s="87"/>
      <c r="AM1979" s="87"/>
      <c r="AN1979" s="87"/>
      <c r="AO1979" s="87"/>
      <c r="AP1979" s="87"/>
      <c r="AQ1979" s="87"/>
      <c r="AR1979" s="87"/>
      <c r="AS1979" s="87"/>
      <c r="AT1979" s="87"/>
      <c r="AU1979" s="87"/>
      <c r="AV1979" s="87"/>
      <c r="AW1979" s="87"/>
      <c r="AX1979" s="87"/>
      <c r="AY1979" s="87"/>
      <c r="AZ1979" s="87"/>
      <c r="BA1979" s="87"/>
      <c r="BB1979" s="87"/>
      <c r="BC1979" s="87"/>
      <c r="BD1979" s="87"/>
      <c r="BE1979" s="87"/>
      <c r="BF1979" s="87"/>
      <c r="BG1979" s="87"/>
      <c r="BH1979" s="87"/>
    </row>
    <row r="1980" spans="1:60">
      <c r="A1980" s="87"/>
      <c r="D1980" s="371"/>
      <c r="E1980" s="87"/>
      <c r="F1980" s="87"/>
      <c r="G1980" s="87"/>
      <c r="H1980" s="87"/>
      <c r="I1980" s="87"/>
      <c r="J1980" s="87"/>
      <c r="K1980" s="87"/>
      <c r="L1980" s="87"/>
      <c r="M1980" s="87"/>
      <c r="N1980" s="87"/>
      <c r="O1980" s="87"/>
      <c r="P1980" s="87"/>
      <c r="Q1980" s="87"/>
      <c r="R1980" s="87"/>
      <c r="S1980" s="87"/>
      <c r="T1980" s="87"/>
      <c r="U1980" s="87"/>
      <c r="V1980" s="87"/>
      <c r="W1980" s="87"/>
      <c r="X1980" s="87"/>
      <c r="Y1980" s="87"/>
      <c r="Z1980" s="87"/>
      <c r="AA1980" s="87"/>
      <c r="AB1980" s="87"/>
      <c r="AC1980" s="87"/>
      <c r="AD1980" s="87"/>
      <c r="AE1980" s="87"/>
      <c r="AF1980" s="87"/>
      <c r="AG1980" s="87"/>
      <c r="AH1980" s="87"/>
      <c r="AI1980" s="87"/>
      <c r="AJ1980" s="87"/>
      <c r="AK1980" s="87"/>
      <c r="AL1980" s="87"/>
      <c r="AM1980" s="87"/>
      <c r="AN1980" s="87"/>
      <c r="AO1980" s="87"/>
      <c r="AP1980" s="87"/>
      <c r="AQ1980" s="87"/>
      <c r="AR1980" s="87"/>
      <c r="AS1980" s="87"/>
      <c r="AT1980" s="87"/>
      <c r="AU1980" s="87"/>
      <c r="AV1980" s="87"/>
      <c r="AW1980" s="87"/>
      <c r="AX1980" s="87"/>
      <c r="AY1980" s="87"/>
      <c r="AZ1980" s="87"/>
      <c r="BA1980" s="87"/>
      <c r="BB1980" s="87"/>
      <c r="BC1980" s="87"/>
      <c r="BD1980" s="87"/>
      <c r="BE1980" s="87"/>
      <c r="BF1980" s="87"/>
      <c r="BG1980" s="87"/>
      <c r="BH1980" s="87"/>
    </row>
    <row r="1981" spans="1:60">
      <c r="A1981" s="87"/>
      <c r="D1981" s="371"/>
      <c r="E1981" s="87"/>
      <c r="F1981" s="87"/>
      <c r="G1981" s="87"/>
      <c r="H1981" s="87"/>
      <c r="I1981" s="87"/>
      <c r="J1981" s="87"/>
      <c r="K1981" s="87"/>
      <c r="L1981" s="87"/>
      <c r="M1981" s="87"/>
      <c r="N1981" s="87"/>
      <c r="O1981" s="87"/>
      <c r="P1981" s="87"/>
      <c r="Q1981" s="87"/>
      <c r="R1981" s="87"/>
      <c r="S1981" s="87"/>
      <c r="T1981" s="87"/>
      <c r="U1981" s="87"/>
      <c r="V1981" s="87"/>
      <c r="W1981" s="87"/>
      <c r="X1981" s="87"/>
      <c r="Y1981" s="87"/>
      <c r="Z1981" s="87"/>
      <c r="AA1981" s="87"/>
      <c r="AB1981" s="87"/>
      <c r="AC1981" s="87"/>
      <c r="AD1981" s="87"/>
      <c r="AE1981" s="87"/>
      <c r="AF1981" s="87"/>
      <c r="AG1981" s="87"/>
      <c r="AH1981" s="87"/>
      <c r="AI1981" s="87"/>
      <c r="AJ1981" s="87"/>
      <c r="AK1981" s="87"/>
      <c r="AL1981" s="87"/>
      <c r="AM1981" s="87"/>
      <c r="AN1981" s="87"/>
      <c r="AO1981" s="87"/>
      <c r="AP1981" s="87"/>
      <c r="AQ1981" s="87"/>
      <c r="AR1981" s="87"/>
      <c r="AS1981" s="87"/>
      <c r="AT1981" s="87"/>
      <c r="AU1981" s="87"/>
      <c r="AV1981" s="87"/>
      <c r="AW1981" s="87"/>
      <c r="AX1981" s="87"/>
      <c r="AY1981" s="87"/>
      <c r="AZ1981" s="87"/>
      <c r="BA1981" s="87"/>
      <c r="BB1981" s="87"/>
      <c r="BC1981" s="87"/>
      <c r="BD1981" s="87"/>
      <c r="BE1981" s="87"/>
      <c r="BF1981" s="87"/>
      <c r="BG1981" s="87"/>
      <c r="BH1981" s="87"/>
    </row>
    <row r="1982" spans="1:60">
      <c r="A1982" s="87"/>
      <c r="D1982" s="371"/>
      <c r="E1982" s="87"/>
      <c r="F1982" s="87"/>
      <c r="G1982" s="87"/>
      <c r="H1982" s="87"/>
      <c r="I1982" s="87"/>
      <c r="J1982" s="87"/>
      <c r="K1982" s="87"/>
      <c r="L1982" s="87"/>
      <c r="M1982" s="87"/>
      <c r="N1982" s="87"/>
      <c r="O1982" s="87"/>
      <c r="P1982" s="87"/>
      <c r="Q1982" s="87"/>
      <c r="R1982" s="87"/>
      <c r="S1982" s="87"/>
      <c r="T1982" s="87"/>
      <c r="U1982" s="87"/>
      <c r="V1982" s="87"/>
      <c r="W1982" s="87"/>
      <c r="X1982" s="87"/>
      <c r="Y1982" s="87"/>
      <c r="Z1982" s="87"/>
      <c r="AA1982" s="87"/>
      <c r="AB1982" s="87"/>
      <c r="AC1982" s="87"/>
      <c r="AD1982" s="87"/>
      <c r="AE1982" s="87"/>
      <c r="AF1982" s="87"/>
      <c r="AG1982" s="87"/>
      <c r="AH1982" s="87"/>
      <c r="AI1982" s="87"/>
      <c r="AJ1982" s="87"/>
      <c r="AK1982" s="87"/>
      <c r="AL1982" s="87"/>
      <c r="AM1982" s="87"/>
      <c r="AN1982" s="87"/>
      <c r="AO1982" s="87"/>
      <c r="AP1982" s="87"/>
      <c r="AQ1982" s="87"/>
      <c r="AR1982" s="87"/>
      <c r="AS1982" s="87"/>
      <c r="AT1982" s="87"/>
      <c r="AU1982" s="87"/>
      <c r="AV1982" s="87"/>
      <c r="AW1982" s="87"/>
      <c r="AX1982" s="87"/>
      <c r="AY1982" s="87"/>
      <c r="AZ1982" s="87"/>
      <c r="BA1982" s="87"/>
      <c r="BB1982" s="87"/>
      <c r="BC1982" s="87"/>
      <c r="BD1982" s="87"/>
      <c r="BE1982" s="87"/>
      <c r="BF1982" s="87"/>
      <c r="BG1982" s="87"/>
      <c r="BH1982" s="87"/>
    </row>
    <row r="1983" spans="1:60">
      <c r="A1983" s="87"/>
      <c r="D1983" s="371"/>
      <c r="E1983" s="87"/>
      <c r="F1983" s="87"/>
      <c r="G1983" s="87"/>
      <c r="H1983" s="87"/>
      <c r="I1983" s="87"/>
      <c r="J1983" s="87"/>
      <c r="K1983" s="87"/>
      <c r="L1983" s="87"/>
      <c r="M1983" s="87"/>
      <c r="N1983" s="87"/>
      <c r="O1983" s="87"/>
      <c r="P1983" s="87"/>
      <c r="Q1983" s="87"/>
      <c r="R1983" s="87"/>
      <c r="S1983" s="87"/>
      <c r="T1983" s="87"/>
      <c r="U1983" s="87"/>
      <c r="V1983" s="87"/>
      <c r="W1983" s="87"/>
      <c r="X1983" s="87"/>
      <c r="Y1983" s="87"/>
      <c r="Z1983" s="87"/>
      <c r="AA1983" s="87"/>
      <c r="AB1983" s="87"/>
      <c r="AC1983" s="87"/>
      <c r="AD1983" s="87"/>
      <c r="AE1983" s="87"/>
      <c r="AF1983" s="87"/>
      <c r="AG1983" s="87"/>
      <c r="AH1983" s="87"/>
      <c r="AI1983" s="87"/>
      <c r="AJ1983" s="87"/>
      <c r="AK1983" s="87"/>
      <c r="AL1983" s="87"/>
      <c r="AM1983" s="87"/>
      <c r="AN1983" s="87"/>
      <c r="AO1983" s="87"/>
      <c r="AP1983" s="87"/>
      <c r="AQ1983" s="87"/>
      <c r="AR1983" s="87"/>
      <c r="AS1983" s="87"/>
      <c r="AT1983" s="87"/>
      <c r="AU1983" s="87"/>
      <c r="AV1983" s="87"/>
      <c r="AW1983" s="87"/>
      <c r="AX1983" s="87"/>
      <c r="AY1983" s="87"/>
      <c r="AZ1983" s="87"/>
      <c r="BA1983" s="87"/>
      <c r="BB1983" s="87"/>
      <c r="BC1983" s="87"/>
      <c r="BD1983" s="87"/>
      <c r="BE1983" s="87"/>
      <c r="BF1983" s="87"/>
      <c r="BG1983" s="87"/>
      <c r="BH1983" s="87"/>
    </row>
    <row r="1984" spans="1:60">
      <c r="A1984" s="87"/>
      <c r="D1984" s="371"/>
      <c r="E1984" s="87"/>
      <c r="F1984" s="87"/>
      <c r="G1984" s="87"/>
      <c r="H1984" s="87"/>
      <c r="I1984" s="87"/>
      <c r="J1984" s="87"/>
      <c r="K1984" s="87"/>
      <c r="L1984" s="87"/>
      <c r="M1984" s="87"/>
      <c r="N1984" s="87"/>
      <c r="O1984" s="87"/>
      <c r="P1984" s="87"/>
      <c r="Q1984" s="87"/>
      <c r="R1984" s="87"/>
      <c r="S1984" s="87"/>
      <c r="T1984" s="87"/>
      <c r="U1984" s="87"/>
      <c r="V1984" s="87"/>
      <c r="W1984" s="87"/>
      <c r="X1984" s="87"/>
      <c r="Y1984" s="87"/>
      <c r="Z1984" s="87"/>
      <c r="AA1984" s="87"/>
      <c r="AB1984" s="87"/>
      <c r="AC1984" s="87"/>
      <c r="AD1984" s="87"/>
      <c r="AE1984" s="87"/>
      <c r="AF1984" s="87"/>
      <c r="AG1984" s="87"/>
      <c r="AH1984" s="87"/>
      <c r="AI1984" s="87"/>
      <c r="AJ1984" s="87"/>
      <c r="AK1984" s="87"/>
      <c r="AL1984" s="87"/>
      <c r="AM1984" s="87"/>
      <c r="AN1984" s="87"/>
      <c r="AO1984" s="87"/>
      <c r="AP1984" s="87"/>
      <c r="AQ1984" s="87"/>
      <c r="AR1984" s="87"/>
      <c r="AS1984" s="87"/>
      <c r="AT1984" s="87"/>
      <c r="AU1984" s="87"/>
      <c r="AV1984" s="87"/>
      <c r="AW1984" s="87"/>
      <c r="AX1984" s="87"/>
      <c r="AY1984" s="87"/>
      <c r="AZ1984" s="87"/>
      <c r="BA1984" s="87"/>
      <c r="BB1984" s="87"/>
      <c r="BC1984" s="87"/>
      <c r="BD1984" s="87"/>
      <c r="BE1984" s="87"/>
      <c r="BF1984" s="87"/>
      <c r="BG1984" s="87"/>
      <c r="BH1984" s="87"/>
    </row>
    <row r="1985" spans="1:60">
      <c r="A1985" s="87"/>
      <c r="D1985" s="371"/>
      <c r="E1985" s="87"/>
      <c r="F1985" s="87"/>
      <c r="G1985" s="87"/>
      <c r="H1985" s="87"/>
      <c r="I1985" s="87"/>
      <c r="J1985" s="87"/>
      <c r="K1985" s="87"/>
      <c r="L1985" s="87"/>
      <c r="M1985" s="87"/>
      <c r="N1985" s="87"/>
      <c r="O1985" s="87"/>
      <c r="P1985" s="87"/>
      <c r="Q1985" s="87"/>
      <c r="R1985" s="87"/>
      <c r="S1985" s="87"/>
      <c r="T1985" s="87"/>
      <c r="U1985" s="87"/>
      <c r="V1985" s="87"/>
      <c r="W1985" s="87"/>
      <c r="X1985" s="87"/>
      <c r="Y1985" s="87"/>
      <c r="Z1985" s="87"/>
      <c r="AA1985" s="87"/>
      <c r="AB1985" s="87"/>
      <c r="AC1985" s="87"/>
      <c r="AD1985" s="87"/>
      <c r="AE1985" s="87"/>
      <c r="AF1985" s="87"/>
      <c r="AG1985" s="87"/>
      <c r="AH1985" s="87"/>
      <c r="AI1985" s="87"/>
      <c r="AJ1985" s="87"/>
      <c r="AK1985" s="87"/>
      <c r="AL1985" s="87"/>
      <c r="AM1985" s="87"/>
      <c r="AN1985" s="87"/>
      <c r="AO1985" s="87"/>
      <c r="AP1985" s="87"/>
      <c r="AQ1985" s="87"/>
      <c r="AR1985" s="87"/>
      <c r="AS1985" s="87"/>
      <c r="AT1985" s="87"/>
      <c r="AU1985" s="87"/>
      <c r="AV1985" s="87"/>
      <c r="AW1985" s="87"/>
      <c r="AX1985" s="87"/>
      <c r="AY1985" s="87"/>
      <c r="AZ1985" s="87"/>
      <c r="BA1985" s="87"/>
      <c r="BB1985" s="87"/>
      <c r="BC1985" s="87"/>
      <c r="BD1985" s="87"/>
      <c r="BE1985" s="87"/>
      <c r="BF1985" s="87"/>
      <c r="BG1985" s="87"/>
      <c r="BH1985" s="87"/>
    </row>
    <row r="1986" spans="1:60">
      <c r="A1986" s="87"/>
      <c r="D1986" s="371"/>
      <c r="E1986" s="87"/>
      <c r="F1986" s="87"/>
      <c r="G1986" s="87"/>
      <c r="H1986" s="87"/>
      <c r="I1986" s="87"/>
      <c r="J1986" s="87"/>
      <c r="K1986" s="87"/>
      <c r="L1986" s="87"/>
      <c r="M1986" s="87"/>
      <c r="N1986" s="87"/>
      <c r="O1986" s="87"/>
      <c r="P1986" s="87"/>
      <c r="Q1986" s="87"/>
      <c r="R1986" s="87"/>
      <c r="S1986" s="87"/>
      <c r="T1986" s="87"/>
      <c r="U1986" s="87"/>
      <c r="V1986" s="87"/>
      <c r="W1986" s="87"/>
      <c r="X1986" s="87"/>
      <c r="Y1986" s="87"/>
      <c r="Z1986" s="87"/>
      <c r="AA1986" s="87"/>
      <c r="AB1986" s="87"/>
      <c r="AC1986" s="87"/>
      <c r="AD1986" s="87"/>
      <c r="AE1986" s="87"/>
      <c r="AF1986" s="87"/>
      <c r="AG1986" s="87"/>
      <c r="AH1986" s="87"/>
      <c r="AI1986" s="87"/>
      <c r="AJ1986" s="87"/>
      <c r="AK1986" s="87"/>
      <c r="AL1986" s="87"/>
      <c r="AM1986" s="87"/>
      <c r="AN1986" s="87"/>
      <c r="AO1986" s="87"/>
      <c r="AP1986" s="87"/>
      <c r="AQ1986" s="87"/>
      <c r="AR1986" s="87"/>
      <c r="AS1986" s="87"/>
      <c r="AT1986" s="87"/>
      <c r="AU1986" s="87"/>
      <c r="AV1986" s="87"/>
      <c r="AW1986" s="87"/>
      <c r="AX1986" s="87"/>
      <c r="AY1986" s="87"/>
      <c r="AZ1986" s="87"/>
      <c r="BA1986" s="87"/>
      <c r="BB1986" s="87"/>
      <c r="BC1986" s="87"/>
      <c r="BD1986" s="87"/>
      <c r="BE1986" s="87"/>
      <c r="BF1986" s="87"/>
      <c r="BG1986" s="87"/>
      <c r="BH1986" s="87"/>
    </row>
    <row r="1987" spans="1:60">
      <c r="A1987" s="87"/>
      <c r="D1987" s="371"/>
      <c r="E1987" s="87"/>
      <c r="F1987" s="87"/>
      <c r="G1987" s="87"/>
      <c r="H1987" s="87"/>
      <c r="I1987" s="87"/>
      <c r="J1987" s="87"/>
      <c r="K1987" s="87"/>
      <c r="L1987" s="87"/>
      <c r="M1987" s="87"/>
      <c r="N1987" s="87"/>
      <c r="O1987" s="87"/>
      <c r="P1987" s="87"/>
      <c r="Q1987" s="87"/>
      <c r="R1987" s="87"/>
      <c r="S1987" s="87"/>
      <c r="T1987" s="87"/>
      <c r="U1987" s="87"/>
      <c r="V1987" s="87"/>
      <c r="W1987" s="87"/>
      <c r="X1987" s="87"/>
      <c r="Y1987" s="87"/>
      <c r="Z1987" s="87"/>
      <c r="AA1987" s="87"/>
      <c r="AB1987" s="87"/>
      <c r="AC1987" s="87"/>
      <c r="AD1987" s="87"/>
      <c r="AE1987" s="87"/>
      <c r="AF1987" s="87"/>
      <c r="AG1987" s="87"/>
      <c r="AH1987" s="87"/>
      <c r="AI1987" s="87"/>
      <c r="AJ1987" s="87"/>
      <c r="AK1987" s="87"/>
      <c r="AL1987" s="87"/>
      <c r="AM1987" s="87"/>
      <c r="AN1987" s="87"/>
      <c r="AO1987" s="87"/>
      <c r="AP1987" s="87"/>
      <c r="AQ1987" s="87"/>
      <c r="AR1987" s="87"/>
      <c r="AS1987" s="87"/>
      <c r="AT1987" s="87"/>
      <c r="AU1987" s="87"/>
      <c r="AV1987" s="87"/>
      <c r="AW1987" s="87"/>
      <c r="AX1987" s="87"/>
      <c r="AY1987" s="87"/>
      <c r="AZ1987" s="87"/>
      <c r="BA1987" s="87"/>
      <c r="BB1987" s="87"/>
      <c r="BC1987" s="87"/>
      <c r="BD1987" s="87"/>
      <c r="BE1987" s="87"/>
      <c r="BF1987" s="87"/>
      <c r="BG1987" s="87"/>
      <c r="BH1987" s="87"/>
    </row>
    <row r="1988" spans="1:60">
      <c r="A1988" s="87"/>
      <c r="D1988" s="371"/>
      <c r="E1988" s="87"/>
      <c r="F1988" s="87"/>
      <c r="G1988" s="87"/>
      <c r="H1988" s="87"/>
      <c r="I1988" s="87"/>
      <c r="J1988" s="87"/>
      <c r="K1988" s="87"/>
      <c r="L1988" s="87"/>
      <c r="M1988" s="87"/>
      <c r="N1988" s="87"/>
      <c r="O1988" s="87"/>
      <c r="P1988" s="87"/>
      <c r="Q1988" s="87"/>
      <c r="R1988" s="87"/>
      <c r="S1988" s="87"/>
      <c r="T1988" s="87"/>
      <c r="U1988" s="87"/>
      <c r="V1988" s="87"/>
      <c r="W1988" s="87"/>
      <c r="X1988" s="87"/>
      <c r="Y1988" s="87"/>
      <c r="Z1988" s="87"/>
      <c r="AA1988" s="87"/>
      <c r="AB1988" s="87"/>
      <c r="AC1988" s="87"/>
      <c r="AD1988" s="87"/>
      <c r="AE1988" s="87"/>
      <c r="AF1988" s="87"/>
      <c r="AG1988" s="87"/>
      <c r="AH1988" s="87"/>
      <c r="AI1988" s="87"/>
      <c r="AJ1988" s="87"/>
      <c r="AK1988" s="87"/>
      <c r="AL1988" s="87"/>
      <c r="AM1988" s="87"/>
      <c r="AN1988" s="87"/>
      <c r="AO1988" s="87"/>
      <c r="AP1988" s="87"/>
      <c r="AQ1988" s="87"/>
      <c r="AR1988" s="87"/>
      <c r="AS1988" s="87"/>
      <c r="AT1988" s="87"/>
      <c r="AU1988" s="87"/>
      <c r="AV1988" s="87"/>
      <c r="AW1988" s="87"/>
      <c r="AX1988" s="87"/>
      <c r="AY1988" s="87"/>
      <c r="AZ1988" s="87"/>
      <c r="BA1988" s="87"/>
      <c r="BB1988" s="87"/>
      <c r="BC1988" s="87"/>
      <c r="BD1988" s="87"/>
      <c r="BE1988" s="87"/>
      <c r="BF1988" s="87"/>
      <c r="BG1988" s="87"/>
      <c r="BH1988" s="87"/>
    </row>
    <row r="1989" spans="1:60">
      <c r="A1989" s="87"/>
      <c r="D1989" s="371"/>
      <c r="E1989" s="87"/>
      <c r="F1989" s="87"/>
      <c r="G1989" s="87"/>
      <c r="H1989" s="87"/>
      <c r="I1989" s="87"/>
      <c r="J1989" s="87"/>
      <c r="K1989" s="87"/>
      <c r="L1989" s="87"/>
      <c r="M1989" s="87"/>
      <c r="N1989" s="87"/>
      <c r="O1989" s="87"/>
      <c r="P1989" s="87"/>
      <c r="Q1989" s="87"/>
      <c r="R1989" s="87"/>
      <c r="S1989" s="87"/>
      <c r="T1989" s="87"/>
      <c r="U1989" s="87"/>
      <c r="V1989" s="87"/>
      <c r="W1989" s="87"/>
      <c r="X1989" s="87"/>
      <c r="Y1989" s="87"/>
      <c r="Z1989" s="87"/>
      <c r="AA1989" s="87"/>
      <c r="AB1989" s="87"/>
      <c r="AC1989" s="87"/>
      <c r="AD1989" s="87"/>
      <c r="AE1989" s="87"/>
      <c r="AF1989" s="87"/>
      <c r="AG1989" s="87"/>
      <c r="AH1989" s="87"/>
      <c r="AI1989" s="87"/>
      <c r="AJ1989" s="87"/>
      <c r="AK1989" s="87"/>
      <c r="AL1989" s="87"/>
      <c r="AM1989" s="87"/>
      <c r="AN1989" s="87"/>
      <c r="AO1989" s="87"/>
      <c r="AP1989" s="87"/>
      <c r="AQ1989" s="87"/>
      <c r="AR1989" s="87"/>
      <c r="AS1989" s="87"/>
      <c r="AT1989" s="87"/>
      <c r="AU1989" s="87"/>
      <c r="AV1989" s="87"/>
      <c r="AW1989" s="87"/>
      <c r="AX1989" s="87"/>
      <c r="AY1989" s="87"/>
      <c r="AZ1989" s="87"/>
      <c r="BA1989" s="87"/>
      <c r="BB1989" s="87"/>
      <c r="BC1989" s="87"/>
      <c r="BD1989" s="87"/>
      <c r="BE1989" s="87"/>
      <c r="BF1989" s="87"/>
      <c r="BG1989" s="87"/>
      <c r="BH1989" s="87"/>
    </row>
    <row r="1990" spans="1:60">
      <c r="A1990" s="87"/>
      <c r="D1990" s="371"/>
      <c r="E1990" s="87"/>
      <c r="F1990" s="87"/>
      <c r="G1990" s="87"/>
      <c r="H1990" s="87"/>
      <c r="I1990" s="87"/>
      <c r="J1990" s="87"/>
      <c r="K1990" s="87"/>
      <c r="L1990" s="87"/>
      <c r="M1990" s="87"/>
      <c r="N1990" s="87"/>
      <c r="O1990" s="87"/>
      <c r="P1990" s="87"/>
      <c r="Q1990" s="87"/>
      <c r="R1990" s="87"/>
      <c r="S1990" s="87"/>
      <c r="T1990" s="87"/>
      <c r="U1990" s="87"/>
      <c r="V1990" s="87"/>
      <c r="W1990" s="87"/>
      <c r="X1990" s="87"/>
      <c r="Y1990" s="87"/>
      <c r="Z1990" s="87"/>
      <c r="AA1990" s="87"/>
      <c r="AB1990" s="87"/>
      <c r="AC1990" s="87"/>
      <c r="AD1990" s="87"/>
      <c r="AE1990" s="87"/>
      <c r="AF1990" s="87"/>
      <c r="AG1990" s="87"/>
      <c r="AH1990" s="87"/>
      <c r="AI1990" s="87"/>
      <c r="AJ1990" s="87"/>
      <c r="AK1990" s="87"/>
      <c r="AL1990" s="87"/>
      <c r="AM1990" s="87"/>
      <c r="AN1990" s="87"/>
      <c r="AO1990" s="87"/>
      <c r="AP1990" s="87"/>
      <c r="AQ1990" s="87"/>
      <c r="AR1990" s="87"/>
      <c r="AS1990" s="87"/>
      <c r="AT1990" s="87"/>
      <c r="AU1990" s="87"/>
      <c r="AV1990" s="87"/>
      <c r="AW1990" s="87"/>
      <c r="AX1990" s="87"/>
      <c r="AY1990" s="87"/>
      <c r="AZ1990" s="87"/>
      <c r="BA1990" s="87"/>
      <c r="BB1990" s="87"/>
      <c r="BC1990" s="87"/>
      <c r="BD1990" s="87"/>
      <c r="BE1990" s="87"/>
      <c r="BF1990" s="87"/>
      <c r="BG1990" s="87"/>
      <c r="BH1990" s="87"/>
    </row>
    <row r="1991" spans="1:60">
      <c r="A1991" s="87"/>
      <c r="D1991" s="371"/>
      <c r="E1991" s="87"/>
      <c r="F1991" s="87"/>
      <c r="G1991" s="87"/>
      <c r="H1991" s="87"/>
      <c r="I1991" s="87"/>
      <c r="J1991" s="87"/>
      <c r="K1991" s="87"/>
      <c r="L1991" s="87"/>
      <c r="M1991" s="87"/>
      <c r="N1991" s="87"/>
      <c r="O1991" s="87"/>
      <c r="P1991" s="87"/>
      <c r="Q1991" s="87"/>
      <c r="R1991" s="87"/>
      <c r="S1991" s="87"/>
      <c r="T1991" s="87"/>
      <c r="U1991" s="87"/>
      <c r="V1991" s="87"/>
      <c r="W1991" s="87"/>
      <c r="X1991" s="87"/>
      <c r="Y1991" s="87"/>
      <c r="Z1991" s="87"/>
      <c r="AA1991" s="87"/>
      <c r="AB1991" s="87"/>
      <c r="AC1991" s="87"/>
      <c r="AD1991" s="87"/>
      <c r="AE1991" s="87"/>
      <c r="AF1991" s="87"/>
      <c r="AG1991" s="87"/>
      <c r="AH1991" s="87"/>
      <c r="AI1991" s="87"/>
      <c r="AJ1991" s="87"/>
      <c r="AK1991" s="87"/>
      <c r="AL1991" s="87"/>
      <c r="AM1991" s="87"/>
      <c r="AN1991" s="87"/>
      <c r="AO1991" s="87"/>
      <c r="AP1991" s="87"/>
      <c r="AQ1991" s="87"/>
      <c r="AR1991" s="87"/>
      <c r="AS1991" s="87"/>
      <c r="AT1991" s="87"/>
      <c r="AU1991" s="87"/>
      <c r="AV1991" s="87"/>
      <c r="AW1991" s="87"/>
      <c r="AX1991" s="87"/>
      <c r="AY1991" s="87"/>
      <c r="AZ1991" s="87"/>
      <c r="BA1991" s="87"/>
      <c r="BB1991" s="87"/>
      <c r="BC1991" s="87"/>
      <c r="BD1991" s="87"/>
      <c r="BE1991" s="87"/>
      <c r="BF1991" s="87"/>
      <c r="BG1991" s="87"/>
      <c r="BH1991" s="87"/>
    </row>
    <row r="1992" spans="1:60">
      <c r="A1992" s="87"/>
      <c r="D1992" s="371"/>
      <c r="E1992" s="87"/>
      <c r="F1992" s="87"/>
      <c r="G1992" s="87"/>
      <c r="H1992" s="87"/>
      <c r="I1992" s="87"/>
      <c r="J1992" s="87"/>
      <c r="K1992" s="87"/>
      <c r="L1992" s="87"/>
      <c r="M1992" s="87"/>
      <c r="N1992" s="87"/>
      <c r="O1992" s="87"/>
      <c r="P1992" s="87"/>
      <c r="Q1992" s="87"/>
      <c r="R1992" s="87"/>
      <c r="S1992" s="87"/>
      <c r="T1992" s="87"/>
      <c r="U1992" s="87"/>
      <c r="V1992" s="87"/>
      <c r="W1992" s="87"/>
      <c r="X1992" s="87"/>
      <c r="Y1992" s="87"/>
      <c r="Z1992" s="87"/>
      <c r="AA1992" s="87"/>
      <c r="AB1992" s="87"/>
      <c r="AC1992" s="87"/>
      <c r="AD1992" s="87"/>
      <c r="AE1992" s="87"/>
      <c r="AF1992" s="87"/>
      <c r="AG1992" s="87"/>
      <c r="AH1992" s="87"/>
      <c r="AI1992" s="87"/>
      <c r="AJ1992" s="87"/>
      <c r="AK1992" s="87"/>
      <c r="AL1992" s="87"/>
      <c r="AM1992" s="87"/>
      <c r="AN1992" s="87"/>
      <c r="AO1992" s="87"/>
      <c r="AP1992" s="87"/>
      <c r="AQ1992" s="87"/>
      <c r="AR1992" s="87"/>
      <c r="AS1992" s="87"/>
      <c r="AT1992" s="87"/>
      <c r="AU1992" s="87"/>
      <c r="AV1992" s="87"/>
      <c r="AW1992" s="87"/>
      <c r="AX1992" s="87"/>
      <c r="AY1992" s="87"/>
      <c r="AZ1992" s="87"/>
      <c r="BA1992" s="87"/>
      <c r="BB1992" s="87"/>
      <c r="BC1992" s="87"/>
      <c r="BD1992" s="87"/>
      <c r="BE1992" s="87"/>
      <c r="BF1992" s="87"/>
      <c r="BG1992" s="87"/>
      <c r="BH1992" s="87"/>
    </row>
    <row r="1993" spans="1:60">
      <c r="A1993" s="87"/>
      <c r="D1993" s="371"/>
      <c r="E1993" s="87"/>
      <c r="F1993" s="87"/>
      <c r="G1993" s="87"/>
      <c r="H1993" s="87"/>
      <c r="I1993" s="87"/>
      <c r="J1993" s="87"/>
      <c r="K1993" s="87"/>
      <c r="L1993" s="87"/>
      <c r="M1993" s="87"/>
      <c r="N1993" s="87"/>
      <c r="O1993" s="87"/>
      <c r="P1993" s="87"/>
      <c r="Q1993" s="87"/>
      <c r="R1993" s="87"/>
      <c r="S1993" s="87"/>
      <c r="T1993" s="87"/>
      <c r="U1993" s="87"/>
      <c r="V1993" s="87"/>
      <c r="W1993" s="87"/>
      <c r="X1993" s="87"/>
      <c r="Y1993" s="87"/>
      <c r="Z1993" s="87"/>
      <c r="AA1993" s="87"/>
      <c r="AB1993" s="87"/>
      <c r="AC1993" s="87"/>
      <c r="AD1993" s="87"/>
      <c r="AE1993" s="87"/>
      <c r="AF1993" s="87"/>
      <c r="AG1993" s="87"/>
      <c r="AH1993" s="87"/>
      <c r="AI1993" s="87"/>
      <c r="AJ1993" s="87"/>
      <c r="AK1993" s="87"/>
      <c r="AL1993" s="87"/>
      <c r="AM1993" s="87"/>
      <c r="AN1993" s="87"/>
      <c r="AO1993" s="87"/>
      <c r="AP1993" s="87"/>
      <c r="AQ1993" s="87"/>
      <c r="AR1993" s="87"/>
      <c r="AS1993" s="87"/>
      <c r="AT1993" s="87"/>
      <c r="AU1993" s="87"/>
      <c r="AV1993" s="87"/>
      <c r="AW1993" s="87"/>
      <c r="AX1993" s="87"/>
      <c r="AY1993" s="87"/>
      <c r="AZ1993" s="87"/>
      <c r="BA1993" s="87"/>
      <c r="BB1993" s="87"/>
      <c r="BC1993" s="87"/>
      <c r="BD1993" s="87"/>
      <c r="BE1993" s="87"/>
      <c r="BF1993" s="87"/>
      <c r="BG1993" s="87"/>
      <c r="BH1993" s="87"/>
    </row>
    <row r="1994" spans="1:60">
      <c r="A1994" s="87"/>
      <c r="D1994" s="371"/>
      <c r="E1994" s="87"/>
      <c r="F1994" s="87"/>
      <c r="G1994" s="87"/>
      <c r="H1994" s="87"/>
      <c r="I1994" s="87"/>
      <c r="J1994" s="87"/>
      <c r="K1994" s="87"/>
      <c r="L1994" s="87"/>
      <c r="M1994" s="87"/>
      <c r="N1994" s="87"/>
      <c r="O1994" s="87"/>
      <c r="P1994" s="87"/>
      <c r="Q1994" s="87"/>
      <c r="R1994" s="87"/>
      <c r="S1994" s="87"/>
      <c r="T1994" s="87"/>
      <c r="U1994" s="87"/>
      <c r="V1994" s="87"/>
      <c r="W1994" s="87"/>
      <c r="X1994" s="87"/>
      <c r="Y1994" s="87"/>
      <c r="Z1994" s="87"/>
      <c r="AA1994" s="87"/>
      <c r="AB1994" s="87"/>
      <c r="AC1994" s="87"/>
      <c r="AD1994" s="87"/>
      <c r="AE1994" s="87"/>
      <c r="AF1994" s="87"/>
      <c r="AG1994" s="87"/>
      <c r="AH1994" s="87"/>
      <c r="AI1994" s="87"/>
      <c r="AJ1994" s="87"/>
      <c r="AK1994" s="87"/>
      <c r="AL1994" s="87"/>
      <c r="AM1994" s="87"/>
      <c r="AN1994" s="87"/>
      <c r="AO1994" s="87"/>
      <c r="AP1994" s="87"/>
      <c r="AQ1994" s="87"/>
      <c r="AR1994" s="87"/>
      <c r="AS1994" s="87"/>
      <c r="AT1994" s="87"/>
      <c r="AU1994" s="87"/>
      <c r="AV1994" s="87"/>
      <c r="AW1994" s="87"/>
      <c r="AX1994" s="87"/>
      <c r="AY1994" s="87"/>
      <c r="AZ1994" s="87"/>
      <c r="BA1994" s="87"/>
      <c r="BB1994" s="87"/>
      <c r="BC1994" s="87"/>
      <c r="BD1994" s="87"/>
      <c r="BE1994" s="87"/>
      <c r="BF1994" s="87"/>
      <c r="BG1994" s="87"/>
      <c r="BH1994" s="87"/>
    </row>
    <row r="1995" spans="1:60">
      <c r="A1995" s="87"/>
      <c r="D1995" s="371"/>
      <c r="E1995" s="87"/>
      <c r="F1995" s="87"/>
      <c r="G1995" s="87"/>
      <c r="H1995" s="87"/>
      <c r="I1995" s="87"/>
      <c r="J1995" s="87"/>
      <c r="K1995" s="87"/>
      <c r="L1995" s="87"/>
      <c r="M1995" s="87"/>
      <c r="N1995" s="87"/>
      <c r="O1995" s="87"/>
      <c r="P1995" s="87"/>
      <c r="Q1995" s="87"/>
      <c r="R1995" s="87"/>
      <c r="S1995" s="87"/>
      <c r="T1995" s="87"/>
      <c r="U1995" s="87"/>
      <c r="V1995" s="87"/>
      <c r="W1995" s="87"/>
      <c r="X1995" s="87"/>
      <c r="Y1995" s="87"/>
      <c r="Z1995" s="87"/>
      <c r="AA1995" s="87"/>
      <c r="AB1995" s="87"/>
      <c r="AC1995" s="87"/>
      <c r="AD1995" s="87"/>
      <c r="AE1995" s="87"/>
      <c r="AF1995" s="87"/>
      <c r="AG1995" s="87"/>
      <c r="AH1995" s="87"/>
      <c r="AI1995" s="87"/>
      <c r="AJ1995" s="87"/>
      <c r="AK1995" s="87"/>
      <c r="AL1995" s="87"/>
      <c r="AM1995" s="87"/>
      <c r="AN1995" s="87"/>
      <c r="AO1995" s="87"/>
      <c r="AP1995" s="87"/>
      <c r="AQ1995" s="87"/>
      <c r="AR1995" s="87"/>
      <c r="AS1995" s="87"/>
      <c r="AT1995" s="87"/>
      <c r="AU1995" s="87"/>
      <c r="AV1995" s="87"/>
      <c r="AW1995" s="87"/>
      <c r="AX1995" s="87"/>
      <c r="AY1995" s="87"/>
      <c r="AZ1995" s="87"/>
      <c r="BA1995" s="87"/>
      <c r="BB1995" s="87"/>
      <c r="BC1995" s="87"/>
      <c r="BD1995" s="87"/>
      <c r="BE1995" s="87"/>
      <c r="BF1995" s="87"/>
      <c r="BG1995" s="87"/>
      <c r="BH1995" s="87"/>
    </row>
    <row r="1996" spans="1:60">
      <c r="A1996" s="87"/>
      <c r="D1996" s="371"/>
      <c r="E1996" s="87"/>
      <c r="F1996" s="87"/>
      <c r="G1996" s="87"/>
      <c r="H1996" s="87"/>
      <c r="I1996" s="87"/>
      <c r="J1996" s="87"/>
      <c r="K1996" s="87"/>
      <c r="L1996" s="87"/>
      <c r="M1996" s="87"/>
      <c r="N1996" s="87"/>
      <c r="O1996" s="87"/>
      <c r="P1996" s="87"/>
      <c r="Q1996" s="87"/>
      <c r="R1996" s="87"/>
      <c r="S1996" s="87"/>
      <c r="T1996" s="87"/>
      <c r="U1996" s="87"/>
      <c r="V1996" s="87"/>
      <c r="W1996" s="87"/>
      <c r="X1996" s="87"/>
      <c r="Y1996" s="87"/>
      <c r="Z1996" s="87"/>
      <c r="AA1996" s="87"/>
      <c r="AB1996" s="87"/>
      <c r="AC1996" s="87"/>
      <c r="AD1996" s="87"/>
      <c r="AE1996" s="87"/>
      <c r="AF1996" s="87"/>
      <c r="AG1996" s="87"/>
      <c r="AH1996" s="87"/>
      <c r="AI1996" s="87"/>
      <c r="AJ1996" s="87"/>
      <c r="AK1996" s="87"/>
      <c r="AL1996" s="87"/>
      <c r="AM1996" s="87"/>
      <c r="AN1996" s="87"/>
      <c r="AO1996" s="87"/>
      <c r="AP1996" s="87"/>
      <c r="AQ1996" s="87"/>
      <c r="AR1996" s="87"/>
      <c r="AS1996" s="87"/>
      <c r="AT1996" s="87"/>
      <c r="AU1996" s="87"/>
      <c r="AV1996" s="87"/>
      <c r="AW1996" s="87"/>
      <c r="AX1996" s="87"/>
      <c r="AY1996" s="87"/>
      <c r="AZ1996" s="87"/>
      <c r="BA1996" s="87"/>
      <c r="BB1996" s="87"/>
      <c r="BC1996" s="87"/>
      <c r="BD1996" s="87"/>
      <c r="BE1996" s="87"/>
      <c r="BF1996" s="87"/>
      <c r="BG1996" s="87"/>
      <c r="BH1996" s="87"/>
    </row>
    <row r="1997" spans="1:60">
      <c r="A1997" s="87"/>
      <c r="D1997" s="371"/>
      <c r="E1997" s="87"/>
      <c r="F1997" s="87"/>
      <c r="G1997" s="87"/>
      <c r="H1997" s="87"/>
      <c r="I1997" s="87"/>
      <c r="J1997" s="87"/>
      <c r="K1997" s="87"/>
      <c r="L1997" s="87"/>
      <c r="M1997" s="87"/>
      <c r="N1997" s="87"/>
      <c r="O1997" s="87"/>
      <c r="P1997" s="87"/>
      <c r="Q1997" s="87"/>
      <c r="R1997" s="87"/>
      <c r="S1997" s="87"/>
      <c r="T1997" s="87"/>
      <c r="U1997" s="87"/>
      <c r="V1997" s="87"/>
      <c r="W1997" s="87"/>
      <c r="X1997" s="87"/>
      <c r="Y1997" s="87"/>
      <c r="Z1997" s="87"/>
      <c r="AA1997" s="87"/>
      <c r="AB1997" s="87"/>
      <c r="AC1997" s="87"/>
      <c r="AD1997" s="87"/>
      <c r="AE1997" s="87"/>
      <c r="AF1997" s="87"/>
      <c r="AG1997" s="87"/>
      <c r="AH1997" s="87"/>
      <c r="AI1997" s="87"/>
      <c r="AJ1997" s="87"/>
      <c r="AK1997" s="87"/>
      <c r="AL1997" s="87"/>
      <c r="AM1997" s="87"/>
      <c r="AN1997" s="87"/>
      <c r="AO1997" s="87"/>
      <c r="AP1997" s="87"/>
      <c r="AQ1997" s="87"/>
      <c r="AR1997" s="87"/>
      <c r="AS1997" s="87"/>
      <c r="AT1997" s="87"/>
      <c r="AU1997" s="87"/>
      <c r="AV1997" s="87"/>
      <c r="AW1997" s="87"/>
      <c r="AX1997" s="87"/>
      <c r="AY1997" s="87"/>
      <c r="AZ1997" s="87"/>
      <c r="BA1997" s="87"/>
      <c r="BB1997" s="87"/>
      <c r="BC1997" s="87"/>
      <c r="BD1997" s="87"/>
      <c r="BE1997" s="87"/>
      <c r="BF1997" s="87"/>
      <c r="BG1997" s="87"/>
      <c r="BH1997" s="87"/>
    </row>
    <row r="1998" spans="1:60">
      <c r="A1998" s="87"/>
      <c r="D1998" s="371"/>
      <c r="E1998" s="87"/>
      <c r="F1998" s="87"/>
      <c r="G1998" s="87"/>
      <c r="H1998" s="87"/>
      <c r="I1998" s="87"/>
      <c r="J1998" s="87"/>
      <c r="K1998" s="87"/>
      <c r="L1998" s="87"/>
      <c r="M1998" s="87"/>
      <c r="N1998" s="87"/>
      <c r="O1998" s="87"/>
      <c r="P1998" s="87"/>
      <c r="Q1998" s="87"/>
      <c r="R1998" s="87"/>
      <c r="S1998" s="87"/>
      <c r="T1998" s="87"/>
      <c r="U1998" s="87"/>
      <c r="V1998" s="87"/>
      <c r="W1998" s="87"/>
      <c r="X1998" s="87"/>
      <c r="Y1998" s="87"/>
      <c r="Z1998" s="87"/>
      <c r="AA1998" s="87"/>
      <c r="AB1998" s="87"/>
      <c r="AC1998" s="87"/>
      <c r="AD1998" s="87"/>
      <c r="AE1998" s="87"/>
      <c r="AF1998" s="87"/>
      <c r="AG1998" s="87"/>
      <c r="AH1998" s="87"/>
      <c r="AI1998" s="87"/>
      <c r="AJ1998" s="87"/>
      <c r="AK1998" s="87"/>
      <c r="AL1998" s="87"/>
      <c r="AM1998" s="87"/>
      <c r="AN1998" s="87"/>
      <c r="AO1998" s="87"/>
      <c r="AP1998" s="87"/>
      <c r="AQ1998" s="87"/>
      <c r="AR1998" s="87"/>
      <c r="AS1998" s="87"/>
      <c r="AT1998" s="87"/>
      <c r="AU1998" s="87"/>
      <c r="AV1998" s="87"/>
      <c r="AW1998" s="87"/>
      <c r="AX1998" s="87"/>
      <c r="AY1998" s="87"/>
      <c r="AZ1998" s="87"/>
      <c r="BA1998" s="87"/>
      <c r="BB1998" s="87"/>
      <c r="BC1998" s="87"/>
      <c r="BD1998" s="87"/>
      <c r="BE1998" s="87"/>
      <c r="BF1998" s="87"/>
      <c r="BG1998" s="87"/>
      <c r="BH1998" s="87"/>
    </row>
    <row r="1999" spans="1:60">
      <c r="A1999" s="87"/>
      <c r="D1999" s="371"/>
      <c r="E1999" s="87"/>
      <c r="F1999" s="87"/>
      <c r="G1999" s="87"/>
      <c r="H1999" s="87"/>
      <c r="I1999" s="87"/>
      <c r="J1999" s="87"/>
      <c r="K1999" s="87"/>
      <c r="L1999" s="87"/>
      <c r="M1999" s="87"/>
      <c r="N1999" s="87"/>
      <c r="O1999" s="87"/>
      <c r="P1999" s="87"/>
      <c r="Q1999" s="87"/>
      <c r="R1999" s="87"/>
      <c r="S1999" s="87"/>
      <c r="T1999" s="87"/>
      <c r="U1999" s="87"/>
      <c r="V1999" s="87"/>
      <c r="W1999" s="87"/>
      <c r="X1999" s="87"/>
      <c r="Y1999" s="87"/>
      <c r="Z1999" s="87"/>
      <c r="AA1999" s="87"/>
      <c r="AB1999" s="87"/>
      <c r="AC1999" s="87"/>
      <c r="AD1999" s="87"/>
      <c r="AE1999" s="87"/>
      <c r="AF1999" s="87"/>
      <c r="AG1999" s="87"/>
      <c r="AH1999" s="87"/>
      <c r="AI1999" s="87"/>
      <c r="AJ1999" s="87"/>
      <c r="AK1999" s="87"/>
      <c r="AL1999" s="87"/>
      <c r="AM1999" s="87"/>
      <c r="AN1999" s="87"/>
      <c r="AO1999" s="87"/>
      <c r="AP1999" s="87"/>
      <c r="AQ1999" s="87"/>
      <c r="AR1999" s="87"/>
      <c r="AS1999" s="87"/>
      <c r="AT1999" s="87"/>
      <c r="AU1999" s="87"/>
      <c r="AV1999" s="87"/>
      <c r="AW1999" s="87"/>
      <c r="AX1999" s="87"/>
      <c r="AY1999" s="87"/>
      <c r="AZ1999" s="87"/>
      <c r="BA1999" s="87"/>
      <c r="BB1999" s="87"/>
      <c r="BC1999" s="87"/>
      <c r="BD1999" s="87"/>
      <c r="BE1999" s="87"/>
      <c r="BF1999" s="87"/>
      <c r="BG1999" s="87"/>
      <c r="BH1999" s="87"/>
    </row>
    <row r="2000" spans="1:60">
      <c r="A2000" s="87"/>
      <c r="D2000" s="371"/>
      <c r="E2000" s="87"/>
      <c r="F2000" s="87"/>
      <c r="G2000" s="87"/>
      <c r="H2000" s="87"/>
      <c r="I2000" s="87"/>
      <c r="J2000" s="87"/>
      <c r="K2000" s="87"/>
      <c r="L2000" s="87"/>
      <c r="M2000" s="87"/>
      <c r="N2000" s="87"/>
      <c r="O2000" s="87"/>
      <c r="P2000" s="87"/>
      <c r="Q2000" s="87"/>
      <c r="R2000" s="87"/>
      <c r="S2000" s="87"/>
      <c r="T2000" s="87"/>
      <c r="U2000" s="87"/>
      <c r="V2000" s="87"/>
      <c r="W2000" s="87"/>
      <c r="X2000" s="87"/>
      <c r="Y2000" s="87"/>
      <c r="Z2000" s="87"/>
      <c r="AA2000" s="87"/>
      <c r="AB2000" s="87"/>
      <c r="AC2000" s="87"/>
      <c r="AD2000" s="87"/>
      <c r="AE2000" s="87"/>
      <c r="AF2000" s="87"/>
      <c r="AG2000" s="87"/>
      <c r="AH2000" s="87"/>
      <c r="AI2000" s="87"/>
      <c r="AJ2000" s="87"/>
      <c r="AK2000" s="87"/>
      <c r="AL2000" s="87"/>
      <c r="AM2000" s="87"/>
      <c r="AN2000" s="87"/>
      <c r="AO2000" s="87"/>
      <c r="AP2000" s="87"/>
      <c r="AQ2000" s="87"/>
      <c r="AR2000" s="87"/>
      <c r="AS2000" s="87"/>
      <c r="AT2000" s="87"/>
      <c r="AU2000" s="87"/>
      <c r="AV2000" s="87"/>
      <c r="AW2000" s="87"/>
      <c r="AX2000" s="87"/>
      <c r="AY2000" s="87"/>
      <c r="AZ2000" s="87"/>
      <c r="BA2000" s="87"/>
      <c r="BB2000" s="87"/>
      <c r="BC2000" s="87"/>
      <c r="BD2000" s="87"/>
      <c r="BE2000" s="87"/>
      <c r="BF2000" s="87"/>
      <c r="BG2000" s="87"/>
      <c r="BH2000" s="87"/>
    </row>
    <row r="2001" spans="1:60">
      <c r="A2001" s="87"/>
      <c r="D2001" s="371"/>
      <c r="E2001" s="87"/>
      <c r="F2001" s="87"/>
      <c r="G2001" s="87"/>
      <c r="H2001" s="87"/>
      <c r="I2001" s="87"/>
      <c r="J2001" s="87"/>
      <c r="K2001" s="87"/>
      <c r="L2001" s="87"/>
      <c r="M2001" s="87"/>
      <c r="N2001" s="87"/>
      <c r="O2001" s="87"/>
      <c r="P2001" s="87"/>
      <c r="Q2001" s="87"/>
      <c r="R2001" s="87"/>
      <c r="S2001" s="87"/>
      <c r="T2001" s="87"/>
      <c r="U2001" s="87"/>
      <c r="V2001" s="87"/>
      <c r="W2001" s="87"/>
      <c r="X2001" s="87"/>
      <c r="Y2001" s="87"/>
      <c r="Z2001" s="87"/>
      <c r="AA2001" s="87"/>
      <c r="AB2001" s="87"/>
      <c r="AC2001" s="87"/>
      <c r="AD2001" s="87"/>
      <c r="AE2001" s="87"/>
      <c r="AF2001" s="87"/>
      <c r="AG2001" s="87"/>
      <c r="AH2001" s="87"/>
      <c r="AI2001" s="87"/>
      <c r="AJ2001" s="87"/>
      <c r="AK2001" s="87"/>
      <c r="AL2001" s="87"/>
      <c r="AM2001" s="87"/>
      <c r="AN2001" s="87"/>
      <c r="AO2001" s="87"/>
      <c r="AP2001" s="87"/>
      <c r="AQ2001" s="87"/>
      <c r="AR2001" s="87"/>
      <c r="AS2001" s="87"/>
      <c r="AT2001" s="87"/>
      <c r="AU2001" s="87"/>
      <c r="AV2001" s="87"/>
      <c r="AW2001" s="87"/>
      <c r="AX2001" s="87"/>
      <c r="AY2001" s="87"/>
      <c r="AZ2001" s="87"/>
      <c r="BA2001" s="87"/>
      <c r="BB2001" s="87"/>
      <c r="BC2001" s="87"/>
      <c r="BD2001" s="87"/>
      <c r="BE2001" s="87"/>
      <c r="BF2001" s="87"/>
      <c r="BG2001" s="87"/>
      <c r="BH2001" s="87"/>
    </row>
    <row r="2002" spans="1:60">
      <c r="A2002" s="87"/>
      <c r="D2002" s="371"/>
      <c r="E2002" s="87"/>
      <c r="F2002" s="87"/>
      <c r="G2002" s="87"/>
      <c r="H2002" s="87"/>
      <c r="I2002" s="87"/>
      <c r="J2002" s="87"/>
      <c r="K2002" s="87"/>
      <c r="L2002" s="87"/>
      <c r="M2002" s="87"/>
      <c r="N2002" s="87"/>
      <c r="O2002" s="87"/>
      <c r="P2002" s="87"/>
      <c r="Q2002" s="87"/>
      <c r="R2002" s="87"/>
      <c r="S2002" s="87"/>
      <c r="T2002" s="87"/>
      <c r="U2002" s="87"/>
      <c r="V2002" s="87"/>
      <c r="W2002" s="87"/>
      <c r="X2002" s="87"/>
      <c r="Y2002" s="87"/>
      <c r="Z2002" s="87"/>
      <c r="AA2002" s="87"/>
      <c r="AB2002" s="87"/>
      <c r="AC2002" s="87"/>
      <c r="AD2002" s="87"/>
      <c r="AE2002" s="87"/>
      <c r="AF2002" s="87"/>
      <c r="AG2002" s="87"/>
      <c r="AH2002" s="87"/>
      <c r="AI2002" s="87"/>
      <c r="AJ2002" s="87"/>
      <c r="AK2002" s="87"/>
      <c r="AL2002" s="87"/>
      <c r="AM2002" s="87"/>
      <c r="AN2002" s="87"/>
      <c r="AO2002" s="87"/>
      <c r="AP2002" s="87"/>
      <c r="AQ2002" s="87"/>
      <c r="AR2002" s="87"/>
      <c r="AS2002" s="87"/>
      <c r="AT2002" s="87"/>
      <c r="AU2002" s="87"/>
      <c r="AV2002" s="87"/>
      <c r="AW2002" s="87"/>
      <c r="AX2002" s="87"/>
      <c r="AY2002" s="87"/>
      <c r="AZ2002" s="87"/>
      <c r="BA2002" s="87"/>
      <c r="BB2002" s="87"/>
      <c r="BC2002" s="87"/>
      <c r="BD2002" s="87"/>
      <c r="BE2002" s="87"/>
      <c r="BF2002" s="87"/>
      <c r="BG2002" s="87"/>
      <c r="BH2002" s="87"/>
    </row>
    <row r="2003" spans="1:60">
      <c r="A2003" s="87"/>
      <c r="D2003" s="371"/>
      <c r="E2003" s="87"/>
      <c r="F2003" s="87"/>
      <c r="G2003" s="87"/>
      <c r="H2003" s="87"/>
      <c r="I2003" s="87"/>
      <c r="J2003" s="87"/>
      <c r="K2003" s="87"/>
      <c r="L2003" s="87"/>
      <c r="M2003" s="87"/>
      <c r="N2003" s="87"/>
      <c r="O2003" s="87"/>
      <c r="P2003" s="87"/>
      <c r="Q2003" s="87"/>
      <c r="R2003" s="87"/>
      <c r="S2003" s="87"/>
      <c r="T2003" s="87"/>
      <c r="U2003" s="87"/>
      <c r="V2003" s="87"/>
      <c r="W2003" s="87"/>
      <c r="X2003" s="87"/>
      <c r="Y2003" s="87"/>
      <c r="Z2003" s="87"/>
      <c r="AA2003" s="87"/>
      <c r="AB2003" s="87"/>
      <c r="AC2003" s="87"/>
      <c r="AD2003" s="87"/>
      <c r="AE2003" s="87"/>
      <c r="AF2003" s="87"/>
      <c r="AG2003" s="87"/>
      <c r="AH2003" s="87"/>
      <c r="AI2003" s="87"/>
      <c r="AJ2003" s="87"/>
      <c r="AK2003" s="87"/>
      <c r="AL2003" s="87"/>
      <c r="AM2003" s="87"/>
      <c r="AN2003" s="87"/>
      <c r="AO2003" s="87"/>
      <c r="AP2003" s="87"/>
      <c r="AQ2003" s="87"/>
      <c r="AR2003" s="87"/>
      <c r="AS2003" s="87"/>
      <c r="AT2003" s="87"/>
      <c r="AU2003" s="87"/>
      <c r="AV2003" s="87"/>
      <c r="AW2003" s="87"/>
      <c r="AX2003" s="87"/>
      <c r="AY2003" s="87"/>
      <c r="AZ2003" s="87"/>
      <c r="BA2003" s="87"/>
      <c r="BB2003" s="87"/>
      <c r="BC2003" s="87"/>
      <c r="BD2003" s="87"/>
      <c r="BE2003" s="87"/>
      <c r="BF2003" s="87"/>
      <c r="BG2003" s="87"/>
      <c r="BH2003" s="87"/>
    </row>
    <row r="2004" spans="1:60">
      <c r="A2004" s="87"/>
      <c r="D2004" s="371"/>
      <c r="E2004" s="87"/>
      <c r="F2004" s="87"/>
      <c r="G2004" s="87"/>
      <c r="H2004" s="87"/>
      <c r="I2004" s="87"/>
      <c r="J2004" s="87"/>
      <c r="K2004" s="87"/>
      <c r="L2004" s="87"/>
      <c r="M2004" s="87"/>
      <c r="N2004" s="87"/>
      <c r="O2004" s="87"/>
      <c r="P2004" s="87"/>
      <c r="Q2004" s="87"/>
      <c r="R2004" s="87"/>
      <c r="S2004" s="87"/>
      <c r="T2004" s="87"/>
      <c r="U2004" s="87"/>
      <c r="V2004" s="87"/>
      <c r="W2004" s="87"/>
      <c r="X2004" s="87"/>
      <c r="Y2004" s="87"/>
      <c r="Z2004" s="87"/>
      <c r="AA2004" s="87"/>
      <c r="AB2004" s="87"/>
      <c r="AC2004" s="87"/>
      <c r="AD2004" s="87"/>
      <c r="AE2004" s="87"/>
      <c r="AF2004" s="87"/>
      <c r="AG2004" s="87"/>
      <c r="AH2004" s="87"/>
      <c r="AI2004" s="87"/>
      <c r="AJ2004" s="87"/>
      <c r="AK2004" s="87"/>
      <c r="AL2004" s="87"/>
      <c r="AM2004" s="87"/>
      <c r="AN2004" s="87"/>
      <c r="AO2004" s="87"/>
      <c r="AP2004" s="87"/>
      <c r="AQ2004" s="87"/>
      <c r="AR2004" s="87"/>
      <c r="AS2004" s="87"/>
      <c r="AT2004" s="87"/>
      <c r="AU2004" s="87"/>
      <c r="AV2004" s="87"/>
      <c r="AW2004" s="87"/>
      <c r="AX2004" s="87"/>
      <c r="AY2004" s="87"/>
      <c r="AZ2004" s="87"/>
      <c r="BA2004" s="87"/>
      <c r="BB2004" s="87"/>
      <c r="BC2004" s="87"/>
      <c r="BD2004" s="87"/>
      <c r="BE2004" s="87"/>
      <c r="BF2004" s="87"/>
      <c r="BG2004" s="87"/>
      <c r="BH2004" s="87"/>
    </row>
    <row r="2005" spans="1:60">
      <c r="A2005" s="87"/>
      <c r="D2005" s="371"/>
      <c r="E2005" s="87"/>
      <c r="F2005" s="87"/>
      <c r="G2005" s="87"/>
      <c r="H2005" s="87"/>
      <c r="I2005" s="87"/>
      <c r="J2005" s="87"/>
      <c r="K2005" s="87"/>
      <c r="L2005" s="87"/>
      <c r="M2005" s="87"/>
      <c r="N2005" s="87"/>
      <c r="O2005" s="87"/>
      <c r="P2005" s="87"/>
      <c r="Q2005" s="87"/>
      <c r="R2005" s="87"/>
      <c r="S2005" s="87"/>
      <c r="T2005" s="87"/>
      <c r="U2005" s="87"/>
      <c r="V2005" s="87"/>
      <c r="W2005" s="87"/>
      <c r="X2005" s="87"/>
      <c r="Y2005" s="87"/>
      <c r="Z2005" s="87"/>
      <c r="AA2005" s="87"/>
      <c r="AB2005" s="87"/>
      <c r="AC2005" s="87"/>
      <c r="AD2005" s="87"/>
      <c r="AE2005" s="87"/>
      <c r="AF2005" s="87"/>
      <c r="AG2005" s="87"/>
      <c r="AH2005" s="87"/>
      <c r="AI2005" s="87"/>
      <c r="AJ2005" s="87"/>
      <c r="AK2005" s="87"/>
      <c r="AL2005" s="87"/>
      <c r="AM2005" s="87"/>
      <c r="AN2005" s="87"/>
      <c r="AO2005" s="87"/>
      <c r="AP2005" s="87"/>
      <c r="AQ2005" s="87"/>
      <c r="AR2005" s="87"/>
      <c r="AS2005" s="87"/>
      <c r="AT2005" s="87"/>
      <c r="AU2005" s="87"/>
      <c r="AV2005" s="87"/>
      <c r="AW2005" s="87"/>
      <c r="AX2005" s="87"/>
      <c r="AY2005" s="87"/>
      <c r="AZ2005" s="87"/>
      <c r="BA2005" s="87"/>
      <c r="BB2005" s="87"/>
      <c r="BC2005" s="87"/>
      <c r="BD2005" s="87"/>
      <c r="BE2005" s="87"/>
      <c r="BF2005" s="87"/>
      <c r="BG2005" s="87"/>
      <c r="BH2005" s="87"/>
    </row>
    <row r="2006" spans="1:60">
      <c r="A2006" s="87"/>
      <c r="D2006" s="371"/>
      <c r="E2006" s="87"/>
      <c r="F2006" s="87"/>
      <c r="G2006" s="87"/>
      <c r="H2006" s="87"/>
      <c r="I2006" s="87"/>
      <c r="J2006" s="87"/>
      <c r="K2006" s="87"/>
      <c r="L2006" s="87"/>
      <c r="M2006" s="87"/>
      <c r="N2006" s="87"/>
      <c r="O2006" s="87"/>
      <c r="P2006" s="87"/>
      <c r="Q2006" s="87"/>
      <c r="R2006" s="87"/>
      <c r="S2006" s="87"/>
      <c r="T2006" s="87"/>
      <c r="U2006" s="87"/>
      <c r="V2006" s="87"/>
      <c r="W2006" s="87"/>
      <c r="X2006" s="87"/>
      <c r="Y2006" s="87"/>
      <c r="Z2006" s="87"/>
      <c r="AA2006" s="87"/>
      <c r="AB2006" s="87"/>
      <c r="AC2006" s="87"/>
      <c r="AD2006" s="87"/>
      <c r="AE2006" s="87"/>
      <c r="AF2006" s="87"/>
      <c r="AG2006" s="87"/>
      <c r="AH2006" s="87"/>
      <c r="AI2006" s="87"/>
      <c r="AJ2006" s="87"/>
      <c r="AK2006" s="87"/>
      <c r="AL2006" s="87"/>
      <c r="AM2006" s="87"/>
      <c r="AN2006" s="87"/>
      <c r="AO2006" s="87"/>
      <c r="AP2006" s="87"/>
      <c r="AQ2006" s="87"/>
      <c r="AR2006" s="87"/>
      <c r="AS2006" s="87"/>
      <c r="AT2006" s="87"/>
      <c r="AU2006" s="87"/>
      <c r="AV2006" s="87"/>
      <c r="AW2006" s="87"/>
      <c r="AX2006" s="87"/>
      <c r="AY2006" s="87"/>
      <c r="AZ2006" s="87"/>
      <c r="BA2006" s="87"/>
      <c r="BB2006" s="87"/>
      <c r="BC2006" s="87"/>
      <c r="BD2006" s="87"/>
      <c r="BE2006" s="87"/>
      <c r="BF2006" s="87"/>
      <c r="BG2006" s="87"/>
      <c r="BH2006" s="87"/>
    </row>
    <row r="2007" spans="1:60">
      <c r="A2007" s="87"/>
      <c r="D2007" s="371"/>
      <c r="E2007" s="87"/>
      <c r="F2007" s="87"/>
      <c r="G2007" s="87"/>
      <c r="H2007" s="87"/>
      <c r="I2007" s="87"/>
      <c r="J2007" s="87"/>
      <c r="K2007" s="87"/>
      <c r="L2007" s="87"/>
      <c r="M2007" s="87"/>
      <c r="N2007" s="87"/>
      <c r="O2007" s="87"/>
      <c r="P2007" s="87"/>
      <c r="Q2007" s="87"/>
      <c r="R2007" s="87"/>
      <c r="S2007" s="87"/>
      <c r="T2007" s="87"/>
      <c r="U2007" s="87"/>
      <c r="V2007" s="87"/>
      <c r="W2007" s="87"/>
      <c r="X2007" s="87"/>
      <c r="Y2007" s="87"/>
      <c r="Z2007" s="87"/>
      <c r="AA2007" s="87"/>
      <c r="AB2007" s="87"/>
      <c r="AC2007" s="87"/>
      <c r="AD2007" s="87"/>
      <c r="AE2007" s="87"/>
      <c r="AF2007" s="87"/>
      <c r="AG2007" s="87"/>
      <c r="AH2007" s="87"/>
      <c r="AI2007" s="87"/>
      <c r="AJ2007" s="87"/>
      <c r="AK2007" s="87"/>
      <c r="AL2007" s="87"/>
      <c r="AM2007" s="87"/>
      <c r="AN2007" s="87"/>
      <c r="AO2007" s="87"/>
      <c r="AP2007" s="87"/>
      <c r="AQ2007" s="87"/>
      <c r="AR2007" s="87"/>
      <c r="AS2007" s="87"/>
      <c r="AT2007" s="87"/>
      <c r="AU2007" s="87"/>
      <c r="AV2007" s="87"/>
      <c r="AW2007" s="87"/>
      <c r="AX2007" s="87"/>
      <c r="AY2007" s="87"/>
      <c r="AZ2007" s="87"/>
      <c r="BA2007" s="87"/>
      <c r="BB2007" s="87"/>
      <c r="BC2007" s="87"/>
      <c r="BD2007" s="87"/>
      <c r="BE2007" s="87"/>
      <c r="BF2007" s="87"/>
      <c r="BG2007" s="87"/>
      <c r="BH2007" s="87"/>
    </row>
    <row r="2008" spans="1:60">
      <c r="A2008" s="87"/>
      <c r="D2008" s="371"/>
      <c r="E2008" s="87"/>
      <c r="F2008" s="87"/>
      <c r="G2008" s="87"/>
      <c r="H2008" s="87"/>
      <c r="I2008" s="87"/>
      <c r="J2008" s="87"/>
      <c r="K2008" s="87"/>
      <c r="L2008" s="87"/>
      <c r="M2008" s="87"/>
      <c r="N2008" s="87"/>
      <c r="O2008" s="87"/>
      <c r="P2008" s="87"/>
      <c r="Q2008" s="87"/>
      <c r="R2008" s="87"/>
      <c r="S2008" s="87"/>
      <c r="T2008" s="87"/>
      <c r="U2008" s="87"/>
      <c r="V2008" s="87"/>
      <c r="W2008" s="87"/>
      <c r="X2008" s="87"/>
      <c r="Y2008" s="87"/>
      <c r="Z2008" s="87"/>
      <c r="AA2008" s="87"/>
      <c r="AB2008" s="87"/>
      <c r="AC2008" s="87"/>
      <c r="AD2008" s="87"/>
      <c r="AE2008" s="87"/>
      <c r="AF2008" s="87"/>
      <c r="AG2008" s="87"/>
      <c r="AH2008" s="87"/>
      <c r="AI2008" s="87"/>
      <c r="AJ2008" s="87"/>
      <c r="AK2008" s="87"/>
      <c r="AL2008" s="87"/>
      <c r="AM2008" s="87"/>
      <c r="AN2008" s="87"/>
      <c r="AO2008" s="87"/>
      <c r="AP2008" s="87"/>
      <c r="AQ2008" s="87"/>
      <c r="AR2008" s="87"/>
      <c r="AS2008" s="87"/>
      <c r="AT2008" s="87"/>
      <c r="AU2008" s="87"/>
      <c r="AV2008" s="87"/>
      <c r="AW2008" s="87"/>
      <c r="AX2008" s="87"/>
      <c r="AY2008" s="87"/>
      <c r="AZ2008" s="87"/>
      <c r="BA2008" s="87"/>
      <c r="BB2008" s="87"/>
      <c r="BC2008" s="87"/>
      <c r="BD2008" s="87"/>
      <c r="BE2008" s="87"/>
      <c r="BF2008" s="87"/>
      <c r="BG2008" s="87"/>
      <c r="BH2008" s="87"/>
    </row>
    <row r="2009" spans="1:60">
      <c r="A2009" s="87"/>
      <c r="D2009" s="371"/>
      <c r="E2009" s="87"/>
      <c r="F2009" s="87"/>
      <c r="G2009" s="87"/>
      <c r="H2009" s="87"/>
      <c r="I2009" s="87"/>
      <c r="J2009" s="87"/>
      <c r="K2009" s="87"/>
      <c r="L2009" s="87"/>
      <c r="M2009" s="87"/>
      <c r="N2009" s="87"/>
      <c r="O2009" s="87"/>
      <c r="P2009" s="87"/>
      <c r="Q2009" s="87"/>
      <c r="R2009" s="87"/>
      <c r="S2009" s="87"/>
      <c r="T2009" s="87"/>
      <c r="U2009" s="87"/>
      <c r="V2009" s="87"/>
      <c r="W2009" s="87"/>
      <c r="X2009" s="87"/>
      <c r="Y2009" s="87"/>
      <c r="Z2009" s="87"/>
      <c r="AA2009" s="87"/>
      <c r="AB2009" s="87"/>
      <c r="AC2009" s="87"/>
      <c r="AD2009" s="87"/>
      <c r="AE2009" s="87"/>
      <c r="AF2009" s="87"/>
      <c r="AG2009" s="87"/>
      <c r="AH2009" s="87"/>
      <c r="AI2009" s="87"/>
      <c r="AJ2009" s="87"/>
      <c r="AK2009" s="87"/>
      <c r="AL2009" s="87"/>
      <c r="AM2009" s="87"/>
      <c r="AN2009" s="87"/>
      <c r="AO2009" s="87"/>
      <c r="AP2009" s="87"/>
      <c r="AQ2009" s="87"/>
      <c r="AR2009" s="87"/>
      <c r="AS2009" s="87"/>
      <c r="AT2009" s="87"/>
      <c r="AU2009" s="87"/>
      <c r="AV2009" s="87"/>
      <c r="AW2009" s="87"/>
      <c r="AX2009" s="87"/>
      <c r="AY2009" s="87"/>
      <c r="AZ2009" s="87"/>
      <c r="BA2009" s="87"/>
      <c r="BB2009" s="87"/>
      <c r="BC2009" s="87"/>
      <c r="BD2009" s="87"/>
      <c r="BE2009" s="87"/>
      <c r="BF2009" s="87"/>
      <c r="BG2009" s="87"/>
      <c r="BH2009" s="87"/>
    </row>
    <row r="2010" spans="1:60">
      <c r="A2010" s="87"/>
      <c r="D2010" s="371"/>
      <c r="E2010" s="87"/>
      <c r="F2010" s="87"/>
      <c r="G2010" s="87"/>
      <c r="H2010" s="87"/>
      <c r="I2010" s="87"/>
      <c r="J2010" s="87"/>
      <c r="K2010" s="87"/>
      <c r="L2010" s="87"/>
      <c r="M2010" s="87"/>
      <c r="N2010" s="87"/>
      <c r="O2010" s="87"/>
      <c r="P2010" s="87"/>
      <c r="Q2010" s="87"/>
      <c r="R2010" s="87"/>
      <c r="S2010" s="87"/>
      <c r="T2010" s="87"/>
      <c r="U2010" s="87"/>
      <c r="V2010" s="87"/>
      <c r="W2010" s="87"/>
      <c r="X2010" s="87"/>
      <c r="Y2010" s="87"/>
      <c r="Z2010" s="87"/>
      <c r="AA2010" s="87"/>
      <c r="AB2010" s="87"/>
      <c r="AC2010" s="87"/>
      <c r="AD2010" s="87"/>
      <c r="AE2010" s="87"/>
      <c r="AF2010" s="87"/>
      <c r="AG2010" s="87"/>
      <c r="AH2010" s="87"/>
      <c r="AI2010" s="87"/>
      <c r="AJ2010" s="87"/>
      <c r="AK2010" s="87"/>
      <c r="AL2010" s="87"/>
      <c r="AM2010" s="87"/>
      <c r="AN2010" s="87"/>
      <c r="AO2010" s="87"/>
      <c r="AP2010" s="87"/>
      <c r="AQ2010" s="87"/>
      <c r="AR2010" s="87"/>
      <c r="AS2010" s="87"/>
      <c r="AT2010" s="87"/>
      <c r="AU2010" s="87"/>
      <c r="AV2010" s="87"/>
      <c r="AW2010" s="87"/>
      <c r="AX2010" s="87"/>
      <c r="AY2010" s="87"/>
      <c r="AZ2010" s="87"/>
      <c r="BA2010" s="87"/>
      <c r="BB2010" s="87"/>
      <c r="BC2010" s="87"/>
      <c r="BD2010" s="87"/>
      <c r="BE2010" s="87"/>
      <c r="BF2010" s="87"/>
      <c r="BG2010" s="87"/>
      <c r="BH2010" s="87"/>
    </row>
    <row r="2011" spans="1:60">
      <c r="A2011" s="87"/>
      <c r="D2011" s="371"/>
      <c r="E2011" s="87"/>
      <c r="F2011" s="87"/>
      <c r="G2011" s="87"/>
      <c r="H2011" s="87"/>
      <c r="I2011" s="87"/>
      <c r="J2011" s="87"/>
      <c r="K2011" s="87"/>
      <c r="L2011" s="87"/>
      <c r="M2011" s="87"/>
      <c r="N2011" s="87"/>
      <c r="O2011" s="87"/>
      <c r="P2011" s="87"/>
      <c r="Q2011" s="87"/>
      <c r="R2011" s="87"/>
      <c r="S2011" s="87"/>
      <c r="T2011" s="87"/>
      <c r="U2011" s="87"/>
      <c r="V2011" s="87"/>
      <c r="W2011" s="87"/>
      <c r="X2011" s="87"/>
      <c r="Y2011" s="87"/>
      <c r="Z2011" s="87"/>
      <c r="AA2011" s="87"/>
      <c r="AB2011" s="87"/>
      <c r="AC2011" s="87"/>
      <c r="AD2011" s="87"/>
      <c r="AE2011" s="87"/>
      <c r="AF2011" s="87"/>
      <c r="AG2011" s="87"/>
      <c r="AH2011" s="87"/>
      <c r="AI2011" s="87"/>
      <c r="AJ2011" s="87"/>
      <c r="AK2011" s="87"/>
      <c r="AL2011" s="87"/>
      <c r="AM2011" s="87"/>
      <c r="AN2011" s="87"/>
      <c r="AO2011" s="87"/>
      <c r="AP2011" s="87"/>
      <c r="AQ2011" s="87"/>
      <c r="AR2011" s="87"/>
      <c r="AS2011" s="87"/>
      <c r="AT2011" s="87"/>
      <c r="AU2011" s="87"/>
      <c r="AV2011" s="87"/>
      <c r="AW2011" s="87"/>
      <c r="AX2011" s="87"/>
      <c r="AY2011" s="87"/>
      <c r="AZ2011" s="87"/>
      <c r="BA2011" s="87"/>
      <c r="BB2011" s="87"/>
      <c r="BC2011" s="87"/>
      <c r="BD2011" s="87"/>
      <c r="BE2011" s="87"/>
      <c r="BF2011" s="87"/>
      <c r="BG2011" s="87"/>
      <c r="BH2011" s="87"/>
    </row>
    <row r="2012" spans="1:60">
      <c r="A2012" s="87"/>
      <c r="D2012" s="371"/>
      <c r="E2012" s="87"/>
      <c r="F2012" s="87"/>
      <c r="G2012" s="87"/>
      <c r="H2012" s="87"/>
      <c r="I2012" s="87"/>
      <c r="J2012" s="87"/>
      <c r="K2012" s="87"/>
      <c r="L2012" s="87"/>
      <c r="M2012" s="87"/>
      <c r="N2012" s="87"/>
      <c r="O2012" s="87"/>
      <c r="P2012" s="87"/>
      <c r="Q2012" s="87"/>
      <c r="R2012" s="87"/>
      <c r="S2012" s="87"/>
      <c r="T2012" s="87"/>
      <c r="U2012" s="87"/>
      <c r="V2012" s="87"/>
      <c r="W2012" s="87"/>
      <c r="X2012" s="87"/>
      <c r="Y2012" s="87"/>
      <c r="Z2012" s="87"/>
      <c r="AA2012" s="87"/>
      <c r="AB2012" s="87"/>
      <c r="AC2012" s="87"/>
      <c r="AD2012" s="87"/>
      <c r="AE2012" s="87"/>
      <c r="AF2012" s="87"/>
      <c r="AG2012" s="87"/>
      <c r="AH2012" s="87"/>
      <c r="AI2012" s="87"/>
      <c r="AJ2012" s="87"/>
      <c r="AK2012" s="87"/>
      <c r="AL2012" s="87"/>
      <c r="AM2012" s="87"/>
      <c r="AN2012" s="87"/>
      <c r="AO2012" s="87"/>
      <c r="AP2012" s="87"/>
      <c r="AQ2012" s="87"/>
      <c r="AR2012" s="87"/>
      <c r="AS2012" s="87"/>
      <c r="AT2012" s="87"/>
      <c r="AU2012" s="87"/>
      <c r="AV2012" s="87"/>
      <c r="AW2012" s="87"/>
      <c r="AX2012" s="87"/>
      <c r="AY2012" s="87"/>
      <c r="AZ2012" s="87"/>
      <c r="BA2012" s="87"/>
      <c r="BB2012" s="87"/>
      <c r="BC2012" s="87"/>
      <c r="BD2012" s="87"/>
      <c r="BE2012" s="87"/>
      <c r="BF2012" s="87"/>
      <c r="BG2012" s="87"/>
      <c r="BH2012" s="87"/>
    </row>
    <row r="2013" spans="1:60">
      <c r="A2013" s="87"/>
      <c r="D2013" s="371"/>
      <c r="E2013" s="87"/>
      <c r="F2013" s="87"/>
      <c r="G2013" s="87"/>
      <c r="H2013" s="87"/>
      <c r="I2013" s="87"/>
      <c r="J2013" s="87"/>
      <c r="K2013" s="87"/>
      <c r="L2013" s="87"/>
      <c r="M2013" s="87"/>
      <c r="N2013" s="87"/>
      <c r="O2013" s="87"/>
      <c r="P2013" s="87"/>
      <c r="Q2013" s="87"/>
      <c r="R2013" s="87"/>
      <c r="S2013" s="87"/>
      <c r="T2013" s="87"/>
      <c r="U2013" s="87"/>
      <c r="V2013" s="87"/>
      <c r="W2013" s="87"/>
      <c r="X2013" s="87"/>
      <c r="Y2013" s="87"/>
      <c r="Z2013" s="87"/>
      <c r="AA2013" s="87"/>
      <c r="AB2013" s="87"/>
      <c r="AC2013" s="87"/>
      <c r="AD2013" s="87"/>
      <c r="AE2013" s="87"/>
      <c r="AF2013" s="87"/>
      <c r="AG2013" s="87"/>
      <c r="AH2013" s="87"/>
      <c r="AI2013" s="87"/>
      <c r="AJ2013" s="87"/>
      <c r="AK2013" s="87"/>
      <c r="AL2013" s="87"/>
      <c r="AM2013" s="87"/>
      <c r="AN2013" s="87"/>
      <c r="AO2013" s="87"/>
      <c r="AP2013" s="87"/>
      <c r="AQ2013" s="87"/>
      <c r="AR2013" s="87"/>
      <c r="AS2013" s="87"/>
      <c r="AT2013" s="87"/>
      <c r="AU2013" s="87"/>
      <c r="AV2013" s="87"/>
      <c r="AW2013" s="87"/>
      <c r="AX2013" s="87"/>
      <c r="AY2013" s="87"/>
      <c r="AZ2013" s="87"/>
      <c r="BA2013" s="87"/>
      <c r="BB2013" s="87"/>
      <c r="BC2013" s="87"/>
      <c r="BD2013" s="87"/>
      <c r="BE2013" s="87"/>
      <c r="BF2013" s="87"/>
      <c r="BG2013" s="87"/>
      <c r="BH2013" s="87"/>
    </row>
    <row r="2014" spans="1:60">
      <c r="A2014" s="87"/>
      <c r="D2014" s="371"/>
      <c r="E2014" s="87"/>
      <c r="F2014" s="87"/>
      <c r="G2014" s="87"/>
      <c r="H2014" s="87"/>
      <c r="I2014" s="87"/>
      <c r="J2014" s="87"/>
      <c r="K2014" s="87"/>
      <c r="L2014" s="87"/>
      <c r="M2014" s="87"/>
      <c r="N2014" s="87"/>
      <c r="O2014" s="87"/>
      <c r="P2014" s="87"/>
      <c r="Q2014" s="87"/>
      <c r="R2014" s="87"/>
      <c r="S2014" s="87"/>
      <c r="T2014" s="87"/>
      <c r="U2014" s="87"/>
      <c r="V2014" s="87"/>
      <c r="W2014" s="87"/>
      <c r="X2014" s="87"/>
      <c r="Y2014" s="87"/>
      <c r="Z2014" s="87"/>
      <c r="AA2014" s="87"/>
      <c r="AB2014" s="87"/>
      <c r="AC2014" s="87"/>
      <c r="AD2014" s="87"/>
      <c r="AE2014" s="87"/>
      <c r="AF2014" s="87"/>
      <c r="AG2014" s="87"/>
      <c r="AH2014" s="87"/>
      <c r="AI2014" s="87"/>
      <c r="AJ2014" s="87"/>
      <c r="AK2014" s="87"/>
      <c r="AL2014" s="87"/>
      <c r="AM2014" s="87"/>
      <c r="AN2014" s="87"/>
      <c r="AO2014" s="87"/>
      <c r="AP2014" s="87"/>
      <c r="AQ2014" s="87"/>
      <c r="AR2014" s="87"/>
      <c r="AS2014" s="87"/>
      <c r="AT2014" s="87"/>
      <c r="AU2014" s="87"/>
      <c r="AV2014" s="87"/>
      <c r="AW2014" s="87"/>
      <c r="AX2014" s="87"/>
      <c r="AY2014" s="87"/>
      <c r="AZ2014" s="87"/>
      <c r="BA2014" s="87"/>
      <c r="BB2014" s="87"/>
      <c r="BC2014" s="87"/>
      <c r="BD2014" s="87"/>
      <c r="BE2014" s="87"/>
      <c r="BF2014" s="87"/>
      <c r="BG2014" s="87"/>
      <c r="BH2014" s="87"/>
    </row>
    <row r="2015" spans="1:60">
      <c r="A2015" s="87"/>
      <c r="D2015" s="371"/>
      <c r="E2015" s="87"/>
      <c r="F2015" s="87"/>
      <c r="G2015" s="87"/>
      <c r="H2015" s="87"/>
      <c r="I2015" s="87"/>
      <c r="J2015" s="87"/>
      <c r="K2015" s="87"/>
      <c r="L2015" s="87"/>
      <c r="M2015" s="87"/>
      <c r="N2015" s="87"/>
      <c r="O2015" s="87"/>
      <c r="P2015" s="87"/>
      <c r="Q2015" s="87"/>
      <c r="R2015" s="87"/>
      <c r="S2015" s="87"/>
      <c r="T2015" s="87"/>
      <c r="U2015" s="87"/>
      <c r="V2015" s="87"/>
      <c r="W2015" s="87"/>
      <c r="X2015" s="87"/>
      <c r="Y2015" s="87"/>
      <c r="Z2015" s="87"/>
      <c r="AA2015" s="87"/>
      <c r="AB2015" s="87"/>
      <c r="AC2015" s="87"/>
      <c r="AD2015" s="87"/>
      <c r="AE2015" s="87"/>
      <c r="AF2015" s="87"/>
      <c r="AG2015" s="87"/>
      <c r="AH2015" s="87"/>
      <c r="AI2015" s="87"/>
      <c r="AJ2015" s="87"/>
      <c r="AK2015" s="87"/>
      <c r="AL2015" s="87"/>
      <c r="AM2015" s="87"/>
      <c r="AN2015" s="87"/>
      <c r="AO2015" s="87"/>
      <c r="AP2015" s="87"/>
      <c r="AQ2015" s="87"/>
      <c r="AR2015" s="87"/>
      <c r="AS2015" s="87"/>
      <c r="AT2015" s="87"/>
      <c r="AU2015" s="87"/>
      <c r="AV2015" s="87"/>
      <c r="AW2015" s="87"/>
      <c r="AX2015" s="87"/>
      <c r="AY2015" s="87"/>
      <c r="AZ2015" s="87"/>
      <c r="BA2015" s="87"/>
      <c r="BB2015" s="87"/>
      <c r="BC2015" s="87"/>
      <c r="BD2015" s="87"/>
      <c r="BE2015" s="87"/>
      <c r="BF2015" s="87"/>
      <c r="BG2015" s="87"/>
      <c r="BH2015" s="87"/>
    </row>
    <row r="2016" spans="1:60">
      <c r="A2016" s="87"/>
      <c r="D2016" s="371"/>
      <c r="E2016" s="87"/>
      <c r="F2016" s="87"/>
      <c r="G2016" s="87"/>
      <c r="H2016" s="87"/>
      <c r="I2016" s="87"/>
      <c r="J2016" s="87"/>
      <c r="K2016" s="87"/>
      <c r="L2016" s="87"/>
      <c r="M2016" s="87"/>
      <c r="N2016" s="87"/>
      <c r="O2016" s="87"/>
      <c r="P2016" s="87"/>
      <c r="Q2016" s="87"/>
      <c r="R2016" s="87"/>
      <c r="S2016" s="87"/>
      <c r="T2016" s="87"/>
      <c r="U2016" s="87"/>
      <c r="V2016" s="87"/>
      <c r="W2016" s="87"/>
      <c r="X2016" s="87"/>
      <c r="Y2016" s="87"/>
      <c r="Z2016" s="87"/>
      <c r="AA2016" s="87"/>
      <c r="AB2016" s="87"/>
      <c r="AC2016" s="87"/>
      <c r="AD2016" s="87"/>
      <c r="AE2016" s="87"/>
      <c r="AF2016" s="87"/>
      <c r="AG2016" s="87"/>
      <c r="AH2016" s="87"/>
      <c r="AI2016" s="87"/>
      <c r="AJ2016" s="87"/>
      <c r="AK2016" s="87"/>
      <c r="AL2016" s="87"/>
      <c r="AM2016" s="87"/>
      <c r="AN2016" s="87"/>
      <c r="AO2016" s="87"/>
      <c r="AP2016" s="87"/>
      <c r="AQ2016" s="87"/>
      <c r="AR2016" s="87"/>
      <c r="AS2016" s="87"/>
      <c r="AT2016" s="87"/>
      <c r="AU2016" s="87"/>
      <c r="AV2016" s="87"/>
      <c r="AW2016" s="87"/>
      <c r="AX2016" s="87"/>
      <c r="AY2016" s="87"/>
      <c r="AZ2016" s="87"/>
      <c r="BA2016" s="87"/>
      <c r="BB2016" s="87"/>
      <c r="BC2016" s="87"/>
      <c r="BD2016" s="87"/>
      <c r="BE2016" s="87"/>
      <c r="BF2016" s="87"/>
      <c r="BG2016" s="87"/>
      <c r="BH2016" s="87"/>
    </row>
    <row r="2017" spans="1:60">
      <c r="A2017" s="87"/>
      <c r="D2017" s="371"/>
      <c r="E2017" s="87"/>
      <c r="F2017" s="87"/>
      <c r="G2017" s="87"/>
      <c r="H2017" s="87"/>
      <c r="I2017" s="87"/>
      <c r="J2017" s="87"/>
      <c r="K2017" s="87"/>
      <c r="L2017" s="87"/>
      <c r="M2017" s="87"/>
      <c r="N2017" s="87"/>
      <c r="O2017" s="87"/>
      <c r="P2017" s="87"/>
      <c r="Q2017" s="87"/>
      <c r="R2017" s="87"/>
      <c r="S2017" s="87"/>
      <c r="T2017" s="87"/>
      <c r="U2017" s="87"/>
      <c r="V2017" s="87"/>
      <c r="W2017" s="87"/>
      <c r="X2017" s="87"/>
      <c r="Y2017" s="87"/>
      <c r="Z2017" s="87"/>
      <c r="AA2017" s="87"/>
      <c r="AB2017" s="87"/>
      <c r="AC2017" s="87"/>
      <c r="AD2017" s="87"/>
      <c r="AE2017" s="87"/>
      <c r="AF2017" s="87"/>
      <c r="AG2017" s="87"/>
      <c r="AH2017" s="87"/>
      <c r="AI2017" s="87"/>
      <c r="AJ2017" s="87"/>
      <c r="AK2017" s="87"/>
      <c r="AL2017" s="87"/>
      <c r="AM2017" s="87"/>
      <c r="AN2017" s="87"/>
      <c r="AO2017" s="87"/>
      <c r="AP2017" s="87"/>
      <c r="AQ2017" s="87"/>
      <c r="AR2017" s="87"/>
      <c r="AS2017" s="87"/>
      <c r="AT2017" s="87"/>
      <c r="AU2017" s="87"/>
      <c r="AV2017" s="87"/>
      <c r="AW2017" s="87"/>
      <c r="AX2017" s="87"/>
      <c r="AY2017" s="87"/>
      <c r="AZ2017" s="87"/>
      <c r="BA2017" s="87"/>
      <c r="BB2017" s="87"/>
      <c r="BC2017" s="87"/>
      <c r="BD2017" s="87"/>
      <c r="BE2017" s="87"/>
      <c r="BF2017" s="87"/>
      <c r="BG2017" s="87"/>
      <c r="BH2017" s="87"/>
    </row>
    <row r="2018" spans="1:60">
      <c r="A2018" s="87"/>
      <c r="D2018" s="371"/>
      <c r="E2018" s="87"/>
      <c r="F2018" s="87"/>
      <c r="G2018" s="87"/>
      <c r="H2018" s="87"/>
      <c r="I2018" s="87"/>
      <c r="J2018" s="87"/>
      <c r="K2018" s="87"/>
      <c r="L2018" s="87"/>
      <c r="M2018" s="87"/>
      <c r="N2018" s="87"/>
      <c r="O2018" s="87"/>
      <c r="P2018" s="87"/>
      <c r="Q2018" s="87"/>
      <c r="R2018" s="87"/>
      <c r="S2018" s="87"/>
      <c r="T2018" s="87"/>
      <c r="U2018" s="87"/>
      <c r="V2018" s="87"/>
      <c r="W2018" s="87"/>
      <c r="X2018" s="87"/>
      <c r="Y2018" s="87"/>
      <c r="Z2018" s="87"/>
      <c r="AA2018" s="87"/>
      <c r="AB2018" s="87"/>
      <c r="AC2018" s="87"/>
      <c r="AD2018" s="87"/>
      <c r="AE2018" s="87"/>
      <c r="AF2018" s="87"/>
      <c r="AG2018" s="87"/>
      <c r="AH2018" s="87"/>
      <c r="AI2018" s="87"/>
      <c r="AJ2018" s="87"/>
      <c r="AK2018" s="87"/>
      <c r="AL2018" s="87"/>
      <c r="AM2018" s="87"/>
      <c r="AN2018" s="87"/>
      <c r="AO2018" s="87"/>
      <c r="AP2018" s="87"/>
      <c r="AQ2018" s="87"/>
      <c r="AR2018" s="87"/>
      <c r="AS2018" s="87"/>
      <c r="AT2018" s="87"/>
      <c r="AU2018" s="87"/>
      <c r="AV2018" s="87"/>
      <c r="AW2018" s="87"/>
      <c r="AX2018" s="87"/>
      <c r="AY2018" s="87"/>
      <c r="AZ2018" s="87"/>
      <c r="BA2018" s="87"/>
      <c r="BB2018" s="87"/>
      <c r="BC2018" s="87"/>
      <c r="BD2018" s="87"/>
      <c r="BE2018" s="87"/>
      <c r="BF2018" s="87"/>
      <c r="BG2018" s="87"/>
      <c r="BH2018" s="87"/>
    </row>
    <row r="2019" spans="1:60">
      <c r="A2019" s="87"/>
      <c r="D2019" s="371"/>
      <c r="E2019" s="87"/>
      <c r="F2019" s="87"/>
      <c r="G2019" s="87"/>
      <c r="H2019" s="87"/>
      <c r="I2019" s="87"/>
      <c r="J2019" s="87"/>
      <c r="K2019" s="87"/>
      <c r="L2019" s="87"/>
      <c r="M2019" s="87"/>
      <c r="N2019" s="87"/>
      <c r="O2019" s="87"/>
      <c r="P2019" s="87"/>
      <c r="Q2019" s="87"/>
      <c r="R2019" s="87"/>
      <c r="S2019" s="87"/>
      <c r="T2019" s="87"/>
      <c r="U2019" s="87"/>
      <c r="V2019" s="87"/>
      <c r="W2019" s="87"/>
      <c r="X2019" s="87"/>
      <c r="Y2019" s="87"/>
      <c r="Z2019" s="87"/>
      <c r="AA2019" s="87"/>
      <c r="AB2019" s="87"/>
      <c r="AC2019" s="87"/>
      <c r="AD2019" s="87"/>
      <c r="AE2019" s="87"/>
      <c r="AF2019" s="87"/>
      <c r="AG2019" s="87"/>
      <c r="AH2019" s="87"/>
      <c r="AI2019" s="87"/>
      <c r="AJ2019" s="87"/>
      <c r="AK2019" s="87"/>
      <c r="AL2019" s="87"/>
      <c r="AM2019" s="87"/>
      <c r="AN2019" s="87"/>
      <c r="AO2019" s="87"/>
      <c r="AP2019" s="87"/>
      <c r="AQ2019" s="87"/>
      <c r="AR2019" s="87"/>
      <c r="AS2019" s="87"/>
      <c r="AT2019" s="87"/>
      <c r="AU2019" s="87"/>
      <c r="AV2019" s="87"/>
      <c r="AW2019" s="87"/>
      <c r="AX2019" s="87"/>
      <c r="AY2019" s="87"/>
      <c r="AZ2019" s="87"/>
      <c r="BA2019" s="87"/>
      <c r="BB2019" s="87"/>
      <c r="BC2019" s="87"/>
      <c r="BD2019" s="87"/>
      <c r="BE2019" s="87"/>
      <c r="BF2019" s="87"/>
      <c r="BG2019" s="87"/>
      <c r="BH2019" s="87"/>
    </row>
    <row r="2020" spans="1:60">
      <c r="A2020" s="87"/>
      <c r="D2020" s="371"/>
      <c r="E2020" s="87"/>
      <c r="F2020" s="87"/>
      <c r="G2020" s="87"/>
      <c r="H2020" s="87"/>
      <c r="I2020" s="87"/>
      <c r="J2020" s="87"/>
      <c r="K2020" s="87"/>
      <c r="L2020" s="87"/>
      <c r="M2020" s="87"/>
      <c r="N2020" s="87"/>
      <c r="O2020" s="87"/>
      <c r="P2020" s="87"/>
      <c r="Q2020" s="87"/>
      <c r="R2020" s="87"/>
      <c r="S2020" s="87"/>
      <c r="T2020" s="87"/>
      <c r="U2020" s="87"/>
      <c r="V2020" s="87"/>
      <c r="W2020" s="87"/>
      <c r="X2020" s="87"/>
      <c r="Y2020" s="87"/>
      <c r="Z2020" s="87"/>
      <c r="AA2020" s="87"/>
      <c r="AB2020" s="87"/>
      <c r="AC2020" s="87"/>
      <c r="AD2020" s="87"/>
      <c r="AE2020" s="87"/>
      <c r="AF2020" s="87"/>
      <c r="AG2020" s="87"/>
      <c r="AH2020" s="87"/>
      <c r="AI2020" s="87"/>
      <c r="AJ2020" s="87"/>
      <c r="AK2020" s="87"/>
      <c r="AL2020" s="87"/>
      <c r="AM2020" s="87"/>
      <c r="AN2020" s="87"/>
      <c r="AO2020" s="87"/>
      <c r="AP2020" s="87"/>
      <c r="AQ2020" s="87"/>
      <c r="AR2020" s="87"/>
      <c r="AS2020" s="87"/>
      <c r="AT2020" s="87"/>
      <c r="AU2020" s="87"/>
      <c r="AV2020" s="87"/>
      <c r="AW2020" s="87"/>
      <c r="AX2020" s="87"/>
      <c r="AY2020" s="87"/>
      <c r="AZ2020" s="87"/>
      <c r="BA2020" s="87"/>
      <c r="BB2020" s="87"/>
      <c r="BC2020" s="87"/>
      <c r="BD2020" s="87"/>
      <c r="BE2020" s="87"/>
      <c r="BF2020" s="87"/>
      <c r="BG2020" s="87"/>
      <c r="BH2020" s="87"/>
    </row>
    <row r="2021" spans="1:60">
      <c r="A2021" s="87"/>
      <c r="D2021" s="371"/>
      <c r="E2021" s="87"/>
      <c r="F2021" s="87"/>
      <c r="G2021" s="87"/>
      <c r="H2021" s="87"/>
      <c r="I2021" s="87"/>
      <c r="J2021" s="87"/>
      <c r="K2021" s="87"/>
      <c r="L2021" s="87"/>
      <c r="M2021" s="87"/>
      <c r="N2021" s="87"/>
      <c r="O2021" s="87"/>
      <c r="P2021" s="87"/>
      <c r="Q2021" s="87"/>
      <c r="R2021" s="87"/>
      <c r="S2021" s="87"/>
      <c r="T2021" s="87"/>
      <c r="U2021" s="87"/>
      <c r="V2021" s="87"/>
      <c r="W2021" s="87"/>
      <c r="X2021" s="87"/>
      <c r="Y2021" s="87"/>
      <c r="Z2021" s="87"/>
      <c r="AA2021" s="87"/>
      <c r="AB2021" s="87"/>
      <c r="AC2021" s="87"/>
      <c r="AD2021" s="87"/>
      <c r="AE2021" s="87"/>
      <c r="AF2021" s="87"/>
      <c r="AG2021" s="87"/>
      <c r="AH2021" s="87"/>
      <c r="AI2021" s="87"/>
      <c r="AJ2021" s="87"/>
      <c r="AK2021" s="87"/>
      <c r="AL2021" s="87"/>
      <c r="AM2021" s="87"/>
      <c r="AN2021" s="87"/>
      <c r="AO2021" s="87"/>
      <c r="AP2021" s="87"/>
      <c r="AQ2021" s="87"/>
      <c r="AR2021" s="87"/>
      <c r="AS2021" s="87"/>
      <c r="AT2021" s="87"/>
      <c r="AU2021" s="87"/>
      <c r="AV2021" s="87"/>
      <c r="AW2021" s="87"/>
      <c r="AX2021" s="87"/>
      <c r="AY2021" s="87"/>
      <c r="AZ2021" s="87"/>
      <c r="BA2021" s="87"/>
      <c r="BB2021" s="87"/>
      <c r="BC2021" s="87"/>
      <c r="BD2021" s="87"/>
      <c r="BE2021" s="87"/>
      <c r="BF2021" s="87"/>
      <c r="BG2021" s="87"/>
      <c r="BH2021" s="87"/>
    </row>
    <row r="2022" spans="1:60">
      <c r="A2022" s="87"/>
      <c r="D2022" s="371"/>
      <c r="E2022" s="87"/>
      <c r="F2022" s="87"/>
      <c r="G2022" s="87"/>
      <c r="H2022" s="87"/>
      <c r="I2022" s="87"/>
      <c r="J2022" s="87"/>
      <c r="K2022" s="87"/>
      <c r="L2022" s="87"/>
      <c r="M2022" s="87"/>
      <c r="N2022" s="87"/>
      <c r="O2022" s="87"/>
      <c r="P2022" s="87"/>
      <c r="Q2022" s="87"/>
      <c r="R2022" s="87"/>
      <c r="S2022" s="87"/>
      <c r="T2022" s="87"/>
      <c r="U2022" s="87"/>
      <c r="V2022" s="87"/>
      <c r="W2022" s="87"/>
      <c r="X2022" s="87"/>
      <c r="Y2022" s="87"/>
      <c r="Z2022" s="87"/>
      <c r="AA2022" s="87"/>
      <c r="AB2022" s="87"/>
      <c r="AC2022" s="87"/>
      <c r="AD2022" s="87"/>
      <c r="AE2022" s="87"/>
      <c r="AF2022" s="87"/>
      <c r="AG2022" s="87"/>
      <c r="AH2022" s="87"/>
      <c r="AI2022" s="87"/>
      <c r="AJ2022" s="87"/>
      <c r="AK2022" s="87"/>
      <c r="AL2022" s="87"/>
      <c r="AM2022" s="87"/>
      <c r="AN2022" s="87"/>
      <c r="AO2022" s="87"/>
      <c r="AP2022" s="87"/>
      <c r="AQ2022" s="87"/>
      <c r="AR2022" s="87"/>
      <c r="AS2022" s="87"/>
      <c r="AT2022" s="87"/>
      <c r="AU2022" s="87"/>
      <c r="AV2022" s="87"/>
      <c r="AW2022" s="87"/>
      <c r="AX2022" s="87"/>
      <c r="AY2022" s="87"/>
      <c r="AZ2022" s="87"/>
      <c r="BA2022" s="87"/>
      <c r="BB2022" s="87"/>
      <c r="BC2022" s="87"/>
      <c r="BD2022" s="87"/>
      <c r="BE2022" s="87"/>
      <c r="BF2022" s="87"/>
      <c r="BG2022" s="87"/>
      <c r="BH2022" s="87"/>
    </row>
    <row r="2023" spans="1:60">
      <c r="A2023" s="87"/>
      <c r="D2023" s="371"/>
      <c r="E2023" s="87"/>
      <c r="F2023" s="87"/>
      <c r="G2023" s="87"/>
      <c r="H2023" s="87"/>
      <c r="I2023" s="87"/>
      <c r="J2023" s="87"/>
      <c r="K2023" s="87"/>
      <c r="L2023" s="87"/>
      <c r="M2023" s="87"/>
      <c r="N2023" s="87"/>
      <c r="O2023" s="87"/>
      <c r="P2023" s="87"/>
      <c r="Q2023" s="87"/>
      <c r="R2023" s="87"/>
      <c r="S2023" s="87"/>
      <c r="T2023" s="87"/>
      <c r="U2023" s="87"/>
      <c r="V2023" s="87"/>
      <c r="W2023" s="87"/>
      <c r="X2023" s="87"/>
      <c r="Y2023" s="87"/>
      <c r="Z2023" s="87"/>
      <c r="AA2023" s="87"/>
      <c r="AB2023" s="87"/>
      <c r="AC2023" s="87"/>
      <c r="AD2023" s="87"/>
      <c r="AE2023" s="87"/>
      <c r="AF2023" s="87"/>
      <c r="AG2023" s="87"/>
      <c r="AH2023" s="87"/>
      <c r="AI2023" s="87"/>
      <c r="AJ2023" s="87"/>
      <c r="AK2023" s="87"/>
      <c r="AL2023" s="87"/>
      <c r="AM2023" s="87"/>
      <c r="AN2023" s="87"/>
      <c r="AO2023" s="87"/>
      <c r="AP2023" s="87"/>
      <c r="AQ2023" s="87"/>
      <c r="AR2023" s="87"/>
      <c r="AS2023" s="87"/>
      <c r="AT2023" s="87"/>
      <c r="AU2023" s="87"/>
      <c r="AV2023" s="87"/>
      <c r="AW2023" s="87"/>
      <c r="AX2023" s="87"/>
      <c r="AY2023" s="87"/>
      <c r="AZ2023" s="87"/>
      <c r="BA2023" s="87"/>
      <c r="BB2023" s="87"/>
      <c r="BC2023" s="87"/>
      <c r="BD2023" s="87"/>
      <c r="BE2023" s="87"/>
      <c r="BF2023" s="87"/>
      <c r="BG2023" s="87"/>
      <c r="BH2023" s="87"/>
    </row>
    <row r="2024" spans="1:60">
      <c r="A2024" s="87"/>
      <c r="D2024" s="371"/>
      <c r="E2024" s="87"/>
      <c r="F2024" s="87"/>
      <c r="G2024" s="87"/>
      <c r="H2024" s="87"/>
      <c r="I2024" s="87"/>
      <c r="J2024" s="87"/>
      <c r="K2024" s="87"/>
      <c r="L2024" s="87"/>
      <c r="M2024" s="87"/>
      <c r="N2024" s="87"/>
      <c r="O2024" s="87"/>
      <c r="P2024" s="87"/>
      <c r="Q2024" s="87"/>
      <c r="R2024" s="87"/>
      <c r="S2024" s="87"/>
      <c r="T2024" s="87"/>
      <c r="U2024" s="87"/>
      <c r="V2024" s="87"/>
      <c r="W2024" s="87"/>
      <c r="X2024" s="87"/>
      <c r="Y2024" s="87"/>
      <c r="Z2024" s="87"/>
      <c r="AA2024" s="87"/>
      <c r="AB2024" s="87"/>
      <c r="AC2024" s="87"/>
      <c r="AD2024" s="87"/>
      <c r="AE2024" s="87"/>
      <c r="AF2024" s="87"/>
      <c r="AG2024" s="87"/>
      <c r="AH2024" s="87"/>
      <c r="AI2024" s="87"/>
      <c r="AJ2024" s="87"/>
      <c r="AK2024" s="87"/>
      <c r="AL2024" s="87"/>
      <c r="AM2024" s="87"/>
      <c r="AN2024" s="87"/>
      <c r="AO2024" s="87"/>
      <c r="AP2024" s="87"/>
      <c r="AQ2024" s="87"/>
      <c r="AR2024" s="87"/>
      <c r="AS2024" s="87"/>
      <c r="AT2024" s="87"/>
      <c r="AU2024" s="87"/>
      <c r="AV2024" s="87"/>
      <c r="AW2024" s="87"/>
      <c r="AX2024" s="87"/>
      <c r="AY2024" s="87"/>
      <c r="AZ2024" s="87"/>
      <c r="BA2024" s="87"/>
      <c r="BB2024" s="87"/>
      <c r="BC2024" s="87"/>
      <c r="BD2024" s="87"/>
      <c r="BE2024" s="87"/>
      <c r="BF2024" s="87"/>
      <c r="BG2024" s="87"/>
      <c r="BH2024" s="87"/>
    </row>
    <row r="2025" spans="1:60">
      <c r="A2025" s="87"/>
      <c r="D2025" s="371"/>
      <c r="E2025" s="87"/>
      <c r="F2025" s="87"/>
      <c r="G2025" s="87"/>
      <c r="H2025" s="87"/>
      <c r="I2025" s="87"/>
      <c r="J2025" s="87"/>
      <c r="K2025" s="87"/>
      <c r="L2025" s="87"/>
      <c r="M2025" s="87"/>
      <c r="N2025" s="87"/>
      <c r="O2025" s="87"/>
      <c r="P2025" s="87"/>
      <c r="Q2025" s="87"/>
      <c r="R2025" s="87"/>
      <c r="S2025" s="87"/>
      <c r="T2025" s="87"/>
      <c r="U2025" s="87"/>
      <c r="V2025" s="87"/>
      <c r="W2025" s="87"/>
      <c r="X2025" s="87"/>
      <c r="Y2025" s="87"/>
      <c r="Z2025" s="87"/>
      <c r="AA2025" s="87"/>
      <c r="AB2025" s="87"/>
      <c r="AC2025" s="87"/>
      <c r="AD2025" s="87"/>
      <c r="AE2025" s="87"/>
      <c r="AF2025" s="87"/>
      <c r="AG2025" s="87"/>
      <c r="AH2025" s="87"/>
      <c r="AI2025" s="87"/>
      <c r="AJ2025" s="87"/>
      <c r="AK2025" s="87"/>
      <c r="AL2025" s="87"/>
      <c r="AM2025" s="87"/>
      <c r="AN2025" s="87"/>
      <c r="AO2025" s="87"/>
      <c r="AP2025" s="87"/>
      <c r="AQ2025" s="87"/>
      <c r="AR2025" s="87"/>
      <c r="AS2025" s="87"/>
      <c r="AT2025" s="87"/>
      <c r="AU2025" s="87"/>
      <c r="AV2025" s="87"/>
      <c r="AW2025" s="87"/>
      <c r="AX2025" s="87"/>
      <c r="AY2025" s="87"/>
      <c r="AZ2025" s="87"/>
      <c r="BA2025" s="87"/>
      <c r="BB2025" s="87"/>
      <c r="BC2025" s="87"/>
      <c r="BD2025" s="87"/>
      <c r="BE2025" s="87"/>
      <c r="BF2025" s="87"/>
      <c r="BG2025" s="87"/>
      <c r="BH2025" s="87"/>
    </row>
    <row r="2026" spans="1:60">
      <c r="A2026" s="87"/>
      <c r="D2026" s="371"/>
      <c r="E2026" s="87"/>
      <c r="F2026" s="87"/>
      <c r="G2026" s="87"/>
      <c r="H2026" s="87"/>
      <c r="I2026" s="87"/>
      <c r="J2026" s="87"/>
      <c r="K2026" s="87"/>
      <c r="L2026" s="87"/>
      <c r="M2026" s="87"/>
      <c r="N2026" s="87"/>
      <c r="O2026" s="87"/>
      <c r="P2026" s="87"/>
      <c r="Q2026" s="87"/>
      <c r="R2026" s="87"/>
      <c r="S2026" s="87"/>
      <c r="T2026" s="87"/>
      <c r="U2026" s="87"/>
      <c r="V2026" s="87"/>
      <c r="W2026" s="87"/>
      <c r="X2026" s="87"/>
      <c r="Y2026" s="87"/>
      <c r="Z2026" s="87"/>
      <c r="AA2026" s="87"/>
      <c r="AB2026" s="87"/>
      <c r="AC2026" s="87"/>
      <c r="AD2026" s="87"/>
      <c r="AE2026" s="87"/>
      <c r="AF2026" s="87"/>
      <c r="AG2026" s="87"/>
      <c r="AH2026" s="87"/>
      <c r="AI2026" s="87"/>
      <c r="AJ2026" s="87"/>
      <c r="AK2026" s="87"/>
      <c r="AL2026" s="87"/>
      <c r="AM2026" s="87"/>
      <c r="AN2026" s="87"/>
      <c r="AO2026" s="87"/>
      <c r="AP2026" s="87"/>
      <c r="AQ2026" s="87"/>
      <c r="AR2026" s="87"/>
      <c r="AS2026" s="87"/>
      <c r="AT2026" s="87"/>
      <c r="AU2026" s="87"/>
      <c r="AV2026" s="87"/>
      <c r="AW2026" s="87"/>
      <c r="AX2026" s="87"/>
      <c r="AY2026" s="87"/>
      <c r="AZ2026" s="87"/>
      <c r="BA2026" s="87"/>
      <c r="BB2026" s="87"/>
      <c r="BC2026" s="87"/>
      <c r="BD2026" s="87"/>
      <c r="BE2026" s="87"/>
      <c r="BF2026" s="87"/>
      <c r="BG2026" s="87"/>
      <c r="BH2026" s="87"/>
    </row>
    <row r="2027" spans="1:60">
      <c r="A2027" s="87"/>
      <c r="D2027" s="371"/>
      <c r="E2027" s="87"/>
      <c r="F2027" s="87"/>
      <c r="G2027" s="87"/>
      <c r="H2027" s="87"/>
      <c r="I2027" s="87"/>
      <c r="J2027" s="87"/>
      <c r="K2027" s="87"/>
      <c r="L2027" s="87"/>
      <c r="M2027" s="87"/>
      <c r="N2027" s="87"/>
      <c r="O2027" s="87"/>
      <c r="P2027" s="87"/>
      <c r="Q2027" s="87"/>
      <c r="R2027" s="87"/>
      <c r="S2027" s="87"/>
      <c r="T2027" s="87"/>
      <c r="U2027" s="87"/>
      <c r="V2027" s="87"/>
      <c r="W2027" s="87"/>
      <c r="X2027" s="87"/>
      <c r="Y2027" s="87"/>
      <c r="Z2027" s="87"/>
      <c r="AA2027" s="87"/>
      <c r="AB2027" s="87"/>
      <c r="AC2027" s="87"/>
      <c r="AD2027" s="87"/>
      <c r="AE2027" s="87"/>
      <c r="AF2027" s="87"/>
      <c r="AG2027" s="87"/>
      <c r="AH2027" s="87"/>
      <c r="AI2027" s="87"/>
      <c r="AJ2027" s="87"/>
      <c r="AK2027" s="87"/>
      <c r="AL2027" s="87"/>
      <c r="AM2027" s="87"/>
      <c r="AN2027" s="87"/>
      <c r="AO2027" s="87"/>
      <c r="AP2027" s="87"/>
      <c r="AQ2027" s="87"/>
      <c r="AR2027" s="87"/>
      <c r="AS2027" s="87"/>
      <c r="AT2027" s="87"/>
      <c r="AU2027" s="87"/>
      <c r="AV2027" s="87"/>
      <c r="AW2027" s="87"/>
      <c r="AX2027" s="87"/>
      <c r="AY2027" s="87"/>
      <c r="AZ2027" s="87"/>
      <c r="BA2027" s="87"/>
      <c r="BB2027" s="87"/>
      <c r="BC2027" s="87"/>
      <c r="BD2027" s="87"/>
      <c r="BE2027" s="87"/>
      <c r="BF2027" s="87"/>
      <c r="BG2027" s="87"/>
      <c r="BH2027" s="87"/>
    </row>
    <row r="2028" spans="1:60">
      <c r="A2028" s="87"/>
      <c r="D2028" s="371"/>
      <c r="E2028" s="87"/>
      <c r="F2028" s="87"/>
      <c r="G2028" s="87"/>
      <c r="H2028" s="87"/>
      <c r="I2028" s="87"/>
      <c r="J2028" s="87"/>
      <c r="K2028" s="87"/>
      <c r="L2028" s="87"/>
      <c r="M2028" s="87"/>
      <c r="N2028" s="87"/>
      <c r="O2028" s="87"/>
      <c r="P2028" s="87"/>
      <c r="Q2028" s="87"/>
      <c r="R2028" s="87"/>
      <c r="S2028" s="87"/>
      <c r="T2028" s="87"/>
      <c r="U2028" s="87"/>
      <c r="V2028" s="87"/>
      <c r="W2028" s="87"/>
      <c r="X2028" s="87"/>
      <c r="Y2028" s="87"/>
      <c r="Z2028" s="87"/>
      <c r="AA2028" s="87"/>
      <c r="AB2028" s="87"/>
      <c r="AC2028" s="87"/>
      <c r="AD2028" s="87"/>
      <c r="AE2028" s="87"/>
      <c r="AF2028" s="87"/>
      <c r="AG2028" s="87"/>
      <c r="AH2028" s="87"/>
      <c r="AI2028" s="87"/>
      <c r="AJ2028" s="87"/>
      <c r="AK2028" s="87"/>
      <c r="AL2028" s="87"/>
      <c r="AM2028" s="87"/>
      <c r="AN2028" s="87"/>
      <c r="AO2028" s="87"/>
      <c r="AP2028" s="87"/>
      <c r="AQ2028" s="87"/>
      <c r="AR2028" s="87"/>
      <c r="AS2028" s="87"/>
      <c r="AT2028" s="87"/>
      <c r="AU2028" s="87"/>
      <c r="AV2028" s="87"/>
      <c r="AW2028" s="87"/>
      <c r="AX2028" s="87"/>
      <c r="AY2028" s="87"/>
      <c r="AZ2028" s="87"/>
      <c r="BA2028" s="87"/>
      <c r="BB2028" s="87"/>
      <c r="BC2028" s="87"/>
      <c r="BD2028" s="87"/>
      <c r="BE2028" s="87"/>
      <c r="BF2028" s="87"/>
      <c r="BG2028" s="87"/>
      <c r="BH2028" s="87"/>
    </row>
    <row r="2029" spans="1:60">
      <c r="A2029" s="87"/>
      <c r="D2029" s="371"/>
      <c r="E2029" s="87"/>
      <c r="F2029" s="87"/>
      <c r="G2029" s="87"/>
      <c r="H2029" s="87"/>
      <c r="I2029" s="87"/>
      <c r="J2029" s="87"/>
      <c r="K2029" s="87"/>
      <c r="L2029" s="87"/>
      <c r="M2029" s="87"/>
      <c r="N2029" s="87"/>
      <c r="O2029" s="87"/>
      <c r="P2029" s="87"/>
      <c r="Q2029" s="87"/>
      <c r="R2029" s="87"/>
      <c r="S2029" s="87"/>
      <c r="T2029" s="87"/>
      <c r="U2029" s="87"/>
      <c r="V2029" s="87"/>
      <c r="W2029" s="87"/>
      <c r="X2029" s="87"/>
      <c r="Y2029" s="87"/>
      <c r="Z2029" s="87"/>
      <c r="AA2029" s="87"/>
      <c r="AB2029" s="87"/>
      <c r="AC2029" s="87"/>
      <c r="AD2029" s="87"/>
      <c r="AE2029" s="87"/>
      <c r="AF2029" s="87"/>
      <c r="AG2029" s="87"/>
      <c r="AH2029" s="87"/>
      <c r="AI2029" s="87"/>
      <c r="AJ2029" s="87"/>
      <c r="AK2029" s="87"/>
      <c r="AL2029" s="87"/>
      <c r="AM2029" s="87"/>
      <c r="AN2029" s="87"/>
      <c r="AO2029" s="87"/>
      <c r="AP2029" s="87"/>
      <c r="AQ2029" s="87"/>
      <c r="AR2029" s="87"/>
      <c r="AS2029" s="87"/>
      <c r="AT2029" s="87"/>
      <c r="AU2029" s="87"/>
      <c r="AV2029" s="87"/>
      <c r="AW2029" s="87"/>
      <c r="AX2029" s="87"/>
      <c r="AY2029" s="87"/>
      <c r="AZ2029" s="87"/>
      <c r="BA2029" s="87"/>
      <c r="BB2029" s="87"/>
      <c r="BC2029" s="87"/>
      <c r="BD2029" s="87"/>
      <c r="BE2029" s="87"/>
      <c r="BF2029" s="87"/>
      <c r="BG2029" s="87"/>
      <c r="BH2029" s="87"/>
    </row>
    <row r="2030" spans="1:60">
      <c r="A2030" s="87"/>
      <c r="D2030" s="371"/>
      <c r="E2030" s="87"/>
      <c r="F2030" s="87"/>
      <c r="G2030" s="87"/>
      <c r="H2030" s="87"/>
      <c r="I2030" s="87"/>
      <c r="J2030" s="87"/>
      <c r="K2030" s="87"/>
      <c r="L2030" s="87"/>
      <c r="M2030" s="87"/>
      <c r="N2030" s="87"/>
      <c r="O2030" s="87"/>
      <c r="P2030" s="87"/>
      <c r="Q2030" s="87"/>
      <c r="R2030" s="87"/>
      <c r="S2030" s="87"/>
      <c r="T2030" s="87"/>
      <c r="U2030" s="87"/>
      <c r="V2030" s="87"/>
      <c r="W2030" s="87"/>
      <c r="X2030" s="87"/>
      <c r="Y2030" s="87"/>
      <c r="Z2030" s="87"/>
      <c r="AA2030" s="87"/>
      <c r="AB2030" s="87"/>
      <c r="AC2030" s="87"/>
      <c r="AD2030" s="87"/>
      <c r="AE2030" s="87"/>
      <c r="AF2030" s="87"/>
      <c r="AG2030" s="87"/>
      <c r="AH2030" s="87"/>
      <c r="AI2030" s="87"/>
      <c r="AJ2030" s="87"/>
      <c r="AK2030" s="87"/>
      <c r="AL2030" s="87"/>
      <c r="AM2030" s="87"/>
      <c r="AN2030" s="87"/>
      <c r="AO2030" s="87"/>
      <c r="AP2030" s="87"/>
      <c r="AQ2030" s="87"/>
      <c r="AR2030" s="87"/>
      <c r="AS2030" s="87"/>
      <c r="AT2030" s="87"/>
      <c r="AU2030" s="87"/>
      <c r="AV2030" s="87"/>
      <c r="AW2030" s="87"/>
      <c r="AX2030" s="87"/>
      <c r="AY2030" s="87"/>
      <c r="AZ2030" s="87"/>
      <c r="BA2030" s="87"/>
      <c r="BB2030" s="87"/>
      <c r="BC2030" s="87"/>
      <c r="BD2030" s="87"/>
      <c r="BE2030" s="87"/>
      <c r="BF2030" s="87"/>
      <c r="BG2030" s="87"/>
      <c r="BH2030" s="87"/>
    </row>
    <row r="2031" spans="1:60">
      <c r="A2031" s="87"/>
      <c r="D2031" s="371"/>
      <c r="E2031" s="87"/>
      <c r="F2031" s="87"/>
      <c r="G2031" s="87"/>
      <c r="H2031" s="87"/>
      <c r="I2031" s="87"/>
      <c r="J2031" s="87"/>
      <c r="K2031" s="87"/>
      <c r="L2031" s="87"/>
      <c r="M2031" s="87"/>
      <c r="N2031" s="87"/>
      <c r="O2031" s="87"/>
      <c r="P2031" s="87"/>
      <c r="Q2031" s="87"/>
      <c r="R2031" s="87"/>
      <c r="S2031" s="87"/>
      <c r="T2031" s="87"/>
      <c r="U2031" s="87"/>
      <c r="V2031" s="87"/>
      <c r="W2031" s="87"/>
      <c r="X2031" s="87"/>
      <c r="Y2031" s="87"/>
      <c r="Z2031" s="87"/>
      <c r="AA2031" s="87"/>
      <c r="AB2031" s="87"/>
      <c r="AC2031" s="87"/>
      <c r="AD2031" s="87"/>
      <c r="AE2031" s="87"/>
      <c r="AF2031" s="87"/>
      <c r="AG2031" s="87"/>
      <c r="AH2031" s="87"/>
      <c r="AI2031" s="87"/>
      <c r="AJ2031" s="87"/>
      <c r="AK2031" s="87"/>
      <c r="AL2031" s="87"/>
      <c r="AM2031" s="87"/>
      <c r="AN2031" s="87"/>
      <c r="AO2031" s="87"/>
      <c r="AP2031" s="87"/>
      <c r="AQ2031" s="87"/>
      <c r="AR2031" s="87"/>
      <c r="AS2031" s="87"/>
      <c r="AT2031" s="87"/>
      <c r="AU2031" s="87"/>
      <c r="AV2031" s="87"/>
      <c r="AW2031" s="87"/>
      <c r="AX2031" s="87"/>
      <c r="AY2031" s="87"/>
      <c r="AZ2031" s="87"/>
      <c r="BA2031" s="87"/>
      <c r="BB2031" s="87"/>
      <c r="BC2031" s="87"/>
      <c r="BD2031" s="87"/>
      <c r="BE2031" s="87"/>
      <c r="BF2031" s="87"/>
      <c r="BG2031" s="87"/>
      <c r="BH2031" s="87"/>
    </row>
    <row r="2032" spans="1:60">
      <c r="A2032" s="87"/>
      <c r="D2032" s="371"/>
      <c r="E2032" s="87"/>
      <c r="F2032" s="87"/>
      <c r="G2032" s="87"/>
      <c r="H2032" s="87"/>
      <c r="I2032" s="87"/>
      <c r="J2032" s="87"/>
      <c r="K2032" s="87"/>
      <c r="L2032" s="87"/>
      <c r="M2032" s="87"/>
      <c r="N2032" s="87"/>
      <c r="O2032" s="87"/>
      <c r="P2032" s="87"/>
      <c r="Q2032" s="87"/>
      <c r="R2032" s="87"/>
      <c r="S2032" s="87"/>
      <c r="T2032" s="87"/>
      <c r="U2032" s="87"/>
      <c r="V2032" s="87"/>
      <c r="W2032" s="87"/>
      <c r="X2032" s="87"/>
      <c r="Y2032" s="87"/>
      <c r="Z2032" s="87"/>
      <c r="AA2032" s="87"/>
      <c r="AB2032" s="87"/>
      <c r="AC2032" s="87"/>
      <c r="AD2032" s="87"/>
      <c r="AE2032" s="87"/>
      <c r="AF2032" s="87"/>
      <c r="AG2032" s="87"/>
      <c r="AH2032" s="87"/>
      <c r="AI2032" s="87"/>
      <c r="AJ2032" s="87"/>
      <c r="AK2032" s="87"/>
      <c r="AL2032" s="87"/>
      <c r="AM2032" s="87"/>
      <c r="AN2032" s="87"/>
      <c r="AO2032" s="87"/>
      <c r="AP2032" s="87"/>
      <c r="AQ2032" s="87"/>
      <c r="AR2032" s="87"/>
      <c r="AS2032" s="87"/>
      <c r="AT2032" s="87"/>
      <c r="AU2032" s="87"/>
      <c r="AV2032" s="87"/>
      <c r="AW2032" s="87"/>
      <c r="AX2032" s="87"/>
      <c r="AY2032" s="87"/>
      <c r="AZ2032" s="87"/>
      <c r="BA2032" s="87"/>
      <c r="BB2032" s="87"/>
      <c r="BC2032" s="87"/>
      <c r="BD2032" s="87"/>
      <c r="BE2032" s="87"/>
      <c r="BF2032" s="87"/>
      <c r="BG2032" s="87"/>
      <c r="BH2032" s="87"/>
    </row>
    <row r="2033" spans="1:60">
      <c r="A2033" s="87"/>
      <c r="D2033" s="371"/>
      <c r="E2033" s="87"/>
      <c r="F2033" s="87"/>
      <c r="G2033" s="87"/>
      <c r="H2033" s="87"/>
      <c r="I2033" s="87"/>
      <c r="J2033" s="87"/>
      <c r="K2033" s="87"/>
      <c r="L2033" s="87"/>
      <c r="M2033" s="87"/>
      <c r="N2033" s="87"/>
      <c r="O2033" s="87"/>
      <c r="P2033" s="87"/>
      <c r="Q2033" s="87"/>
      <c r="R2033" s="87"/>
      <c r="S2033" s="87"/>
      <c r="T2033" s="87"/>
      <c r="U2033" s="87"/>
      <c r="V2033" s="87"/>
      <c r="W2033" s="87"/>
      <c r="X2033" s="87"/>
      <c r="Y2033" s="87"/>
      <c r="Z2033" s="87"/>
      <c r="AA2033" s="87"/>
      <c r="AB2033" s="87"/>
      <c r="AC2033" s="87"/>
      <c r="AD2033" s="87"/>
      <c r="AE2033" s="87"/>
      <c r="AF2033" s="87"/>
      <c r="AG2033" s="87"/>
      <c r="AH2033" s="87"/>
      <c r="AI2033" s="87"/>
      <c r="AJ2033" s="87"/>
      <c r="AK2033" s="87"/>
      <c r="AL2033" s="87"/>
      <c r="AM2033" s="87"/>
      <c r="AN2033" s="87"/>
      <c r="AO2033" s="87"/>
      <c r="AP2033" s="87"/>
      <c r="AQ2033" s="87"/>
      <c r="AR2033" s="87"/>
      <c r="AS2033" s="87"/>
      <c r="AT2033" s="87"/>
      <c r="AU2033" s="87"/>
      <c r="AV2033" s="87"/>
      <c r="AW2033" s="87"/>
      <c r="AX2033" s="87"/>
      <c r="AY2033" s="87"/>
      <c r="AZ2033" s="87"/>
      <c r="BA2033" s="87"/>
      <c r="BB2033" s="87"/>
      <c r="BC2033" s="87"/>
      <c r="BD2033" s="87"/>
      <c r="BE2033" s="87"/>
      <c r="BF2033" s="87"/>
      <c r="BG2033" s="87"/>
      <c r="BH2033" s="87"/>
    </row>
    <row r="2034" spans="1:60">
      <c r="A2034" s="87"/>
      <c r="D2034" s="371"/>
      <c r="E2034" s="87"/>
      <c r="F2034" s="87"/>
      <c r="G2034" s="87"/>
      <c r="H2034" s="87"/>
      <c r="I2034" s="87"/>
      <c r="J2034" s="87"/>
      <c r="K2034" s="87"/>
      <c r="L2034" s="87"/>
      <c r="M2034" s="87"/>
      <c r="N2034" s="87"/>
      <c r="O2034" s="87"/>
      <c r="P2034" s="87"/>
      <c r="Q2034" s="87"/>
      <c r="R2034" s="87"/>
      <c r="S2034" s="87"/>
      <c r="T2034" s="87"/>
      <c r="U2034" s="87"/>
      <c r="V2034" s="87"/>
      <c r="W2034" s="87"/>
      <c r="X2034" s="87"/>
      <c r="Y2034" s="87"/>
      <c r="Z2034" s="87"/>
      <c r="AA2034" s="87"/>
      <c r="AB2034" s="87"/>
      <c r="AC2034" s="87"/>
      <c r="AD2034" s="87"/>
      <c r="AE2034" s="87"/>
      <c r="AF2034" s="87"/>
      <c r="AG2034" s="87"/>
      <c r="AH2034" s="87"/>
      <c r="AI2034" s="87"/>
      <c r="AJ2034" s="87"/>
      <c r="AK2034" s="87"/>
      <c r="AL2034" s="87"/>
      <c r="AM2034" s="87"/>
      <c r="AN2034" s="87"/>
      <c r="AO2034" s="87"/>
      <c r="AP2034" s="87"/>
      <c r="AQ2034" s="87"/>
      <c r="AR2034" s="87"/>
      <c r="AS2034" s="87"/>
      <c r="AT2034" s="87"/>
      <c r="AU2034" s="87"/>
      <c r="AV2034" s="87"/>
      <c r="AW2034" s="87"/>
      <c r="AX2034" s="87"/>
      <c r="AY2034" s="87"/>
      <c r="AZ2034" s="87"/>
      <c r="BA2034" s="87"/>
      <c r="BB2034" s="87"/>
      <c r="BC2034" s="87"/>
      <c r="BD2034" s="87"/>
      <c r="BE2034" s="87"/>
      <c r="BF2034" s="87"/>
      <c r="BG2034" s="87"/>
      <c r="BH2034" s="87"/>
    </row>
    <row r="2035" spans="1:60">
      <c r="A2035" s="87"/>
      <c r="D2035" s="371"/>
      <c r="E2035" s="87"/>
      <c r="F2035" s="87"/>
      <c r="G2035" s="87"/>
      <c r="H2035" s="87"/>
      <c r="I2035" s="87"/>
      <c r="J2035" s="87"/>
      <c r="K2035" s="87"/>
      <c r="L2035" s="87"/>
      <c r="M2035" s="87"/>
      <c r="N2035" s="87"/>
      <c r="O2035" s="87"/>
      <c r="P2035" s="87"/>
      <c r="Q2035" s="87"/>
      <c r="R2035" s="87"/>
      <c r="S2035" s="87"/>
      <c r="T2035" s="87"/>
      <c r="U2035" s="87"/>
      <c r="V2035" s="87"/>
      <c r="W2035" s="87"/>
      <c r="X2035" s="87"/>
      <c r="Y2035" s="87"/>
      <c r="Z2035" s="87"/>
      <c r="AA2035" s="87"/>
      <c r="AB2035" s="87"/>
      <c r="AC2035" s="87"/>
      <c r="AD2035" s="87"/>
      <c r="AE2035" s="87"/>
      <c r="AF2035" s="87"/>
      <c r="AG2035" s="87"/>
      <c r="AH2035" s="87"/>
      <c r="AI2035" s="87"/>
      <c r="AJ2035" s="87"/>
      <c r="AK2035" s="87"/>
      <c r="AL2035" s="87"/>
      <c r="AM2035" s="87"/>
      <c r="AN2035" s="87"/>
      <c r="AO2035" s="87"/>
      <c r="AP2035" s="87"/>
      <c r="AQ2035" s="87"/>
      <c r="AR2035" s="87"/>
      <c r="AS2035" s="87"/>
      <c r="AT2035" s="87"/>
      <c r="AU2035" s="87"/>
      <c r="AV2035" s="87"/>
      <c r="AW2035" s="87"/>
      <c r="AX2035" s="87"/>
      <c r="AY2035" s="87"/>
      <c r="AZ2035" s="87"/>
      <c r="BA2035" s="87"/>
      <c r="BB2035" s="87"/>
      <c r="BC2035" s="87"/>
      <c r="BD2035" s="87"/>
      <c r="BE2035" s="87"/>
      <c r="BF2035" s="87"/>
      <c r="BG2035" s="87"/>
      <c r="BH2035" s="87"/>
    </row>
    <row r="2036" spans="1:60">
      <c r="A2036" s="87"/>
      <c r="D2036" s="371"/>
      <c r="E2036" s="87"/>
      <c r="F2036" s="87"/>
      <c r="G2036" s="87"/>
      <c r="H2036" s="87"/>
      <c r="I2036" s="87"/>
      <c r="J2036" s="87"/>
      <c r="K2036" s="87"/>
      <c r="L2036" s="87"/>
      <c r="M2036" s="87"/>
      <c r="N2036" s="87"/>
      <c r="O2036" s="87"/>
      <c r="P2036" s="87"/>
      <c r="Q2036" s="87"/>
      <c r="R2036" s="87"/>
      <c r="S2036" s="87"/>
      <c r="T2036" s="87"/>
      <c r="U2036" s="87"/>
      <c r="V2036" s="87"/>
      <c r="W2036" s="87"/>
      <c r="X2036" s="87"/>
      <c r="Y2036" s="87"/>
      <c r="Z2036" s="87"/>
      <c r="AA2036" s="87"/>
      <c r="AB2036" s="87"/>
      <c r="AC2036" s="87"/>
      <c r="AD2036" s="87"/>
      <c r="AE2036" s="87"/>
      <c r="AF2036" s="87"/>
      <c r="AG2036" s="87"/>
      <c r="AH2036" s="87"/>
      <c r="AI2036" s="87"/>
      <c r="AJ2036" s="87"/>
      <c r="AK2036" s="87"/>
      <c r="AL2036" s="87"/>
      <c r="AM2036" s="87"/>
      <c r="AN2036" s="87"/>
      <c r="AO2036" s="87"/>
      <c r="AP2036" s="87"/>
      <c r="AQ2036" s="87"/>
      <c r="AR2036" s="87"/>
      <c r="AS2036" s="87"/>
      <c r="AT2036" s="87"/>
      <c r="AU2036" s="87"/>
      <c r="AV2036" s="87"/>
      <c r="AW2036" s="87"/>
      <c r="AX2036" s="87"/>
      <c r="AY2036" s="87"/>
      <c r="AZ2036" s="87"/>
      <c r="BA2036" s="87"/>
      <c r="BB2036" s="87"/>
      <c r="BC2036" s="87"/>
      <c r="BD2036" s="87"/>
      <c r="BE2036" s="87"/>
      <c r="BF2036" s="87"/>
      <c r="BG2036" s="87"/>
      <c r="BH2036" s="87"/>
    </row>
    <row r="2037" spans="1:60">
      <c r="A2037" s="87"/>
      <c r="D2037" s="371"/>
      <c r="E2037" s="87"/>
      <c r="F2037" s="87"/>
      <c r="G2037" s="87"/>
      <c r="H2037" s="87"/>
      <c r="I2037" s="87"/>
      <c r="J2037" s="87"/>
      <c r="K2037" s="87"/>
      <c r="L2037" s="87"/>
      <c r="M2037" s="87"/>
      <c r="N2037" s="87"/>
      <c r="O2037" s="87"/>
      <c r="P2037" s="87"/>
      <c r="Q2037" s="87"/>
      <c r="R2037" s="87"/>
      <c r="S2037" s="87"/>
      <c r="T2037" s="87"/>
      <c r="U2037" s="87"/>
      <c r="V2037" s="87"/>
      <c r="W2037" s="87"/>
      <c r="X2037" s="87"/>
      <c r="Y2037" s="87"/>
      <c r="Z2037" s="87"/>
      <c r="AA2037" s="87"/>
      <c r="AB2037" s="87"/>
      <c r="AC2037" s="87"/>
      <c r="AD2037" s="87"/>
      <c r="AE2037" s="87"/>
      <c r="AF2037" s="87"/>
      <c r="AG2037" s="87"/>
      <c r="AH2037" s="87"/>
      <c r="AI2037" s="87"/>
      <c r="AJ2037" s="87"/>
      <c r="AK2037" s="87"/>
      <c r="AL2037" s="87"/>
      <c r="AM2037" s="87"/>
      <c r="AN2037" s="87"/>
      <c r="AO2037" s="87"/>
      <c r="AP2037" s="87"/>
      <c r="AQ2037" s="87"/>
      <c r="AR2037" s="87"/>
      <c r="AS2037" s="87"/>
      <c r="AT2037" s="87"/>
      <c r="AU2037" s="87"/>
      <c r="AV2037" s="87"/>
      <c r="AW2037" s="87"/>
      <c r="AX2037" s="87"/>
      <c r="AY2037" s="87"/>
      <c r="AZ2037" s="87"/>
      <c r="BA2037" s="87"/>
      <c r="BB2037" s="87"/>
      <c r="BC2037" s="87"/>
      <c r="BD2037" s="87"/>
      <c r="BE2037" s="87"/>
      <c r="BF2037" s="87"/>
      <c r="BG2037" s="87"/>
      <c r="BH2037" s="87"/>
    </row>
    <row r="2038" spans="1:60">
      <c r="A2038" s="87"/>
      <c r="D2038" s="371"/>
      <c r="E2038" s="87"/>
      <c r="F2038" s="87"/>
      <c r="G2038" s="87"/>
      <c r="H2038" s="87"/>
      <c r="I2038" s="87"/>
      <c r="J2038" s="87"/>
      <c r="K2038" s="87"/>
      <c r="L2038" s="87"/>
      <c r="M2038" s="87"/>
      <c r="N2038" s="87"/>
      <c r="O2038" s="87"/>
      <c r="P2038" s="87"/>
      <c r="Q2038" s="87"/>
      <c r="R2038" s="87"/>
      <c r="S2038" s="87"/>
      <c r="T2038" s="87"/>
      <c r="U2038" s="87"/>
      <c r="V2038" s="87"/>
      <c r="W2038" s="87"/>
      <c r="X2038" s="87"/>
      <c r="Y2038" s="87"/>
      <c r="Z2038" s="87"/>
      <c r="AA2038" s="87"/>
      <c r="AB2038" s="87"/>
      <c r="AC2038" s="87"/>
      <c r="AD2038" s="87"/>
      <c r="AE2038" s="87"/>
      <c r="AF2038" s="87"/>
      <c r="AG2038" s="87"/>
      <c r="AH2038" s="87"/>
      <c r="AI2038" s="87"/>
      <c r="AJ2038" s="87"/>
      <c r="AK2038" s="87"/>
      <c r="AL2038" s="87"/>
      <c r="AM2038" s="87"/>
      <c r="AN2038" s="87"/>
      <c r="AO2038" s="87"/>
      <c r="AP2038" s="87"/>
      <c r="AQ2038" s="87"/>
      <c r="AR2038" s="87"/>
      <c r="AS2038" s="87"/>
      <c r="AT2038" s="87"/>
      <c r="AU2038" s="87"/>
      <c r="AV2038" s="87"/>
      <c r="AW2038" s="87"/>
      <c r="AX2038" s="87"/>
      <c r="AY2038" s="87"/>
      <c r="AZ2038" s="87"/>
      <c r="BA2038" s="87"/>
      <c r="BB2038" s="87"/>
      <c r="BC2038" s="87"/>
      <c r="BD2038" s="87"/>
      <c r="BE2038" s="87"/>
      <c r="BF2038" s="87"/>
      <c r="BG2038" s="87"/>
      <c r="BH2038" s="87"/>
    </row>
    <row r="2039" spans="1:60">
      <c r="A2039" s="87"/>
      <c r="D2039" s="371"/>
      <c r="E2039" s="87"/>
      <c r="F2039" s="87"/>
      <c r="G2039" s="87"/>
      <c r="H2039" s="87"/>
      <c r="I2039" s="87"/>
      <c r="J2039" s="87"/>
      <c r="K2039" s="87"/>
      <c r="L2039" s="87"/>
      <c r="M2039" s="87"/>
      <c r="N2039" s="87"/>
      <c r="O2039" s="87"/>
      <c r="P2039" s="87"/>
      <c r="Q2039" s="87"/>
      <c r="R2039" s="87"/>
      <c r="S2039" s="87"/>
      <c r="T2039" s="87"/>
      <c r="U2039" s="87"/>
      <c r="V2039" s="87"/>
      <c r="W2039" s="87"/>
      <c r="X2039" s="87"/>
      <c r="Y2039" s="87"/>
      <c r="Z2039" s="87"/>
      <c r="AA2039" s="87"/>
      <c r="AB2039" s="87"/>
      <c r="AC2039" s="87"/>
      <c r="AD2039" s="87"/>
      <c r="AE2039" s="87"/>
      <c r="AF2039" s="87"/>
      <c r="AG2039" s="87"/>
      <c r="AH2039" s="87"/>
      <c r="AI2039" s="87"/>
      <c r="AJ2039" s="87"/>
      <c r="AK2039" s="87"/>
      <c r="AL2039" s="87"/>
      <c r="AM2039" s="87"/>
      <c r="AN2039" s="87"/>
      <c r="AO2039" s="87"/>
      <c r="AP2039" s="87"/>
      <c r="AQ2039" s="87"/>
      <c r="AR2039" s="87"/>
      <c r="AS2039" s="87"/>
      <c r="AT2039" s="87"/>
      <c r="AU2039" s="87"/>
      <c r="AV2039" s="87"/>
      <c r="AW2039" s="87"/>
      <c r="AX2039" s="87"/>
      <c r="AY2039" s="87"/>
      <c r="AZ2039" s="87"/>
      <c r="BA2039" s="87"/>
      <c r="BB2039" s="87"/>
      <c r="BC2039" s="87"/>
      <c r="BD2039" s="87"/>
      <c r="BE2039" s="87"/>
      <c r="BF2039" s="87"/>
      <c r="BG2039" s="87"/>
      <c r="BH2039" s="87"/>
    </row>
    <row r="2040" spans="1:60">
      <c r="A2040" s="87"/>
      <c r="D2040" s="371"/>
      <c r="E2040" s="87"/>
      <c r="F2040" s="87"/>
      <c r="G2040" s="87"/>
      <c r="H2040" s="87"/>
      <c r="I2040" s="87"/>
      <c r="J2040" s="87"/>
      <c r="K2040" s="87"/>
      <c r="L2040" s="87"/>
      <c r="M2040" s="87"/>
      <c r="N2040" s="87"/>
      <c r="O2040" s="87"/>
      <c r="P2040" s="87"/>
      <c r="Q2040" s="87"/>
      <c r="R2040" s="87"/>
      <c r="S2040" s="87"/>
      <c r="T2040" s="87"/>
      <c r="U2040" s="87"/>
      <c r="V2040" s="87"/>
      <c r="W2040" s="87"/>
      <c r="X2040" s="87"/>
      <c r="Y2040" s="87"/>
      <c r="Z2040" s="87"/>
      <c r="AA2040" s="87"/>
      <c r="AB2040" s="87"/>
      <c r="AC2040" s="87"/>
      <c r="AD2040" s="87"/>
      <c r="AE2040" s="87"/>
      <c r="AF2040" s="87"/>
      <c r="AG2040" s="87"/>
      <c r="AH2040" s="87"/>
      <c r="AI2040" s="87"/>
      <c r="AJ2040" s="87"/>
      <c r="AK2040" s="87"/>
      <c r="AL2040" s="87"/>
      <c r="AM2040" s="87"/>
      <c r="AN2040" s="87"/>
      <c r="AO2040" s="87"/>
      <c r="AP2040" s="87"/>
      <c r="AQ2040" s="87"/>
      <c r="AR2040" s="87"/>
      <c r="AS2040" s="87"/>
      <c r="AT2040" s="87"/>
      <c r="AU2040" s="87"/>
      <c r="AV2040" s="87"/>
      <c r="AW2040" s="87"/>
      <c r="AX2040" s="87"/>
      <c r="AY2040" s="87"/>
      <c r="AZ2040" s="87"/>
      <c r="BA2040" s="87"/>
      <c r="BB2040" s="87"/>
      <c r="BC2040" s="87"/>
      <c r="BD2040" s="87"/>
      <c r="BE2040" s="87"/>
      <c r="BF2040" s="87"/>
      <c r="BG2040" s="87"/>
      <c r="BH2040" s="87"/>
    </row>
    <row r="2041" spans="1:60">
      <c r="A2041" s="87"/>
      <c r="D2041" s="371"/>
      <c r="E2041" s="87"/>
      <c r="F2041" s="87"/>
      <c r="G2041" s="87"/>
      <c r="H2041" s="87"/>
      <c r="I2041" s="87"/>
      <c r="J2041" s="87"/>
      <c r="K2041" s="87"/>
      <c r="L2041" s="87"/>
      <c r="M2041" s="87"/>
      <c r="N2041" s="87"/>
      <c r="O2041" s="87"/>
      <c r="P2041" s="87"/>
      <c r="Q2041" s="87"/>
      <c r="R2041" s="87"/>
      <c r="S2041" s="87"/>
      <c r="T2041" s="87"/>
      <c r="U2041" s="87"/>
      <c r="V2041" s="87"/>
      <c r="W2041" s="87"/>
      <c r="X2041" s="87"/>
      <c r="Y2041" s="87"/>
      <c r="Z2041" s="87"/>
      <c r="AA2041" s="87"/>
      <c r="AB2041" s="87"/>
      <c r="AC2041" s="87"/>
      <c r="AD2041" s="87"/>
      <c r="AE2041" s="87"/>
      <c r="AF2041" s="87"/>
      <c r="AG2041" s="87"/>
      <c r="AH2041" s="87"/>
      <c r="AI2041" s="87"/>
      <c r="AJ2041" s="87"/>
      <c r="AK2041" s="87"/>
      <c r="AL2041" s="87"/>
      <c r="AM2041" s="87"/>
      <c r="AN2041" s="87"/>
      <c r="AO2041" s="87"/>
      <c r="AP2041" s="87"/>
      <c r="AQ2041" s="87"/>
      <c r="AR2041" s="87"/>
      <c r="AS2041" s="87"/>
      <c r="AT2041" s="87"/>
      <c r="AU2041" s="87"/>
      <c r="AV2041" s="87"/>
      <c r="AW2041" s="87"/>
      <c r="AX2041" s="87"/>
      <c r="AY2041" s="87"/>
      <c r="AZ2041" s="87"/>
      <c r="BA2041" s="87"/>
      <c r="BB2041" s="87"/>
      <c r="BC2041" s="87"/>
      <c r="BD2041" s="87"/>
      <c r="BE2041" s="87"/>
      <c r="BF2041" s="87"/>
      <c r="BG2041" s="87"/>
      <c r="BH2041" s="87"/>
    </row>
    <row r="2042" spans="1:60">
      <c r="A2042" s="87"/>
      <c r="D2042" s="371"/>
      <c r="E2042" s="87"/>
      <c r="F2042" s="87"/>
      <c r="G2042" s="87"/>
      <c r="H2042" s="87"/>
      <c r="I2042" s="87"/>
      <c r="J2042" s="87"/>
      <c r="K2042" s="87"/>
      <c r="L2042" s="87"/>
      <c r="M2042" s="87"/>
      <c r="N2042" s="87"/>
      <c r="O2042" s="87"/>
      <c r="P2042" s="87"/>
      <c r="Q2042" s="87"/>
      <c r="R2042" s="87"/>
      <c r="S2042" s="87"/>
      <c r="T2042" s="87"/>
      <c r="U2042" s="87"/>
      <c r="V2042" s="87"/>
      <c r="W2042" s="87"/>
      <c r="X2042" s="87"/>
      <c r="Y2042" s="87"/>
      <c r="Z2042" s="87"/>
      <c r="AA2042" s="87"/>
      <c r="AB2042" s="87"/>
      <c r="AC2042" s="87"/>
      <c r="AD2042" s="87"/>
      <c r="AE2042" s="87"/>
      <c r="AF2042" s="87"/>
      <c r="AG2042" s="87"/>
      <c r="AH2042" s="87"/>
      <c r="AI2042" s="87"/>
      <c r="AJ2042" s="87"/>
      <c r="AK2042" s="87"/>
      <c r="AL2042" s="87"/>
      <c r="AM2042" s="87"/>
      <c r="AN2042" s="87"/>
      <c r="AO2042" s="87"/>
      <c r="AP2042" s="87"/>
      <c r="AQ2042" s="87"/>
      <c r="AR2042" s="87"/>
      <c r="AS2042" s="87"/>
      <c r="AT2042" s="87"/>
      <c r="AU2042" s="87"/>
      <c r="AV2042" s="87"/>
      <c r="AW2042" s="87"/>
      <c r="AX2042" s="87"/>
      <c r="AY2042" s="87"/>
      <c r="AZ2042" s="87"/>
      <c r="BA2042" s="87"/>
      <c r="BB2042" s="87"/>
      <c r="BC2042" s="87"/>
      <c r="BD2042" s="87"/>
      <c r="BE2042" s="87"/>
      <c r="BF2042" s="87"/>
      <c r="BG2042" s="87"/>
      <c r="BH2042" s="87"/>
    </row>
    <row r="2043" spans="1:60">
      <c r="A2043" s="87"/>
      <c r="D2043" s="371"/>
      <c r="E2043" s="87"/>
      <c r="F2043" s="87"/>
      <c r="G2043" s="87"/>
      <c r="H2043" s="87"/>
      <c r="I2043" s="87"/>
      <c r="J2043" s="87"/>
      <c r="K2043" s="87"/>
      <c r="L2043" s="87"/>
      <c r="M2043" s="87"/>
      <c r="N2043" s="87"/>
      <c r="O2043" s="87"/>
      <c r="P2043" s="87"/>
      <c r="Q2043" s="87"/>
      <c r="R2043" s="87"/>
      <c r="S2043" s="87"/>
      <c r="T2043" s="87"/>
      <c r="U2043" s="87"/>
      <c r="V2043" s="87"/>
      <c r="W2043" s="87"/>
      <c r="X2043" s="87"/>
      <c r="Y2043" s="87"/>
      <c r="Z2043" s="87"/>
      <c r="AA2043" s="87"/>
      <c r="AB2043" s="87"/>
      <c r="AC2043" s="87"/>
      <c r="AD2043" s="87"/>
      <c r="AE2043" s="87"/>
      <c r="AF2043" s="87"/>
      <c r="AG2043" s="87"/>
      <c r="AH2043" s="87"/>
      <c r="AI2043" s="87"/>
      <c r="AJ2043" s="87"/>
      <c r="AK2043" s="87"/>
      <c r="AL2043" s="87"/>
      <c r="AM2043" s="87"/>
      <c r="AN2043" s="87"/>
      <c r="AO2043" s="87"/>
      <c r="AP2043" s="87"/>
      <c r="AQ2043" s="87"/>
      <c r="AR2043" s="87"/>
      <c r="AS2043" s="87"/>
      <c r="AT2043" s="87"/>
      <c r="AU2043" s="87"/>
      <c r="AV2043" s="87"/>
      <c r="AW2043" s="87"/>
      <c r="AX2043" s="87"/>
      <c r="AY2043" s="87"/>
      <c r="AZ2043" s="87"/>
      <c r="BA2043" s="87"/>
      <c r="BB2043" s="87"/>
      <c r="BC2043" s="87"/>
      <c r="BD2043" s="87"/>
      <c r="BE2043" s="87"/>
      <c r="BF2043" s="87"/>
      <c r="BG2043" s="87"/>
      <c r="BH2043" s="87"/>
    </row>
    <row r="2044" spans="1:60">
      <c r="A2044" s="87"/>
      <c r="D2044" s="371"/>
      <c r="E2044" s="87"/>
      <c r="F2044" s="87"/>
      <c r="G2044" s="87"/>
      <c r="H2044" s="87"/>
      <c r="I2044" s="87"/>
      <c r="J2044" s="87"/>
      <c r="K2044" s="87"/>
      <c r="L2044" s="87"/>
      <c r="M2044" s="87"/>
      <c r="N2044" s="87"/>
      <c r="O2044" s="87"/>
      <c r="P2044" s="87"/>
      <c r="Q2044" s="87"/>
      <c r="R2044" s="87"/>
      <c r="S2044" s="87"/>
      <c r="T2044" s="87"/>
      <c r="U2044" s="87"/>
      <c r="V2044" s="87"/>
      <c r="W2044" s="87"/>
      <c r="X2044" s="87"/>
      <c r="Y2044" s="87"/>
      <c r="Z2044" s="87"/>
      <c r="AA2044" s="87"/>
      <c r="AB2044" s="87"/>
      <c r="AC2044" s="87"/>
      <c r="AD2044" s="87"/>
      <c r="AE2044" s="87"/>
      <c r="AF2044" s="87"/>
      <c r="AG2044" s="87"/>
      <c r="AH2044" s="87"/>
      <c r="AI2044" s="87"/>
      <c r="AJ2044" s="87"/>
      <c r="AK2044" s="87"/>
      <c r="AL2044" s="87"/>
      <c r="AM2044" s="87"/>
      <c r="AN2044" s="87"/>
      <c r="AO2044" s="87"/>
      <c r="AP2044" s="87"/>
      <c r="AQ2044" s="87"/>
      <c r="AR2044" s="87"/>
      <c r="AS2044" s="87"/>
      <c r="AT2044" s="87"/>
      <c r="AU2044" s="87"/>
      <c r="AV2044" s="87"/>
      <c r="AW2044" s="87"/>
      <c r="AX2044" s="87"/>
      <c r="AY2044" s="87"/>
      <c r="AZ2044" s="87"/>
      <c r="BA2044" s="87"/>
      <c r="BB2044" s="87"/>
      <c r="BC2044" s="87"/>
      <c r="BD2044" s="87"/>
      <c r="BE2044" s="87"/>
      <c r="BF2044" s="87"/>
      <c r="BG2044" s="87"/>
      <c r="BH2044" s="87"/>
    </row>
    <row r="2045" spans="1:60">
      <c r="A2045" s="87"/>
      <c r="D2045" s="371"/>
      <c r="E2045" s="87"/>
      <c r="F2045" s="87"/>
      <c r="G2045" s="87"/>
      <c r="H2045" s="87"/>
      <c r="I2045" s="87"/>
      <c r="J2045" s="87"/>
      <c r="K2045" s="87"/>
      <c r="L2045" s="87"/>
      <c r="M2045" s="87"/>
      <c r="N2045" s="87"/>
      <c r="O2045" s="87"/>
      <c r="P2045" s="87"/>
      <c r="Q2045" s="87"/>
      <c r="R2045" s="87"/>
      <c r="S2045" s="87"/>
      <c r="T2045" s="87"/>
      <c r="U2045" s="87"/>
      <c r="V2045" s="87"/>
      <c r="W2045" s="87"/>
      <c r="X2045" s="87"/>
      <c r="Y2045" s="87"/>
      <c r="Z2045" s="87"/>
      <c r="AA2045" s="87"/>
      <c r="AB2045" s="87"/>
      <c r="AC2045" s="87"/>
      <c r="AD2045" s="87"/>
      <c r="AE2045" s="87"/>
      <c r="AF2045" s="87"/>
      <c r="AG2045" s="87"/>
      <c r="AH2045" s="87"/>
      <c r="AI2045" s="87"/>
      <c r="AJ2045" s="87"/>
      <c r="AK2045" s="87"/>
      <c r="AL2045" s="87"/>
      <c r="AM2045" s="87"/>
      <c r="AN2045" s="87"/>
      <c r="AO2045" s="87"/>
      <c r="AP2045" s="87"/>
      <c r="AQ2045" s="87"/>
      <c r="AR2045" s="87"/>
      <c r="AS2045" s="87"/>
      <c r="AT2045" s="87"/>
      <c r="AU2045" s="87"/>
      <c r="AV2045" s="87"/>
      <c r="AW2045" s="87"/>
      <c r="AX2045" s="87"/>
      <c r="AY2045" s="87"/>
      <c r="AZ2045" s="87"/>
      <c r="BA2045" s="87"/>
      <c r="BB2045" s="87"/>
      <c r="BC2045" s="87"/>
      <c r="BD2045" s="87"/>
      <c r="BE2045" s="87"/>
      <c r="BF2045" s="87"/>
      <c r="BG2045" s="87"/>
      <c r="BH2045" s="87"/>
    </row>
    <row r="2046" spans="1:60">
      <c r="A2046" s="87"/>
      <c r="D2046" s="371"/>
      <c r="E2046" s="87"/>
      <c r="F2046" s="87"/>
      <c r="G2046" s="87"/>
      <c r="H2046" s="87"/>
      <c r="I2046" s="87"/>
      <c r="J2046" s="87"/>
      <c r="K2046" s="87"/>
      <c r="L2046" s="87"/>
      <c r="M2046" s="87"/>
      <c r="N2046" s="87"/>
      <c r="O2046" s="87"/>
      <c r="P2046" s="87"/>
      <c r="Q2046" s="87"/>
      <c r="R2046" s="87"/>
      <c r="S2046" s="87"/>
      <c r="T2046" s="87"/>
      <c r="U2046" s="87"/>
      <c r="V2046" s="87"/>
      <c r="W2046" s="87"/>
      <c r="X2046" s="87"/>
      <c r="Y2046" s="87"/>
      <c r="Z2046" s="87"/>
      <c r="AA2046" s="87"/>
      <c r="AB2046" s="87"/>
      <c r="AC2046" s="87"/>
      <c r="AD2046" s="87"/>
      <c r="AE2046" s="87"/>
      <c r="AF2046" s="87"/>
      <c r="AG2046" s="87"/>
      <c r="AH2046" s="87"/>
      <c r="AI2046" s="87"/>
      <c r="AJ2046" s="87"/>
      <c r="AK2046" s="87"/>
      <c r="AL2046" s="87"/>
      <c r="AM2046" s="87"/>
      <c r="AN2046" s="87"/>
      <c r="AO2046" s="87"/>
      <c r="AP2046" s="87"/>
      <c r="AQ2046" s="87"/>
      <c r="AR2046" s="87"/>
      <c r="AS2046" s="87"/>
      <c r="AT2046" s="87"/>
      <c r="AU2046" s="87"/>
      <c r="AV2046" s="87"/>
      <c r="AW2046" s="87"/>
      <c r="AX2046" s="87"/>
      <c r="AY2046" s="87"/>
      <c r="AZ2046" s="87"/>
      <c r="BA2046" s="87"/>
      <c r="BB2046" s="87"/>
      <c r="BC2046" s="87"/>
      <c r="BD2046" s="87"/>
      <c r="BE2046" s="87"/>
      <c r="BF2046" s="87"/>
      <c r="BG2046" s="87"/>
      <c r="BH2046" s="87"/>
    </row>
    <row r="2047" spans="1:60">
      <c r="A2047" s="87"/>
      <c r="D2047" s="371"/>
      <c r="E2047" s="87"/>
      <c r="F2047" s="87"/>
      <c r="G2047" s="87"/>
      <c r="H2047" s="87"/>
      <c r="I2047" s="87"/>
      <c r="J2047" s="87"/>
      <c r="K2047" s="87"/>
      <c r="L2047" s="87"/>
      <c r="M2047" s="87"/>
      <c r="N2047" s="87"/>
      <c r="O2047" s="87"/>
      <c r="P2047" s="87"/>
      <c r="Q2047" s="87"/>
      <c r="R2047" s="87"/>
      <c r="S2047" s="87"/>
      <c r="T2047" s="87"/>
      <c r="U2047" s="87"/>
      <c r="V2047" s="87"/>
      <c r="W2047" s="87"/>
      <c r="X2047" s="87"/>
      <c r="Y2047" s="87"/>
      <c r="Z2047" s="87"/>
      <c r="AA2047" s="87"/>
      <c r="AB2047" s="87"/>
      <c r="AC2047" s="87"/>
      <c r="AD2047" s="87"/>
      <c r="AE2047" s="87"/>
      <c r="AF2047" s="87"/>
      <c r="AG2047" s="87"/>
      <c r="AH2047" s="87"/>
      <c r="AI2047" s="87"/>
      <c r="AJ2047" s="87"/>
      <c r="AK2047" s="87"/>
      <c r="AL2047" s="87"/>
      <c r="AM2047" s="87"/>
      <c r="AN2047" s="87"/>
      <c r="AO2047" s="87"/>
      <c r="AP2047" s="87"/>
      <c r="AQ2047" s="87"/>
      <c r="AR2047" s="87"/>
      <c r="AS2047" s="87"/>
      <c r="AT2047" s="87"/>
      <c r="AU2047" s="87"/>
      <c r="AV2047" s="87"/>
      <c r="AW2047" s="87"/>
      <c r="AX2047" s="87"/>
      <c r="AY2047" s="87"/>
      <c r="AZ2047" s="87"/>
      <c r="BA2047" s="87"/>
      <c r="BB2047" s="87"/>
      <c r="BC2047" s="87"/>
      <c r="BD2047" s="87"/>
      <c r="BE2047" s="87"/>
      <c r="BF2047" s="87"/>
      <c r="BG2047" s="87"/>
      <c r="BH2047" s="87"/>
    </row>
    <row r="2048" spans="1:60">
      <c r="A2048" s="87"/>
      <c r="D2048" s="371"/>
      <c r="E2048" s="87"/>
      <c r="F2048" s="87"/>
      <c r="G2048" s="87"/>
      <c r="H2048" s="87"/>
      <c r="I2048" s="87"/>
      <c r="J2048" s="87"/>
      <c r="K2048" s="87"/>
      <c r="L2048" s="87"/>
      <c r="M2048" s="87"/>
      <c r="N2048" s="87"/>
      <c r="O2048" s="87"/>
      <c r="P2048" s="87"/>
      <c r="Q2048" s="87"/>
      <c r="R2048" s="87"/>
      <c r="S2048" s="87"/>
      <c r="T2048" s="87"/>
      <c r="U2048" s="87"/>
      <c r="V2048" s="87"/>
      <c r="W2048" s="87"/>
      <c r="X2048" s="87"/>
      <c r="Y2048" s="87"/>
      <c r="Z2048" s="87"/>
      <c r="AA2048" s="87"/>
      <c r="AB2048" s="87"/>
      <c r="AC2048" s="87"/>
      <c r="AD2048" s="87"/>
      <c r="AE2048" s="87"/>
      <c r="AF2048" s="87"/>
      <c r="AG2048" s="87"/>
      <c r="AH2048" s="87"/>
      <c r="AI2048" s="87"/>
      <c r="AJ2048" s="87"/>
      <c r="AK2048" s="87"/>
      <c r="AL2048" s="87"/>
      <c r="AM2048" s="87"/>
      <c r="AN2048" s="87"/>
      <c r="AO2048" s="87"/>
      <c r="AP2048" s="87"/>
      <c r="AQ2048" s="87"/>
      <c r="AR2048" s="87"/>
      <c r="AS2048" s="87"/>
      <c r="AT2048" s="87"/>
      <c r="AU2048" s="87"/>
      <c r="AV2048" s="87"/>
      <c r="AW2048" s="87"/>
      <c r="AX2048" s="87"/>
      <c r="AY2048" s="87"/>
      <c r="AZ2048" s="87"/>
      <c r="BA2048" s="87"/>
      <c r="BB2048" s="87"/>
      <c r="BC2048" s="87"/>
      <c r="BD2048" s="87"/>
      <c r="BE2048" s="87"/>
      <c r="BF2048" s="87"/>
      <c r="BG2048" s="87"/>
      <c r="BH2048" s="87"/>
    </row>
    <row r="2049" spans="1:60">
      <c r="A2049" s="87"/>
      <c r="D2049" s="371"/>
      <c r="E2049" s="87"/>
      <c r="F2049" s="87"/>
      <c r="G2049" s="87"/>
      <c r="H2049" s="87"/>
      <c r="I2049" s="87"/>
      <c r="J2049" s="87"/>
      <c r="K2049" s="87"/>
      <c r="L2049" s="87"/>
      <c r="M2049" s="87"/>
      <c r="N2049" s="87"/>
      <c r="O2049" s="87"/>
      <c r="P2049" s="87"/>
      <c r="Q2049" s="87"/>
      <c r="R2049" s="87"/>
      <c r="S2049" s="87"/>
      <c r="T2049" s="87"/>
      <c r="U2049" s="87"/>
      <c r="V2049" s="87"/>
      <c r="W2049" s="87"/>
      <c r="X2049" s="87"/>
      <c r="Y2049" s="87"/>
      <c r="Z2049" s="87"/>
      <c r="AA2049" s="87"/>
      <c r="AB2049" s="87"/>
      <c r="AC2049" s="87"/>
      <c r="AD2049" s="87"/>
      <c r="AE2049" s="87"/>
      <c r="AF2049" s="87"/>
      <c r="AG2049" s="87"/>
      <c r="AH2049" s="87"/>
      <c r="AI2049" s="87"/>
      <c r="AJ2049" s="87"/>
      <c r="AK2049" s="87"/>
      <c r="AL2049" s="87"/>
      <c r="AM2049" s="87"/>
      <c r="AN2049" s="87"/>
      <c r="AO2049" s="87"/>
      <c r="AP2049" s="87"/>
      <c r="AQ2049" s="87"/>
      <c r="AR2049" s="87"/>
      <c r="AS2049" s="87"/>
      <c r="AT2049" s="87"/>
      <c r="AU2049" s="87"/>
      <c r="AV2049" s="87"/>
      <c r="AW2049" s="87"/>
      <c r="AX2049" s="87"/>
      <c r="AY2049" s="87"/>
      <c r="AZ2049" s="87"/>
      <c r="BA2049" s="87"/>
      <c r="BB2049" s="87"/>
      <c r="BC2049" s="87"/>
      <c r="BD2049" s="87"/>
      <c r="BE2049" s="87"/>
      <c r="BF2049" s="87"/>
      <c r="BG2049" s="87"/>
      <c r="BH2049" s="87"/>
    </row>
    <row r="2050" spans="1:60">
      <c r="A2050" s="87"/>
      <c r="D2050" s="371"/>
      <c r="E2050" s="87"/>
      <c r="F2050" s="87"/>
      <c r="G2050" s="87"/>
      <c r="H2050" s="87"/>
      <c r="I2050" s="87"/>
      <c r="J2050" s="87"/>
      <c r="K2050" s="87"/>
      <c r="L2050" s="87"/>
      <c r="M2050" s="87"/>
      <c r="N2050" s="87"/>
      <c r="O2050" s="87"/>
      <c r="P2050" s="87"/>
      <c r="Q2050" s="87"/>
      <c r="R2050" s="87"/>
      <c r="S2050" s="87"/>
      <c r="T2050" s="87"/>
      <c r="U2050" s="87"/>
      <c r="V2050" s="87"/>
      <c r="W2050" s="87"/>
      <c r="X2050" s="87"/>
      <c r="Y2050" s="87"/>
      <c r="Z2050" s="87"/>
      <c r="AA2050" s="87"/>
      <c r="AB2050" s="87"/>
      <c r="AC2050" s="87"/>
      <c r="AD2050" s="87"/>
      <c r="AE2050" s="87"/>
      <c r="AF2050" s="87"/>
      <c r="AG2050" s="87"/>
      <c r="AH2050" s="87"/>
      <c r="AI2050" s="87"/>
      <c r="AJ2050" s="87"/>
      <c r="AK2050" s="87"/>
      <c r="AL2050" s="87"/>
      <c r="AM2050" s="87"/>
      <c r="AN2050" s="87"/>
      <c r="AO2050" s="87"/>
      <c r="AP2050" s="87"/>
      <c r="AQ2050" s="87"/>
      <c r="AR2050" s="87"/>
      <c r="AS2050" s="87"/>
      <c r="AT2050" s="87"/>
      <c r="AU2050" s="87"/>
      <c r="AV2050" s="87"/>
      <c r="AW2050" s="87"/>
      <c r="AX2050" s="87"/>
      <c r="AY2050" s="87"/>
      <c r="AZ2050" s="87"/>
      <c r="BA2050" s="87"/>
      <c r="BB2050" s="87"/>
      <c r="BC2050" s="87"/>
      <c r="BD2050" s="87"/>
      <c r="BE2050" s="87"/>
      <c r="BF2050" s="87"/>
      <c r="BG2050" s="87"/>
      <c r="BH2050" s="87"/>
    </row>
    <row r="2051" spans="1:60">
      <c r="A2051" s="87"/>
      <c r="D2051" s="371"/>
      <c r="E2051" s="87"/>
      <c r="F2051" s="87"/>
      <c r="G2051" s="87"/>
      <c r="H2051" s="87"/>
      <c r="I2051" s="87"/>
      <c r="J2051" s="87"/>
      <c r="K2051" s="87"/>
      <c r="L2051" s="87"/>
      <c r="M2051" s="87"/>
      <c r="N2051" s="87"/>
      <c r="O2051" s="87"/>
      <c r="P2051" s="87"/>
      <c r="Q2051" s="87"/>
      <c r="R2051" s="87"/>
      <c r="S2051" s="87"/>
      <c r="T2051" s="87"/>
      <c r="U2051" s="87"/>
      <c r="V2051" s="87"/>
      <c r="W2051" s="87"/>
      <c r="X2051" s="87"/>
      <c r="Y2051" s="87"/>
      <c r="Z2051" s="87"/>
      <c r="AA2051" s="87"/>
      <c r="AB2051" s="87"/>
      <c r="AC2051" s="87"/>
      <c r="AD2051" s="87"/>
      <c r="AE2051" s="87"/>
      <c r="AF2051" s="87"/>
      <c r="AG2051" s="87"/>
      <c r="AH2051" s="87"/>
      <c r="AI2051" s="87"/>
      <c r="AJ2051" s="87"/>
      <c r="AK2051" s="87"/>
      <c r="AL2051" s="87"/>
      <c r="AM2051" s="87"/>
      <c r="AN2051" s="87"/>
      <c r="AO2051" s="87"/>
      <c r="AP2051" s="87"/>
      <c r="AQ2051" s="87"/>
      <c r="AR2051" s="87"/>
      <c r="AS2051" s="87"/>
      <c r="AT2051" s="87"/>
      <c r="AU2051" s="87"/>
      <c r="AV2051" s="87"/>
      <c r="AW2051" s="87"/>
      <c r="AX2051" s="87"/>
      <c r="AY2051" s="87"/>
      <c r="AZ2051" s="87"/>
      <c r="BA2051" s="87"/>
      <c r="BB2051" s="87"/>
      <c r="BC2051" s="87"/>
      <c r="BD2051" s="87"/>
      <c r="BE2051" s="87"/>
      <c r="BF2051" s="87"/>
      <c r="BG2051" s="87"/>
      <c r="BH2051" s="87"/>
    </row>
    <row r="2052" spans="1:60">
      <c r="A2052" s="87"/>
      <c r="D2052" s="371"/>
      <c r="E2052" s="87"/>
      <c r="F2052" s="87"/>
      <c r="G2052" s="87"/>
      <c r="H2052" s="87"/>
      <c r="I2052" s="87"/>
      <c r="J2052" s="87"/>
      <c r="K2052" s="87"/>
      <c r="L2052" s="87"/>
      <c r="M2052" s="87"/>
      <c r="N2052" s="87"/>
      <c r="O2052" s="87"/>
      <c r="P2052" s="87"/>
      <c r="Q2052" s="87"/>
      <c r="R2052" s="87"/>
      <c r="S2052" s="87"/>
      <c r="T2052" s="87"/>
      <c r="U2052" s="87"/>
      <c r="V2052" s="87"/>
      <c r="W2052" s="87"/>
      <c r="X2052" s="87"/>
      <c r="Y2052" s="87"/>
      <c r="Z2052" s="87"/>
      <c r="AA2052" s="87"/>
      <c r="AB2052" s="87"/>
      <c r="AC2052" s="87"/>
      <c r="AD2052" s="87"/>
      <c r="AE2052" s="87"/>
      <c r="AF2052" s="87"/>
      <c r="AG2052" s="87"/>
      <c r="AH2052" s="87"/>
      <c r="AI2052" s="87"/>
      <c r="AJ2052" s="87"/>
      <c r="AK2052" s="87"/>
      <c r="AL2052" s="87"/>
      <c r="AM2052" s="87"/>
      <c r="AN2052" s="87"/>
      <c r="AO2052" s="87"/>
      <c r="AP2052" s="87"/>
      <c r="AQ2052" s="87"/>
      <c r="AR2052" s="87"/>
      <c r="AS2052" s="87"/>
      <c r="AT2052" s="87"/>
      <c r="AU2052" s="87"/>
      <c r="AV2052" s="87"/>
      <c r="AW2052" s="87"/>
      <c r="AX2052" s="87"/>
      <c r="AY2052" s="87"/>
      <c r="AZ2052" s="87"/>
      <c r="BA2052" s="87"/>
      <c r="BB2052" s="87"/>
      <c r="BC2052" s="87"/>
      <c r="BD2052" s="87"/>
      <c r="BE2052" s="87"/>
      <c r="BF2052" s="87"/>
      <c r="BG2052" s="87"/>
      <c r="BH2052" s="87"/>
    </row>
    <row r="2053" spans="1:60">
      <c r="A2053" s="87"/>
      <c r="D2053" s="371"/>
      <c r="E2053" s="87"/>
      <c r="F2053" s="87"/>
      <c r="G2053" s="87"/>
      <c r="H2053" s="87"/>
      <c r="I2053" s="87"/>
      <c r="J2053" s="87"/>
      <c r="K2053" s="87"/>
      <c r="L2053" s="87"/>
      <c r="M2053" s="87"/>
      <c r="N2053" s="87"/>
      <c r="O2053" s="87"/>
      <c r="P2053" s="87"/>
      <c r="Q2053" s="87"/>
      <c r="R2053" s="87"/>
      <c r="S2053" s="87"/>
      <c r="T2053" s="87"/>
      <c r="U2053" s="87"/>
      <c r="V2053" s="87"/>
      <c r="W2053" s="87"/>
      <c r="X2053" s="87"/>
      <c r="Y2053" s="87"/>
      <c r="Z2053" s="87"/>
      <c r="AA2053" s="87"/>
      <c r="AB2053" s="87"/>
      <c r="AC2053" s="87"/>
      <c r="AD2053" s="87"/>
      <c r="AE2053" s="87"/>
      <c r="AF2053" s="87"/>
      <c r="AG2053" s="87"/>
      <c r="AH2053" s="87"/>
      <c r="AI2053" s="87"/>
      <c r="AJ2053" s="87"/>
      <c r="AK2053" s="87"/>
      <c r="AL2053" s="87"/>
      <c r="AM2053" s="87"/>
      <c r="AN2053" s="87"/>
      <c r="AO2053" s="87"/>
      <c r="AP2053" s="87"/>
      <c r="AQ2053" s="87"/>
      <c r="AR2053" s="87"/>
      <c r="AS2053" s="87"/>
      <c r="AT2053" s="87"/>
      <c r="AU2053" s="87"/>
      <c r="AV2053" s="87"/>
      <c r="AW2053" s="87"/>
      <c r="AX2053" s="87"/>
      <c r="AY2053" s="87"/>
      <c r="AZ2053" s="87"/>
      <c r="BA2053" s="87"/>
      <c r="BB2053" s="87"/>
      <c r="BC2053" s="87"/>
      <c r="BD2053" s="87"/>
      <c r="BE2053" s="87"/>
      <c r="BF2053" s="87"/>
      <c r="BG2053" s="87"/>
      <c r="BH2053" s="87"/>
    </row>
    <row r="2054" spans="1:60">
      <c r="A2054" s="87"/>
      <c r="D2054" s="371"/>
      <c r="E2054" s="87"/>
      <c r="F2054" s="87"/>
      <c r="G2054" s="87"/>
      <c r="H2054" s="87"/>
      <c r="I2054" s="87"/>
      <c r="J2054" s="87"/>
      <c r="K2054" s="87"/>
      <c r="L2054" s="87"/>
      <c r="M2054" s="87"/>
      <c r="N2054" s="87"/>
      <c r="O2054" s="87"/>
      <c r="P2054" s="87"/>
      <c r="Q2054" s="87"/>
      <c r="R2054" s="87"/>
      <c r="S2054" s="87"/>
      <c r="T2054" s="87"/>
      <c r="U2054" s="87"/>
      <c r="V2054" s="87"/>
      <c r="W2054" s="87"/>
      <c r="X2054" s="87"/>
      <c r="Y2054" s="87"/>
      <c r="Z2054" s="87"/>
      <c r="AA2054" s="87"/>
      <c r="AB2054" s="87"/>
      <c r="AC2054" s="87"/>
      <c r="AD2054" s="87"/>
      <c r="AE2054" s="87"/>
      <c r="AF2054" s="87"/>
      <c r="AG2054" s="87"/>
      <c r="AH2054" s="87"/>
      <c r="AI2054" s="87"/>
      <c r="AJ2054" s="87"/>
      <c r="AK2054" s="87"/>
      <c r="AL2054" s="87"/>
      <c r="AM2054" s="87"/>
      <c r="AN2054" s="87"/>
      <c r="AO2054" s="87"/>
      <c r="AP2054" s="87"/>
      <c r="AQ2054" s="87"/>
      <c r="AR2054" s="87"/>
      <c r="AS2054" s="87"/>
      <c r="AT2054" s="87"/>
      <c r="AU2054" s="87"/>
      <c r="AV2054" s="87"/>
      <c r="AW2054" s="87"/>
      <c r="AX2054" s="87"/>
      <c r="AY2054" s="87"/>
      <c r="AZ2054" s="87"/>
      <c r="BA2054" s="87"/>
      <c r="BB2054" s="87"/>
      <c r="BC2054" s="87"/>
      <c r="BD2054" s="87"/>
      <c r="BE2054" s="87"/>
      <c r="BF2054" s="87"/>
      <c r="BG2054" s="87"/>
      <c r="BH2054" s="87"/>
    </row>
    <row r="2055" spans="1:60">
      <c r="A2055" s="87"/>
      <c r="D2055" s="371"/>
      <c r="E2055" s="87"/>
      <c r="F2055" s="87"/>
      <c r="G2055" s="87"/>
      <c r="H2055" s="87"/>
      <c r="I2055" s="87"/>
      <c r="J2055" s="87"/>
      <c r="K2055" s="87"/>
      <c r="L2055" s="87"/>
      <c r="M2055" s="87"/>
      <c r="N2055" s="87"/>
      <c r="O2055" s="87"/>
      <c r="P2055" s="87"/>
      <c r="Q2055" s="87"/>
      <c r="R2055" s="87"/>
      <c r="S2055" s="87"/>
      <c r="T2055" s="87"/>
      <c r="U2055" s="87"/>
      <c r="V2055" s="87"/>
      <c r="W2055" s="87"/>
      <c r="X2055" s="87"/>
      <c r="Y2055" s="87"/>
      <c r="Z2055" s="87"/>
      <c r="AA2055" s="87"/>
      <c r="AB2055" s="87"/>
      <c r="AC2055" s="87"/>
      <c r="AD2055" s="87"/>
      <c r="AE2055" s="87"/>
      <c r="AF2055" s="87"/>
      <c r="AG2055" s="87"/>
      <c r="AH2055" s="87"/>
      <c r="AI2055" s="87"/>
      <c r="AJ2055" s="87"/>
      <c r="AK2055" s="87"/>
      <c r="AL2055" s="87"/>
      <c r="AM2055" s="87"/>
      <c r="AN2055" s="87"/>
      <c r="AO2055" s="87"/>
      <c r="AP2055" s="87"/>
      <c r="AQ2055" s="87"/>
      <c r="AR2055" s="87"/>
      <c r="AS2055" s="87"/>
      <c r="AT2055" s="87"/>
      <c r="AU2055" s="87"/>
      <c r="AV2055" s="87"/>
      <c r="AW2055" s="87"/>
      <c r="AX2055" s="87"/>
      <c r="AY2055" s="87"/>
      <c r="AZ2055" s="87"/>
      <c r="BA2055" s="87"/>
      <c r="BB2055" s="87"/>
      <c r="BC2055" s="87"/>
      <c r="BD2055" s="87"/>
      <c r="BE2055" s="87"/>
      <c r="BF2055" s="87"/>
      <c r="BG2055" s="87"/>
      <c r="BH2055" s="87"/>
    </row>
    <row r="2056" spans="1:60">
      <c r="A2056" s="87"/>
      <c r="D2056" s="371"/>
      <c r="E2056" s="87"/>
      <c r="F2056" s="87"/>
      <c r="G2056" s="87"/>
      <c r="H2056" s="87"/>
      <c r="I2056" s="87"/>
      <c r="J2056" s="87"/>
      <c r="K2056" s="87"/>
      <c r="L2056" s="87"/>
      <c r="M2056" s="87"/>
      <c r="N2056" s="87"/>
      <c r="O2056" s="87"/>
      <c r="P2056" s="87"/>
      <c r="Q2056" s="87"/>
      <c r="R2056" s="87"/>
      <c r="S2056" s="87"/>
      <c r="T2056" s="87"/>
      <c r="U2056" s="87"/>
      <c r="V2056" s="87"/>
      <c r="W2056" s="87"/>
      <c r="X2056" s="87"/>
      <c r="Y2056" s="87"/>
      <c r="Z2056" s="87"/>
      <c r="AA2056" s="87"/>
      <c r="AB2056" s="87"/>
      <c r="AC2056" s="87"/>
      <c r="AD2056" s="87"/>
      <c r="AE2056" s="87"/>
      <c r="AF2056" s="87"/>
      <c r="AG2056" s="87"/>
      <c r="AH2056" s="87"/>
      <c r="AI2056" s="87"/>
      <c r="AJ2056" s="87"/>
      <c r="AK2056" s="87"/>
      <c r="AL2056" s="87"/>
      <c r="AM2056" s="87"/>
      <c r="AN2056" s="87"/>
      <c r="AO2056" s="87"/>
      <c r="AP2056" s="87"/>
      <c r="AQ2056" s="87"/>
      <c r="AR2056" s="87"/>
      <c r="AS2056" s="87"/>
      <c r="AT2056" s="87"/>
      <c r="AU2056" s="87"/>
      <c r="AV2056" s="87"/>
      <c r="AW2056" s="87"/>
      <c r="AX2056" s="87"/>
      <c r="AY2056" s="87"/>
      <c r="AZ2056" s="87"/>
      <c r="BA2056" s="87"/>
      <c r="BB2056" s="87"/>
      <c r="BC2056" s="87"/>
      <c r="BD2056" s="87"/>
      <c r="BE2056" s="87"/>
      <c r="BF2056" s="87"/>
      <c r="BG2056" s="87"/>
      <c r="BH2056" s="87"/>
    </row>
    <row r="2057" spans="1:60">
      <c r="A2057" s="87"/>
      <c r="D2057" s="371"/>
      <c r="E2057" s="87"/>
      <c r="F2057" s="87"/>
      <c r="G2057" s="87"/>
      <c r="H2057" s="87"/>
      <c r="I2057" s="87"/>
      <c r="J2057" s="87"/>
      <c r="K2057" s="87"/>
      <c r="L2057" s="87"/>
      <c r="M2057" s="87"/>
      <c r="N2057" s="87"/>
      <c r="O2057" s="87"/>
      <c r="P2057" s="87"/>
      <c r="Q2057" s="87"/>
      <c r="R2057" s="87"/>
      <c r="S2057" s="87"/>
      <c r="T2057" s="87"/>
      <c r="U2057" s="87"/>
      <c r="V2057" s="87"/>
      <c r="W2057" s="87"/>
      <c r="X2057" s="87"/>
      <c r="Y2057" s="87"/>
      <c r="Z2057" s="87"/>
      <c r="AA2057" s="87"/>
      <c r="AB2057" s="87"/>
      <c r="AC2057" s="87"/>
      <c r="AD2057" s="87"/>
      <c r="AE2057" s="87"/>
      <c r="AF2057" s="87"/>
      <c r="AG2057" s="87"/>
      <c r="AH2057" s="87"/>
      <c r="AI2057" s="87"/>
      <c r="AJ2057" s="87"/>
      <c r="AK2057" s="87"/>
      <c r="AL2057" s="87"/>
      <c r="AM2057" s="87"/>
      <c r="AN2057" s="87"/>
      <c r="AO2057" s="87"/>
      <c r="AP2057" s="87"/>
      <c r="AQ2057" s="87"/>
      <c r="AR2057" s="87"/>
      <c r="AS2057" s="87"/>
      <c r="AT2057" s="87"/>
      <c r="AU2057" s="87"/>
      <c r="AV2057" s="87"/>
      <c r="AW2057" s="87"/>
      <c r="AX2057" s="87"/>
      <c r="AY2057" s="87"/>
      <c r="AZ2057" s="87"/>
      <c r="BA2057" s="87"/>
      <c r="BB2057" s="87"/>
      <c r="BC2057" s="87"/>
      <c r="BD2057" s="87"/>
      <c r="BE2057" s="87"/>
      <c r="BF2057" s="87"/>
      <c r="BG2057" s="87"/>
      <c r="BH2057" s="87"/>
    </row>
    <row r="2058" spans="1:60">
      <c r="A2058" s="87"/>
      <c r="D2058" s="371"/>
      <c r="E2058" s="87"/>
      <c r="F2058" s="87"/>
      <c r="G2058" s="87"/>
      <c r="H2058" s="87"/>
      <c r="I2058" s="87"/>
      <c r="J2058" s="87"/>
      <c r="K2058" s="87"/>
      <c r="L2058" s="87"/>
      <c r="M2058" s="87"/>
      <c r="N2058" s="87"/>
      <c r="O2058" s="87"/>
      <c r="P2058" s="87"/>
      <c r="Q2058" s="87"/>
      <c r="R2058" s="87"/>
      <c r="S2058" s="87"/>
      <c r="T2058" s="87"/>
      <c r="U2058" s="87"/>
      <c r="V2058" s="87"/>
      <c r="W2058" s="87"/>
      <c r="X2058" s="87"/>
      <c r="Y2058" s="87"/>
      <c r="Z2058" s="87"/>
      <c r="AA2058" s="87"/>
      <c r="AB2058" s="87"/>
      <c r="AC2058" s="87"/>
      <c r="AD2058" s="87"/>
      <c r="AE2058" s="87"/>
      <c r="AF2058" s="87"/>
      <c r="AG2058" s="87"/>
      <c r="AH2058" s="87"/>
      <c r="AI2058" s="87"/>
      <c r="AJ2058" s="87"/>
      <c r="AK2058" s="87"/>
      <c r="AL2058" s="87"/>
      <c r="AM2058" s="87"/>
      <c r="AN2058" s="87"/>
      <c r="AO2058" s="87"/>
      <c r="AP2058" s="87"/>
      <c r="AQ2058" s="87"/>
      <c r="AR2058" s="87"/>
      <c r="AS2058" s="87"/>
      <c r="AT2058" s="87"/>
      <c r="AU2058" s="87"/>
      <c r="AV2058" s="87"/>
      <c r="AW2058" s="87"/>
      <c r="AX2058" s="87"/>
      <c r="AY2058" s="87"/>
      <c r="AZ2058" s="87"/>
      <c r="BA2058" s="87"/>
      <c r="BB2058" s="87"/>
      <c r="BC2058" s="87"/>
      <c r="BD2058" s="87"/>
      <c r="BE2058" s="87"/>
      <c r="BF2058" s="87"/>
      <c r="BG2058" s="87"/>
      <c r="BH2058" s="87"/>
    </row>
    <row r="2059" spans="1:60">
      <c r="A2059" s="87"/>
      <c r="D2059" s="371"/>
      <c r="E2059" s="87"/>
      <c r="F2059" s="87"/>
      <c r="G2059" s="87"/>
      <c r="H2059" s="87"/>
      <c r="I2059" s="87"/>
      <c r="J2059" s="87"/>
      <c r="K2059" s="87"/>
      <c r="L2059" s="87"/>
      <c r="M2059" s="87"/>
      <c r="N2059" s="87"/>
      <c r="O2059" s="87"/>
      <c r="P2059" s="87"/>
      <c r="Q2059" s="87"/>
      <c r="R2059" s="87"/>
      <c r="S2059" s="87"/>
      <c r="T2059" s="87"/>
      <c r="U2059" s="87"/>
      <c r="V2059" s="87"/>
      <c r="W2059" s="87"/>
      <c r="X2059" s="87"/>
      <c r="Y2059" s="87"/>
      <c r="Z2059" s="87"/>
      <c r="AA2059" s="87"/>
      <c r="AB2059" s="87"/>
      <c r="AC2059" s="87"/>
      <c r="AD2059" s="87"/>
      <c r="AE2059" s="87"/>
      <c r="AF2059" s="87"/>
      <c r="AG2059" s="87"/>
      <c r="AH2059" s="87"/>
      <c r="AI2059" s="87"/>
      <c r="AJ2059" s="87"/>
      <c r="AK2059" s="87"/>
      <c r="AL2059" s="87"/>
      <c r="AM2059" s="87"/>
      <c r="AN2059" s="87"/>
      <c r="AO2059" s="87"/>
      <c r="AP2059" s="87"/>
      <c r="AQ2059" s="87"/>
      <c r="AR2059" s="87"/>
      <c r="AS2059" s="87"/>
      <c r="AT2059" s="87"/>
      <c r="AU2059" s="87"/>
      <c r="AV2059" s="87"/>
      <c r="AW2059" s="87"/>
      <c r="AX2059" s="87"/>
      <c r="AY2059" s="87"/>
      <c r="AZ2059" s="87"/>
      <c r="BA2059" s="87"/>
      <c r="BB2059" s="87"/>
      <c r="BC2059" s="87"/>
      <c r="BD2059" s="87"/>
      <c r="BE2059" s="87"/>
      <c r="BF2059" s="87"/>
      <c r="BG2059" s="87"/>
      <c r="BH2059" s="87"/>
    </row>
    <row r="2060" spans="1:60">
      <c r="A2060" s="87"/>
      <c r="D2060" s="371"/>
      <c r="E2060" s="87"/>
      <c r="F2060" s="87"/>
      <c r="G2060" s="87"/>
      <c r="H2060" s="87"/>
      <c r="I2060" s="87"/>
      <c r="J2060" s="87"/>
      <c r="K2060" s="87"/>
      <c r="L2060" s="87"/>
      <c r="M2060" s="87"/>
      <c r="N2060" s="87"/>
      <c r="O2060" s="87"/>
      <c r="P2060" s="87"/>
      <c r="Q2060" s="87"/>
      <c r="R2060" s="87"/>
      <c r="S2060" s="87"/>
      <c r="T2060" s="87"/>
      <c r="U2060" s="87"/>
      <c r="V2060" s="87"/>
      <c r="W2060" s="87"/>
      <c r="X2060" s="87"/>
      <c r="Y2060" s="87"/>
      <c r="Z2060" s="87"/>
      <c r="AA2060" s="87"/>
      <c r="AB2060" s="87"/>
      <c r="AC2060" s="87"/>
      <c r="AD2060" s="87"/>
      <c r="AE2060" s="87"/>
      <c r="AF2060" s="87"/>
      <c r="AG2060" s="87"/>
      <c r="AH2060" s="87"/>
      <c r="AI2060" s="87"/>
      <c r="AJ2060" s="87"/>
      <c r="AK2060" s="87"/>
      <c r="AL2060" s="87"/>
      <c r="AM2060" s="87"/>
      <c r="AN2060" s="87"/>
      <c r="AO2060" s="87"/>
      <c r="AP2060" s="87"/>
      <c r="AQ2060" s="87"/>
      <c r="AR2060" s="87"/>
      <c r="AS2060" s="87"/>
      <c r="AT2060" s="87"/>
      <c r="AU2060" s="87"/>
      <c r="AV2060" s="87"/>
      <c r="AW2060" s="87"/>
      <c r="AX2060" s="87"/>
      <c r="AY2060" s="87"/>
      <c r="AZ2060" s="87"/>
      <c r="BA2060" s="87"/>
      <c r="BB2060" s="87"/>
      <c r="BC2060" s="87"/>
      <c r="BD2060" s="87"/>
      <c r="BE2060" s="87"/>
      <c r="BF2060" s="87"/>
      <c r="BG2060" s="87"/>
      <c r="BH2060" s="87"/>
    </row>
    <row r="2061" spans="1:60">
      <c r="A2061" s="87"/>
      <c r="D2061" s="371"/>
      <c r="E2061" s="87"/>
      <c r="F2061" s="87"/>
      <c r="G2061" s="87"/>
      <c r="H2061" s="87"/>
      <c r="I2061" s="87"/>
      <c r="J2061" s="87"/>
      <c r="K2061" s="87"/>
      <c r="L2061" s="87"/>
      <c r="M2061" s="87"/>
      <c r="N2061" s="87"/>
      <c r="O2061" s="87"/>
      <c r="P2061" s="87"/>
      <c r="Q2061" s="87"/>
      <c r="R2061" s="87"/>
      <c r="S2061" s="87"/>
      <c r="T2061" s="87"/>
      <c r="U2061" s="87"/>
      <c r="V2061" s="87"/>
      <c r="W2061" s="87"/>
      <c r="X2061" s="87"/>
      <c r="Y2061" s="87"/>
      <c r="Z2061" s="87"/>
      <c r="AA2061" s="87"/>
      <c r="AB2061" s="87"/>
      <c r="AC2061" s="87"/>
      <c r="AD2061" s="87"/>
      <c r="AE2061" s="87"/>
      <c r="AF2061" s="87"/>
      <c r="AG2061" s="87"/>
      <c r="AH2061" s="87"/>
      <c r="AI2061" s="87"/>
      <c r="AJ2061" s="87"/>
      <c r="AK2061" s="87"/>
      <c r="AL2061" s="87"/>
      <c r="AM2061" s="87"/>
      <c r="AN2061" s="87"/>
      <c r="AO2061" s="87"/>
      <c r="AP2061" s="87"/>
      <c r="AQ2061" s="87"/>
      <c r="AR2061" s="87"/>
      <c r="AS2061" s="87"/>
      <c r="AT2061" s="87"/>
      <c r="AU2061" s="87"/>
      <c r="AV2061" s="87"/>
      <c r="AW2061" s="87"/>
      <c r="AX2061" s="87"/>
      <c r="AY2061" s="87"/>
      <c r="AZ2061" s="87"/>
      <c r="BA2061" s="87"/>
      <c r="BB2061" s="87"/>
      <c r="BC2061" s="87"/>
      <c r="BD2061" s="87"/>
      <c r="BE2061" s="87"/>
      <c r="BF2061" s="87"/>
      <c r="BG2061" s="87"/>
      <c r="BH2061" s="87"/>
    </row>
    <row r="2062" spans="1:60">
      <c r="A2062" s="87"/>
      <c r="D2062" s="371"/>
      <c r="E2062" s="87"/>
      <c r="F2062" s="87"/>
      <c r="G2062" s="87"/>
      <c r="H2062" s="87"/>
      <c r="I2062" s="87"/>
      <c r="J2062" s="87"/>
      <c r="K2062" s="87"/>
      <c r="L2062" s="87"/>
      <c r="M2062" s="87"/>
      <c r="N2062" s="87"/>
      <c r="O2062" s="87"/>
      <c r="P2062" s="87"/>
      <c r="Q2062" s="87"/>
      <c r="R2062" s="87"/>
      <c r="S2062" s="87"/>
      <c r="T2062" s="87"/>
      <c r="U2062" s="87"/>
      <c r="V2062" s="87"/>
      <c r="W2062" s="87"/>
      <c r="X2062" s="87"/>
      <c r="Y2062" s="87"/>
      <c r="Z2062" s="87"/>
      <c r="AA2062" s="87"/>
      <c r="AB2062" s="87"/>
      <c r="AC2062" s="87"/>
      <c r="AD2062" s="87"/>
      <c r="AE2062" s="87"/>
      <c r="AF2062" s="87"/>
      <c r="AG2062" s="87"/>
      <c r="AH2062" s="87"/>
      <c r="AI2062" s="87"/>
      <c r="AJ2062" s="87"/>
      <c r="AK2062" s="87"/>
      <c r="AL2062" s="87"/>
      <c r="AM2062" s="87"/>
      <c r="AN2062" s="87"/>
      <c r="AO2062" s="87"/>
      <c r="AP2062" s="87"/>
      <c r="AQ2062" s="87"/>
      <c r="AR2062" s="87"/>
      <c r="AS2062" s="87"/>
      <c r="AT2062" s="87"/>
      <c r="AU2062" s="87"/>
      <c r="AV2062" s="87"/>
      <c r="AW2062" s="87"/>
      <c r="AX2062" s="87"/>
      <c r="AY2062" s="87"/>
      <c r="AZ2062" s="87"/>
      <c r="BA2062" s="87"/>
      <c r="BB2062" s="87"/>
      <c r="BC2062" s="87"/>
      <c r="BD2062" s="87"/>
      <c r="BE2062" s="87"/>
      <c r="BF2062" s="87"/>
      <c r="BG2062" s="87"/>
      <c r="BH2062" s="87"/>
    </row>
    <row r="2063" spans="1:60">
      <c r="A2063" s="87"/>
      <c r="D2063" s="371"/>
      <c r="E2063" s="87"/>
      <c r="F2063" s="87"/>
      <c r="G2063" s="87"/>
      <c r="H2063" s="87"/>
      <c r="I2063" s="87"/>
      <c r="J2063" s="87"/>
      <c r="K2063" s="87"/>
      <c r="L2063" s="87"/>
      <c r="M2063" s="87"/>
      <c r="N2063" s="87"/>
      <c r="O2063" s="87"/>
      <c r="P2063" s="87"/>
      <c r="Q2063" s="87"/>
      <c r="R2063" s="87"/>
      <c r="S2063" s="87"/>
      <c r="T2063" s="87"/>
      <c r="U2063" s="87"/>
      <c r="V2063" s="87"/>
      <c r="W2063" s="87"/>
      <c r="X2063" s="87"/>
      <c r="Y2063" s="87"/>
      <c r="Z2063" s="87"/>
      <c r="AA2063" s="87"/>
      <c r="AB2063" s="87"/>
      <c r="AC2063" s="87"/>
      <c r="AD2063" s="87"/>
      <c r="AE2063" s="87"/>
      <c r="AF2063" s="87"/>
      <c r="AG2063" s="87"/>
      <c r="AH2063" s="87"/>
      <c r="AI2063" s="87"/>
      <c r="AJ2063" s="87"/>
      <c r="AK2063" s="87"/>
      <c r="AL2063" s="87"/>
      <c r="AM2063" s="87"/>
      <c r="AN2063" s="87"/>
      <c r="AO2063" s="87"/>
      <c r="AP2063" s="87"/>
      <c r="AQ2063" s="87"/>
      <c r="AR2063" s="87"/>
      <c r="AS2063" s="87"/>
      <c r="AT2063" s="87"/>
      <c r="AU2063" s="87"/>
      <c r="AV2063" s="87"/>
      <c r="AW2063" s="87"/>
      <c r="AX2063" s="87"/>
      <c r="AY2063" s="87"/>
      <c r="AZ2063" s="87"/>
      <c r="BA2063" s="87"/>
      <c r="BB2063" s="87"/>
      <c r="BC2063" s="87"/>
      <c r="BD2063" s="87"/>
      <c r="BE2063" s="87"/>
      <c r="BF2063" s="87"/>
      <c r="BG2063" s="87"/>
      <c r="BH2063" s="87"/>
    </row>
    <row r="2064" spans="1:60">
      <c r="A2064" s="87"/>
      <c r="D2064" s="371"/>
      <c r="E2064" s="87"/>
      <c r="F2064" s="87"/>
      <c r="G2064" s="87"/>
      <c r="H2064" s="87"/>
      <c r="I2064" s="87"/>
      <c r="J2064" s="87"/>
      <c r="K2064" s="87"/>
      <c r="L2064" s="87"/>
      <c r="M2064" s="87"/>
      <c r="N2064" s="87"/>
      <c r="O2064" s="87"/>
      <c r="P2064" s="87"/>
      <c r="Q2064" s="87"/>
      <c r="R2064" s="87"/>
      <c r="S2064" s="87"/>
      <c r="T2064" s="87"/>
      <c r="U2064" s="87"/>
      <c r="V2064" s="87"/>
      <c r="W2064" s="87"/>
      <c r="X2064" s="87"/>
      <c r="Y2064" s="87"/>
      <c r="Z2064" s="87"/>
      <c r="AA2064" s="87"/>
      <c r="AB2064" s="87"/>
      <c r="AC2064" s="87"/>
      <c r="AD2064" s="87"/>
      <c r="AE2064" s="87"/>
      <c r="AF2064" s="87"/>
      <c r="AG2064" s="87"/>
      <c r="AH2064" s="87"/>
      <c r="AI2064" s="87"/>
      <c r="AJ2064" s="87"/>
      <c r="AK2064" s="87"/>
      <c r="AL2064" s="87"/>
      <c r="AM2064" s="87"/>
      <c r="AN2064" s="87"/>
      <c r="AO2064" s="87"/>
      <c r="AP2064" s="87"/>
      <c r="AQ2064" s="87"/>
      <c r="AR2064" s="87"/>
      <c r="AS2064" s="87"/>
      <c r="AT2064" s="87"/>
      <c r="AU2064" s="87"/>
      <c r="AV2064" s="87"/>
      <c r="AW2064" s="87"/>
      <c r="AX2064" s="87"/>
      <c r="AY2064" s="87"/>
      <c r="AZ2064" s="87"/>
      <c r="BA2064" s="87"/>
      <c r="BB2064" s="87"/>
      <c r="BC2064" s="87"/>
      <c r="BD2064" s="87"/>
      <c r="BE2064" s="87"/>
      <c r="BF2064" s="87"/>
      <c r="BG2064" s="87"/>
      <c r="BH2064" s="87"/>
    </row>
    <row r="2065" spans="1:60">
      <c r="A2065" s="87"/>
      <c r="D2065" s="371"/>
      <c r="E2065" s="87"/>
      <c r="F2065" s="87"/>
      <c r="G2065" s="87"/>
      <c r="H2065" s="87"/>
      <c r="I2065" s="87"/>
      <c r="J2065" s="87"/>
      <c r="K2065" s="87"/>
      <c r="L2065" s="87"/>
      <c r="M2065" s="87"/>
      <c r="N2065" s="87"/>
      <c r="O2065" s="87"/>
      <c r="P2065" s="87"/>
      <c r="Q2065" s="87"/>
      <c r="R2065" s="87"/>
      <c r="S2065" s="87"/>
      <c r="T2065" s="87"/>
      <c r="U2065" s="87"/>
      <c r="V2065" s="87"/>
      <c r="W2065" s="87"/>
      <c r="X2065" s="87"/>
      <c r="Y2065" s="87"/>
      <c r="Z2065" s="87"/>
      <c r="AA2065" s="87"/>
      <c r="AB2065" s="87"/>
      <c r="AC2065" s="87"/>
      <c r="AD2065" s="87"/>
      <c r="AE2065" s="87"/>
      <c r="AF2065" s="87"/>
      <c r="AG2065" s="87"/>
      <c r="AH2065" s="87"/>
      <c r="AI2065" s="87"/>
      <c r="AJ2065" s="87"/>
      <c r="AK2065" s="87"/>
      <c r="AL2065" s="87"/>
      <c r="AM2065" s="87"/>
      <c r="AN2065" s="87"/>
      <c r="AO2065" s="87"/>
      <c r="AP2065" s="87"/>
      <c r="AQ2065" s="87"/>
      <c r="AR2065" s="87"/>
      <c r="AS2065" s="87"/>
      <c r="AT2065" s="87"/>
      <c r="AU2065" s="87"/>
      <c r="AV2065" s="87"/>
      <c r="AW2065" s="87"/>
      <c r="AX2065" s="87"/>
      <c r="AY2065" s="87"/>
      <c r="AZ2065" s="87"/>
      <c r="BA2065" s="87"/>
      <c r="BB2065" s="87"/>
      <c r="BC2065" s="87"/>
      <c r="BD2065" s="87"/>
      <c r="BE2065" s="87"/>
      <c r="BF2065" s="87"/>
      <c r="BG2065" s="87"/>
      <c r="BH2065" s="87"/>
    </row>
    <row r="2066" spans="1:60">
      <c r="A2066" s="87"/>
      <c r="D2066" s="371"/>
      <c r="E2066" s="87"/>
      <c r="F2066" s="87"/>
      <c r="G2066" s="87"/>
      <c r="H2066" s="87"/>
      <c r="I2066" s="87"/>
      <c r="J2066" s="87"/>
      <c r="K2066" s="87"/>
      <c r="L2066" s="87"/>
      <c r="M2066" s="87"/>
      <c r="N2066" s="87"/>
      <c r="O2066" s="87"/>
      <c r="P2066" s="87"/>
      <c r="Q2066" s="87"/>
      <c r="R2066" s="87"/>
      <c r="S2066" s="87"/>
      <c r="T2066" s="87"/>
      <c r="U2066" s="87"/>
      <c r="V2066" s="87"/>
      <c r="W2066" s="87"/>
      <c r="X2066" s="87"/>
      <c r="Y2066" s="87"/>
      <c r="Z2066" s="87"/>
      <c r="AA2066" s="87"/>
      <c r="AB2066" s="87"/>
      <c r="AC2066" s="87"/>
      <c r="AD2066" s="87"/>
      <c r="AE2066" s="87"/>
      <c r="AF2066" s="87"/>
      <c r="AG2066" s="87"/>
      <c r="AH2066" s="87"/>
      <c r="AI2066" s="87"/>
      <c r="AJ2066" s="87"/>
      <c r="AK2066" s="87"/>
      <c r="AL2066" s="87"/>
      <c r="AM2066" s="87"/>
      <c r="AN2066" s="87"/>
      <c r="AO2066" s="87"/>
      <c r="AP2066" s="87"/>
      <c r="AQ2066" s="87"/>
      <c r="AR2066" s="87"/>
      <c r="AS2066" s="87"/>
      <c r="AT2066" s="87"/>
      <c r="AU2066" s="87"/>
      <c r="AV2066" s="87"/>
      <c r="AW2066" s="87"/>
      <c r="AX2066" s="87"/>
      <c r="AY2066" s="87"/>
      <c r="AZ2066" s="87"/>
      <c r="BA2066" s="87"/>
      <c r="BB2066" s="87"/>
      <c r="BC2066" s="87"/>
      <c r="BD2066" s="87"/>
      <c r="BE2066" s="87"/>
      <c r="BF2066" s="87"/>
      <c r="BG2066" s="87"/>
      <c r="BH2066" s="87"/>
    </row>
    <row r="2067" spans="1:60">
      <c r="A2067" s="87"/>
      <c r="D2067" s="371"/>
      <c r="E2067" s="87"/>
      <c r="F2067" s="87"/>
      <c r="G2067" s="87"/>
      <c r="H2067" s="87"/>
      <c r="I2067" s="87"/>
      <c r="J2067" s="87"/>
      <c r="K2067" s="87"/>
      <c r="L2067" s="87"/>
      <c r="M2067" s="87"/>
      <c r="N2067" s="87"/>
      <c r="O2067" s="87"/>
      <c r="P2067" s="87"/>
      <c r="Q2067" s="87"/>
      <c r="R2067" s="87"/>
      <c r="S2067" s="87"/>
      <c r="T2067" s="87"/>
      <c r="U2067" s="87"/>
      <c r="V2067" s="87"/>
      <c r="W2067" s="87"/>
      <c r="X2067" s="87"/>
      <c r="Y2067" s="87"/>
      <c r="Z2067" s="87"/>
      <c r="AA2067" s="87"/>
      <c r="AB2067" s="87"/>
      <c r="AC2067" s="87"/>
      <c r="AD2067" s="87"/>
      <c r="AE2067" s="87"/>
      <c r="AF2067" s="87"/>
      <c r="AG2067" s="87"/>
      <c r="AH2067" s="87"/>
      <c r="AI2067" s="87"/>
      <c r="AJ2067" s="87"/>
      <c r="AK2067" s="87"/>
      <c r="AL2067" s="87"/>
      <c r="AM2067" s="87"/>
      <c r="AN2067" s="87"/>
      <c r="AO2067" s="87"/>
      <c r="AP2067" s="87"/>
      <c r="AQ2067" s="87"/>
      <c r="AR2067" s="87"/>
      <c r="AS2067" s="87"/>
      <c r="AT2067" s="87"/>
      <c r="AU2067" s="87"/>
      <c r="AV2067" s="87"/>
      <c r="AW2067" s="87"/>
      <c r="AX2067" s="87"/>
      <c r="AY2067" s="87"/>
      <c r="AZ2067" s="87"/>
      <c r="BA2067" s="87"/>
      <c r="BB2067" s="87"/>
      <c r="BC2067" s="87"/>
      <c r="BD2067" s="87"/>
      <c r="BE2067" s="87"/>
      <c r="BF2067" s="87"/>
      <c r="BG2067" s="87"/>
      <c r="BH2067" s="87"/>
    </row>
    <row r="2068" spans="1:60">
      <c r="A2068" s="87"/>
      <c r="D2068" s="371"/>
      <c r="E2068" s="87"/>
      <c r="F2068" s="87"/>
      <c r="G2068" s="87"/>
      <c r="H2068" s="87"/>
      <c r="I2068" s="87"/>
      <c r="J2068" s="87"/>
      <c r="K2068" s="87"/>
      <c r="L2068" s="87"/>
      <c r="M2068" s="87"/>
      <c r="N2068" s="87"/>
      <c r="O2068" s="87"/>
      <c r="P2068" s="87"/>
      <c r="Q2068" s="87"/>
      <c r="R2068" s="87"/>
      <c r="S2068" s="87"/>
      <c r="T2068" s="87"/>
      <c r="U2068" s="87"/>
      <c r="V2068" s="87"/>
      <c r="W2068" s="87"/>
      <c r="X2068" s="87"/>
      <c r="Y2068" s="87"/>
      <c r="Z2068" s="87"/>
      <c r="AA2068" s="87"/>
      <c r="AB2068" s="87"/>
      <c r="AC2068" s="87"/>
      <c r="AD2068" s="87"/>
      <c r="AE2068" s="87"/>
      <c r="AF2068" s="87"/>
      <c r="AG2068" s="87"/>
      <c r="AH2068" s="87"/>
      <c r="AI2068" s="87"/>
      <c r="AJ2068" s="87"/>
      <c r="AK2068" s="87"/>
      <c r="AL2068" s="87"/>
      <c r="AM2068" s="87"/>
      <c r="AN2068" s="87"/>
      <c r="AO2068" s="87"/>
      <c r="AP2068" s="87"/>
      <c r="AQ2068" s="87"/>
      <c r="AR2068" s="87"/>
      <c r="AS2068" s="87"/>
      <c r="AT2068" s="87"/>
      <c r="AU2068" s="87"/>
      <c r="AV2068" s="87"/>
      <c r="AW2068" s="87"/>
      <c r="AX2068" s="87"/>
      <c r="AY2068" s="87"/>
      <c r="AZ2068" s="87"/>
      <c r="BA2068" s="87"/>
      <c r="BB2068" s="87"/>
      <c r="BC2068" s="87"/>
      <c r="BD2068" s="87"/>
      <c r="BE2068" s="87"/>
      <c r="BF2068" s="87"/>
      <c r="BG2068" s="87"/>
      <c r="BH2068" s="87"/>
    </row>
    <row r="2069" spans="1:60">
      <c r="A2069" s="87"/>
      <c r="D2069" s="371"/>
      <c r="E2069" s="87"/>
      <c r="F2069" s="87"/>
      <c r="G2069" s="87"/>
      <c r="H2069" s="87"/>
      <c r="I2069" s="87"/>
      <c r="J2069" s="87"/>
      <c r="K2069" s="87"/>
      <c r="L2069" s="87"/>
      <c r="M2069" s="87"/>
      <c r="N2069" s="87"/>
      <c r="O2069" s="87"/>
      <c r="P2069" s="87"/>
      <c r="Q2069" s="87"/>
      <c r="R2069" s="87"/>
      <c r="S2069" s="87"/>
      <c r="T2069" s="87"/>
      <c r="U2069" s="87"/>
      <c r="V2069" s="87"/>
      <c r="W2069" s="87"/>
      <c r="X2069" s="87"/>
      <c r="Y2069" s="87"/>
      <c r="Z2069" s="87"/>
      <c r="AA2069" s="87"/>
      <c r="AB2069" s="87"/>
      <c r="AC2069" s="87"/>
      <c r="AD2069" s="87"/>
      <c r="AE2069" s="87"/>
      <c r="AF2069" s="87"/>
      <c r="AG2069" s="87"/>
      <c r="AH2069" s="87"/>
      <c r="AI2069" s="87"/>
      <c r="AJ2069" s="87"/>
      <c r="AK2069" s="87"/>
      <c r="AL2069" s="87"/>
      <c r="AM2069" s="87"/>
      <c r="AN2069" s="87"/>
      <c r="AO2069" s="87"/>
      <c r="AP2069" s="87"/>
      <c r="AQ2069" s="87"/>
      <c r="AR2069" s="87"/>
      <c r="AS2069" s="87"/>
      <c r="AT2069" s="87"/>
      <c r="AU2069" s="87"/>
      <c r="AV2069" s="87"/>
      <c r="AW2069" s="87"/>
      <c r="AX2069" s="87"/>
      <c r="AY2069" s="87"/>
      <c r="AZ2069" s="87"/>
      <c r="BA2069" s="87"/>
      <c r="BB2069" s="87"/>
      <c r="BC2069" s="87"/>
      <c r="BD2069" s="87"/>
      <c r="BE2069" s="87"/>
      <c r="BF2069" s="87"/>
      <c r="BG2069" s="87"/>
      <c r="BH2069" s="87"/>
    </row>
    <row r="2070" spans="1:60">
      <c r="A2070" s="87"/>
      <c r="D2070" s="371"/>
      <c r="E2070" s="87"/>
      <c r="F2070" s="87"/>
      <c r="G2070" s="87"/>
      <c r="H2070" s="87"/>
      <c r="I2070" s="87"/>
      <c r="J2070" s="87"/>
      <c r="K2070" s="87"/>
      <c r="L2070" s="87"/>
      <c r="M2070" s="87"/>
      <c r="N2070" s="87"/>
      <c r="O2070" s="87"/>
      <c r="P2070" s="87"/>
      <c r="Q2070" s="87"/>
      <c r="R2070" s="87"/>
      <c r="S2070" s="87"/>
      <c r="T2070" s="87"/>
      <c r="U2070" s="87"/>
      <c r="V2070" s="87"/>
      <c r="W2070" s="87"/>
      <c r="X2070" s="87"/>
      <c r="Y2070" s="87"/>
      <c r="Z2070" s="87"/>
      <c r="AA2070" s="87"/>
      <c r="AB2070" s="87"/>
      <c r="AC2070" s="87"/>
      <c r="AD2070" s="87"/>
      <c r="AE2070" s="87"/>
      <c r="AF2070" s="87"/>
      <c r="AG2070" s="87"/>
      <c r="AH2070" s="87"/>
      <c r="AI2070" s="87"/>
      <c r="AJ2070" s="87"/>
      <c r="AK2070" s="87"/>
      <c r="AL2070" s="87"/>
      <c r="AM2070" s="87"/>
      <c r="AN2070" s="87"/>
      <c r="AO2070" s="87"/>
      <c r="AP2070" s="87"/>
      <c r="AQ2070" s="87"/>
      <c r="AR2070" s="87"/>
      <c r="AS2070" s="87"/>
      <c r="AT2070" s="87"/>
      <c r="AU2070" s="87"/>
      <c r="AV2070" s="87"/>
      <c r="AW2070" s="87"/>
      <c r="AX2070" s="87"/>
      <c r="AY2070" s="87"/>
      <c r="AZ2070" s="87"/>
      <c r="BA2070" s="87"/>
      <c r="BB2070" s="87"/>
      <c r="BC2070" s="87"/>
      <c r="BD2070" s="87"/>
      <c r="BE2070" s="87"/>
      <c r="BF2070" s="87"/>
      <c r="BG2070" s="87"/>
      <c r="BH2070" s="87"/>
    </row>
    <row r="2071" spans="1:60">
      <c r="A2071" s="87"/>
      <c r="D2071" s="371"/>
      <c r="E2071" s="87"/>
      <c r="F2071" s="87"/>
      <c r="G2071" s="87"/>
      <c r="H2071" s="87"/>
      <c r="I2071" s="87"/>
      <c r="J2071" s="87"/>
      <c r="K2071" s="87"/>
      <c r="L2071" s="87"/>
      <c r="M2071" s="87"/>
      <c r="N2071" s="87"/>
      <c r="O2071" s="87"/>
      <c r="P2071" s="87"/>
      <c r="Q2071" s="87"/>
      <c r="R2071" s="87"/>
      <c r="S2071" s="87"/>
      <c r="T2071" s="87"/>
      <c r="U2071" s="87"/>
      <c r="V2071" s="87"/>
      <c r="W2071" s="87"/>
      <c r="X2071" s="87"/>
      <c r="Y2071" s="87"/>
      <c r="Z2071" s="87"/>
      <c r="AA2071" s="87"/>
      <c r="AB2071" s="87"/>
      <c r="AC2071" s="87"/>
      <c r="AD2071" s="87"/>
      <c r="AE2071" s="87"/>
      <c r="AF2071" s="87"/>
      <c r="AG2071" s="87"/>
      <c r="AH2071" s="87"/>
      <c r="AI2071" s="87"/>
      <c r="AJ2071" s="87"/>
      <c r="AK2071" s="87"/>
      <c r="AL2071" s="87"/>
      <c r="AM2071" s="87"/>
      <c r="AN2071" s="87"/>
      <c r="AO2071" s="87"/>
      <c r="AP2071" s="87"/>
      <c r="AQ2071" s="87"/>
      <c r="AR2071" s="87"/>
      <c r="AS2071" s="87"/>
      <c r="AT2071" s="87"/>
      <c r="AU2071" s="87"/>
      <c r="AV2071" s="87"/>
      <c r="AW2071" s="87"/>
      <c r="AX2071" s="87"/>
      <c r="AY2071" s="87"/>
      <c r="AZ2071" s="87"/>
      <c r="BA2071" s="87"/>
      <c r="BB2071" s="87"/>
      <c r="BC2071" s="87"/>
      <c r="BD2071" s="87"/>
      <c r="BE2071" s="87"/>
      <c r="BF2071" s="87"/>
      <c r="BG2071" s="87"/>
      <c r="BH2071" s="87"/>
    </row>
    <row r="2072" spans="1:60">
      <c r="A2072" s="87"/>
      <c r="D2072" s="371"/>
      <c r="E2072" s="87"/>
      <c r="F2072" s="87"/>
      <c r="G2072" s="87"/>
      <c r="H2072" s="87"/>
      <c r="I2072" s="87"/>
      <c r="J2072" s="87"/>
      <c r="K2072" s="87"/>
      <c r="L2072" s="87"/>
      <c r="M2072" s="87"/>
      <c r="N2072" s="87"/>
      <c r="O2072" s="87"/>
      <c r="P2072" s="87"/>
      <c r="Q2072" s="87"/>
      <c r="R2072" s="87"/>
      <c r="S2072" s="87"/>
      <c r="T2072" s="87"/>
      <c r="U2072" s="87"/>
      <c r="V2072" s="87"/>
      <c r="W2072" s="87"/>
      <c r="X2072" s="87"/>
      <c r="Y2072" s="87"/>
      <c r="Z2072" s="87"/>
      <c r="AA2072" s="87"/>
      <c r="AB2072" s="87"/>
      <c r="AC2072" s="87"/>
      <c r="AD2072" s="87"/>
      <c r="AE2072" s="87"/>
      <c r="AF2072" s="87"/>
      <c r="AG2072" s="87"/>
      <c r="AH2072" s="87"/>
      <c r="AI2072" s="87"/>
      <c r="AJ2072" s="87"/>
      <c r="AK2072" s="87"/>
      <c r="AL2072" s="87"/>
      <c r="AM2072" s="87"/>
      <c r="AN2072" s="87"/>
      <c r="AO2072" s="87"/>
      <c r="AP2072" s="87"/>
      <c r="AQ2072" s="87"/>
      <c r="AR2072" s="87"/>
      <c r="AS2072" s="87"/>
      <c r="AT2072" s="87"/>
      <c r="AU2072" s="87"/>
      <c r="AV2072" s="87"/>
      <c r="AW2072" s="87"/>
      <c r="AX2072" s="87"/>
      <c r="AY2072" s="87"/>
      <c r="AZ2072" s="87"/>
      <c r="BA2072" s="87"/>
      <c r="BB2072" s="87"/>
      <c r="BC2072" s="87"/>
      <c r="BD2072" s="87"/>
      <c r="BE2072" s="87"/>
      <c r="BF2072" s="87"/>
      <c r="BG2072" s="87"/>
      <c r="BH2072" s="87"/>
    </row>
    <row r="2073" spans="1:60">
      <c r="A2073" s="87"/>
      <c r="D2073" s="371"/>
      <c r="E2073" s="87"/>
      <c r="F2073" s="87"/>
      <c r="G2073" s="87"/>
      <c r="H2073" s="87"/>
      <c r="I2073" s="87"/>
      <c r="J2073" s="87"/>
      <c r="K2073" s="87"/>
      <c r="L2073" s="87"/>
      <c r="M2073" s="87"/>
      <c r="N2073" s="87"/>
      <c r="O2073" s="87"/>
      <c r="P2073" s="87"/>
      <c r="Q2073" s="87"/>
      <c r="R2073" s="87"/>
      <c r="S2073" s="87"/>
      <c r="T2073" s="87"/>
      <c r="U2073" s="87"/>
      <c r="V2073" s="87"/>
      <c r="W2073" s="87"/>
      <c r="X2073" s="87"/>
      <c r="Y2073" s="87"/>
      <c r="Z2073" s="87"/>
      <c r="AA2073" s="87"/>
      <c r="AB2073" s="87"/>
      <c r="AC2073" s="87"/>
      <c r="AD2073" s="87"/>
      <c r="AE2073" s="87"/>
      <c r="AF2073" s="87"/>
      <c r="AG2073" s="87"/>
      <c r="AH2073" s="87"/>
      <c r="AI2073" s="87"/>
      <c r="AJ2073" s="87"/>
      <c r="AK2073" s="87"/>
      <c r="AL2073" s="87"/>
      <c r="AM2073" s="87"/>
      <c r="AN2073" s="87"/>
      <c r="AO2073" s="87"/>
      <c r="AP2073" s="87"/>
      <c r="AQ2073" s="87"/>
      <c r="AR2073" s="87"/>
      <c r="AS2073" s="87"/>
      <c r="AT2073" s="87"/>
      <c r="AU2073" s="87"/>
      <c r="AV2073" s="87"/>
      <c r="AW2073" s="87"/>
      <c r="AX2073" s="87"/>
      <c r="AY2073" s="87"/>
      <c r="AZ2073" s="87"/>
      <c r="BA2073" s="87"/>
      <c r="BB2073" s="87"/>
      <c r="BC2073" s="87"/>
      <c r="BD2073" s="87"/>
      <c r="BE2073" s="87"/>
      <c r="BF2073" s="87"/>
      <c r="BG2073" s="87"/>
      <c r="BH2073" s="87"/>
    </row>
    <row r="2074" spans="1:60">
      <c r="A2074" s="87"/>
      <c r="D2074" s="371"/>
      <c r="E2074" s="87"/>
      <c r="F2074" s="87"/>
      <c r="G2074" s="87"/>
      <c r="H2074" s="87"/>
      <c r="I2074" s="87"/>
      <c r="J2074" s="87"/>
      <c r="K2074" s="87"/>
      <c r="L2074" s="87"/>
      <c r="M2074" s="87"/>
      <c r="N2074" s="87"/>
      <c r="O2074" s="87"/>
      <c r="P2074" s="87"/>
      <c r="Q2074" s="87"/>
      <c r="R2074" s="87"/>
      <c r="S2074" s="87"/>
      <c r="T2074" s="87"/>
      <c r="U2074" s="87"/>
      <c r="V2074" s="87"/>
      <c r="W2074" s="87"/>
      <c r="X2074" s="87"/>
      <c r="Y2074" s="87"/>
      <c r="Z2074" s="87"/>
      <c r="AA2074" s="87"/>
      <c r="AB2074" s="87"/>
      <c r="AC2074" s="87"/>
      <c r="AD2074" s="87"/>
      <c r="AE2074" s="87"/>
      <c r="AF2074" s="87"/>
      <c r="AG2074" s="87"/>
      <c r="AH2074" s="87"/>
      <c r="AI2074" s="87"/>
      <c r="AJ2074" s="87"/>
      <c r="AK2074" s="87"/>
      <c r="AL2074" s="87"/>
      <c r="AM2074" s="87"/>
      <c r="AN2074" s="87"/>
      <c r="AO2074" s="87"/>
      <c r="AP2074" s="87"/>
      <c r="AQ2074" s="87"/>
      <c r="AR2074" s="87"/>
      <c r="AS2074" s="87"/>
      <c r="AT2074" s="87"/>
      <c r="AU2074" s="87"/>
      <c r="AV2074" s="87"/>
      <c r="AW2074" s="87"/>
      <c r="AX2074" s="87"/>
      <c r="AY2074" s="87"/>
      <c r="AZ2074" s="87"/>
      <c r="BA2074" s="87"/>
      <c r="BB2074" s="87"/>
      <c r="BC2074" s="87"/>
      <c r="BD2074" s="87"/>
      <c r="BE2074" s="87"/>
      <c r="BF2074" s="87"/>
      <c r="BG2074" s="87"/>
      <c r="BH2074" s="87"/>
    </row>
    <row r="2075" spans="1:60">
      <c r="A2075" s="87"/>
      <c r="D2075" s="371"/>
      <c r="E2075" s="87"/>
      <c r="F2075" s="87"/>
      <c r="G2075" s="87"/>
      <c r="H2075" s="87"/>
      <c r="I2075" s="87"/>
      <c r="J2075" s="87"/>
      <c r="K2075" s="87"/>
      <c r="L2075" s="87"/>
      <c r="M2075" s="87"/>
      <c r="N2075" s="87"/>
      <c r="O2075" s="87"/>
      <c r="P2075" s="87"/>
      <c r="Q2075" s="87"/>
      <c r="R2075" s="87"/>
      <c r="S2075" s="87"/>
      <c r="T2075" s="87"/>
      <c r="U2075" s="87"/>
      <c r="V2075" s="87"/>
      <c r="W2075" s="87"/>
      <c r="X2075" s="87"/>
      <c r="Y2075" s="87"/>
      <c r="Z2075" s="87"/>
      <c r="AA2075" s="87"/>
      <c r="AB2075" s="87"/>
      <c r="AC2075" s="87"/>
      <c r="AD2075" s="87"/>
      <c r="AE2075" s="87"/>
      <c r="AF2075" s="87"/>
      <c r="AG2075" s="87"/>
      <c r="AH2075" s="87"/>
      <c r="AI2075" s="87"/>
      <c r="AJ2075" s="87"/>
      <c r="AK2075" s="87"/>
      <c r="AL2075" s="87"/>
      <c r="AM2075" s="87"/>
      <c r="AN2075" s="87"/>
      <c r="AO2075" s="87"/>
      <c r="AP2075" s="87"/>
      <c r="AQ2075" s="87"/>
      <c r="AR2075" s="87"/>
      <c r="AS2075" s="87"/>
      <c r="AT2075" s="87"/>
      <c r="AU2075" s="87"/>
      <c r="AV2075" s="87"/>
      <c r="AW2075" s="87"/>
      <c r="AX2075" s="87"/>
      <c r="AY2075" s="87"/>
      <c r="AZ2075" s="87"/>
      <c r="BA2075" s="87"/>
      <c r="BB2075" s="87"/>
      <c r="BC2075" s="87"/>
      <c r="BD2075" s="87"/>
      <c r="BE2075" s="87"/>
      <c r="BF2075" s="87"/>
      <c r="BG2075" s="87"/>
      <c r="BH2075" s="87"/>
    </row>
    <row r="2076" spans="1:60">
      <c r="A2076" s="87"/>
      <c r="D2076" s="371"/>
      <c r="E2076" s="87"/>
      <c r="F2076" s="87"/>
      <c r="G2076" s="87"/>
      <c r="H2076" s="87"/>
      <c r="I2076" s="87"/>
      <c r="J2076" s="87"/>
      <c r="K2076" s="87"/>
      <c r="L2076" s="87"/>
      <c r="M2076" s="87"/>
      <c r="N2076" s="87"/>
      <c r="O2076" s="87"/>
      <c r="P2076" s="87"/>
      <c r="Q2076" s="87"/>
      <c r="R2076" s="87"/>
      <c r="S2076" s="87"/>
      <c r="T2076" s="87"/>
      <c r="U2076" s="87"/>
      <c r="V2076" s="87"/>
      <c r="W2076" s="87"/>
      <c r="X2076" s="87"/>
      <c r="Y2076" s="87"/>
      <c r="Z2076" s="87"/>
      <c r="AA2076" s="87"/>
      <c r="AB2076" s="87"/>
      <c r="AC2076" s="87"/>
      <c r="AD2076" s="87"/>
      <c r="AE2076" s="87"/>
      <c r="AF2076" s="87"/>
      <c r="AG2076" s="87"/>
      <c r="AH2076" s="87"/>
      <c r="AI2076" s="87"/>
      <c r="AJ2076" s="87"/>
      <c r="AK2076" s="87"/>
      <c r="AL2076" s="87"/>
      <c r="AM2076" s="87"/>
      <c r="AN2076" s="87"/>
      <c r="AO2076" s="87"/>
      <c r="AP2076" s="87"/>
      <c r="AQ2076" s="87"/>
      <c r="AR2076" s="87"/>
      <c r="AS2076" s="87"/>
      <c r="AT2076" s="87"/>
      <c r="AU2076" s="87"/>
      <c r="AV2076" s="87"/>
      <c r="AW2076" s="87"/>
      <c r="AX2076" s="87"/>
      <c r="AY2076" s="87"/>
      <c r="AZ2076" s="87"/>
      <c r="BA2076" s="87"/>
      <c r="BB2076" s="87"/>
      <c r="BC2076" s="87"/>
      <c r="BD2076" s="87"/>
      <c r="BE2076" s="87"/>
      <c r="BF2076" s="87"/>
      <c r="BG2076" s="87"/>
      <c r="BH2076" s="87"/>
    </row>
    <row r="2077" spans="1:60">
      <c r="A2077" s="87"/>
      <c r="D2077" s="371"/>
      <c r="E2077" s="87"/>
      <c r="F2077" s="87"/>
      <c r="G2077" s="87"/>
      <c r="H2077" s="87"/>
      <c r="I2077" s="87"/>
      <c r="J2077" s="87"/>
      <c r="K2077" s="87"/>
      <c r="L2077" s="87"/>
      <c r="M2077" s="87"/>
      <c r="N2077" s="87"/>
      <c r="O2077" s="87"/>
      <c r="P2077" s="87"/>
      <c r="Q2077" s="87"/>
      <c r="R2077" s="87"/>
      <c r="S2077" s="87"/>
      <c r="T2077" s="87"/>
      <c r="U2077" s="87"/>
      <c r="V2077" s="87"/>
      <c r="W2077" s="87"/>
      <c r="X2077" s="87"/>
      <c r="Y2077" s="87"/>
      <c r="Z2077" s="87"/>
      <c r="AA2077" s="87"/>
      <c r="AB2077" s="87"/>
      <c r="AC2077" s="87"/>
      <c r="AD2077" s="87"/>
      <c r="AE2077" s="87"/>
      <c r="AF2077" s="87"/>
      <c r="AG2077" s="87"/>
      <c r="AH2077" s="87"/>
      <c r="AI2077" s="87"/>
      <c r="AJ2077" s="87"/>
      <c r="AK2077" s="87"/>
      <c r="AL2077" s="87"/>
      <c r="AM2077" s="87"/>
      <c r="AN2077" s="87"/>
      <c r="AO2077" s="87"/>
      <c r="AP2077" s="87"/>
      <c r="AQ2077" s="87"/>
      <c r="AR2077" s="87"/>
      <c r="AS2077" s="87"/>
      <c r="AT2077" s="87"/>
      <c r="AU2077" s="87"/>
      <c r="AV2077" s="87"/>
      <c r="AW2077" s="87"/>
      <c r="AX2077" s="87"/>
      <c r="AY2077" s="87"/>
      <c r="AZ2077" s="87"/>
      <c r="BA2077" s="87"/>
      <c r="BB2077" s="87"/>
      <c r="BC2077" s="87"/>
      <c r="BD2077" s="87"/>
      <c r="BE2077" s="87"/>
      <c r="BF2077" s="87"/>
      <c r="BG2077" s="87"/>
      <c r="BH2077" s="87"/>
    </row>
    <row r="2078" spans="1:60">
      <c r="A2078" s="87"/>
      <c r="D2078" s="371"/>
      <c r="E2078" s="87"/>
      <c r="F2078" s="87"/>
      <c r="G2078" s="87"/>
      <c r="H2078" s="87"/>
      <c r="I2078" s="87"/>
      <c r="J2078" s="87"/>
      <c r="K2078" s="87"/>
      <c r="L2078" s="87"/>
      <c r="M2078" s="87"/>
      <c r="N2078" s="87"/>
      <c r="O2078" s="87"/>
      <c r="P2078" s="87"/>
      <c r="Q2078" s="87"/>
      <c r="R2078" s="87"/>
      <c r="S2078" s="87"/>
      <c r="T2078" s="87"/>
      <c r="U2078" s="87"/>
      <c r="V2078" s="87"/>
      <c r="W2078" s="87"/>
      <c r="X2078" s="87"/>
      <c r="Y2078" s="87"/>
      <c r="Z2078" s="87"/>
      <c r="AA2078" s="87"/>
      <c r="AB2078" s="87"/>
      <c r="AC2078" s="87"/>
      <c r="AD2078" s="87"/>
      <c r="AE2078" s="87"/>
      <c r="AF2078" s="87"/>
      <c r="AG2078" s="87"/>
      <c r="AH2078" s="87"/>
      <c r="AI2078" s="87"/>
      <c r="AJ2078" s="87"/>
      <c r="AK2078" s="87"/>
      <c r="AL2078" s="87"/>
      <c r="AM2078" s="87"/>
      <c r="AN2078" s="87"/>
      <c r="AO2078" s="87"/>
      <c r="AP2078" s="87"/>
      <c r="AQ2078" s="87"/>
      <c r="AR2078" s="87"/>
      <c r="AS2078" s="87"/>
      <c r="AT2078" s="87"/>
      <c r="AU2078" s="87"/>
      <c r="AV2078" s="87"/>
      <c r="AW2078" s="87"/>
      <c r="AX2078" s="87"/>
      <c r="AY2078" s="87"/>
      <c r="AZ2078" s="87"/>
      <c r="BA2078" s="87"/>
      <c r="BB2078" s="87"/>
      <c r="BC2078" s="87"/>
      <c r="BD2078" s="87"/>
      <c r="BE2078" s="87"/>
      <c r="BF2078" s="87"/>
      <c r="BG2078" s="87"/>
      <c r="BH2078" s="87"/>
    </row>
    <row r="2079" spans="1:60">
      <c r="A2079" s="87"/>
      <c r="D2079" s="371"/>
      <c r="E2079" s="87"/>
      <c r="F2079" s="87"/>
      <c r="G2079" s="87"/>
      <c r="H2079" s="87"/>
      <c r="I2079" s="87"/>
      <c r="J2079" s="87"/>
      <c r="K2079" s="87"/>
      <c r="L2079" s="87"/>
      <c r="M2079" s="87"/>
      <c r="N2079" s="87"/>
      <c r="O2079" s="87"/>
      <c r="P2079" s="87"/>
      <c r="Q2079" s="87"/>
      <c r="R2079" s="87"/>
      <c r="S2079" s="87"/>
      <c r="T2079" s="87"/>
      <c r="U2079" s="87"/>
      <c r="V2079" s="87"/>
      <c r="W2079" s="87"/>
      <c r="X2079" s="87"/>
      <c r="Y2079" s="87"/>
      <c r="Z2079" s="87"/>
      <c r="AA2079" s="87"/>
      <c r="AB2079" s="87"/>
      <c r="AC2079" s="87"/>
      <c r="AD2079" s="87"/>
      <c r="AE2079" s="87"/>
      <c r="AF2079" s="87"/>
      <c r="AG2079" s="87"/>
      <c r="AH2079" s="87"/>
      <c r="AI2079" s="87"/>
      <c r="AJ2079" s="87"/>
      <c r="AK2079" s="87"/>
      <c r="AL2079" s="87"/>
      <c r="AM2079" s="87"/>
      <c r="AN2079" s="87"/>
      <c r="AO2079" s="87"/>
      <c r="AP2079" s="87"/>
      <c r="AQ2079" s="87"/>
      <c r="AR2079" s="87"/>
      <c r="AS2079" s="87"/>
      <c r="AT2079" s="87"/>
      <c r="AU2079" s="87"/>
      <c r="AV2079" s="87"/>
      <c r="AW2079" s="87"/>
      <c r="AX2079" s="87"/>
      <c r="AY2079" s="87"/>
      <c r="AZ2079" s="87"/>
      <c r="BA2079" s="87"/>
      <c r="BB2079" s="87"/>
      <c r="BC2079" s="87"/>
      <c r="BD2079" s="87"/>
      <c r="BE2079" s="87"/>
      <c r="BF2079" s="87"/>
      <c r="BG2079" s="87"/>
      <c r="BH2079" s="87"/>
    </row>
    <row r="2080" spans="1:60">
      <c r="A2080" s="87"/>
      <c r="D2080" s="371"/>
      <c r="E2080" s="87"/>
      <c r="F2080" s="87"/>
      <c r="G2080" s="87"/>
      <c r="H2080" s="87"/>
      <c r="I2080" s="87"/>
      <c r="J2080" s="87"/>
      <c r="K2080" s="87"/>
      <c r="L2080" s="87"/>
      <c r="M2080" s="87"/>
      <c r="N2080" s="87"/>
      <c r="O2080" s="87"/>
      <c r="P2080" s="87"/>
      <c r="Q2080" s="87"/>
      <c r="R2080" s="87"/>
      <c r="S2080" s="87"/>
      <c r="T2080" s="87"/>
      <c r="U2080" s="87"/>
      <c r="V2080" s="87"/>
      <c r="W2080" s="87"/>
      <c r="X2080" s="87"/>
      <c r="Y2080" s="87"/>
      <c r="Z2080" s="87"/>
      <c r="AA2080" s="87"/>
      <c r="AB2080" s="87"/>
      <c r="AC2080" s="87"/>
      <c r="AD2080" s="87"/>
      <c r="AE2080" s="87"/>
      <c r="AF2080" s="87"/>
      <c r="AG2080" s="87"/>
      <c r="AH2080" s="87"/>
      <c r="AI2080" s="87"/>
      <c r="AJ2080" s="87"/>
      <c r="AK2080" s="87"/>
      <c r="AL2080" s="87"/>
      <c r="AM2080" s="87"/>
      <c r="AN2080" s="87"/>
      <c r="AO2080" s="87"/>
      <c r="AP2080" s="87"/>
      <c r="AQ2080" s="87"/>
      <c r="AR2080" s="87"/>
      <c r="AS2080" s="87"/>
      <c r="AT2080" s="87"/>
      <c r="AU2080" s="87"/>
      <c r="AV2080" s="87"/>
      <c r="AW2080" s="87"/>
      <c r="AX2080" s="87"/>
      <c r="AY2080" s="87"/>
      <c r="AZ2080" s="87"/>
      <c r="BA2080" s="87"/>
      <c r="BB2080" s="87"/>
      <c r="BC2080" s="87"/>
      <c r="BD2080" s="87"/>
      <c r="BE2080" s="87"/>
      <c r="BF2080" s="87"/>
      <c r="BG2080" s="87"/>
      <c r="BH2080" s="87"/>
    </row>
    <row r="2081" spans="1:60">
      <c r="A2081" s="87"/>
      <c r="D2081" s="371"/>
      <c r="E2081" s="87"/>
      <c r="F2081" s="87"/>
      <c r="G2081" s="87"/>
      <c r="H2081" s="87"/>
      <c r="I2081" s="87"/>
      <c r="J2081" s="87"/>
      <c r="K2081" s="87"/>
      <c r="L2081" s="87"/>
      <c r="M2081" s="87"/>
      <c r="N2081" s="87"/>
      <c r="O2081" s="87"/>
      <c r="P2081" s="87"/>
      <c r="Q2081" s="87"/>
      <c r="R2081" s="87"/>
      <c r="S2081" s="87"/>
      <c r="T2081" s="87"/>
      <c r="U2081" s="87"/>
      <c r="V2081" s="87"/>
      <c r="W2081" s="87"/>
      <c r="X2081" s="87"/>
      <c r="Y2081" s="87"/>
      <c r="Z2081" s="87"/>
      <c r="AA2081" s="87"/>
      <c r="AB2081" s="87"/>
      <c r="AC2081" s="87"/>
      <c r="AD2081" s="87"/>
      <c r="AE2081" s="87"/>
      <c r="AF2081" s="87"/>
      <c r="AG2081" s="87"/>
      <c r="AH2081" s="87"/>
      <c r="AI2081" s="87"/>
      <c r="AJ2081" s="87"/>
      <c r="AK2081" s="87"/>
      <c r="AL2081" s="87"/>
      <c r="AM2081" s="87"/>
      <c r="AN2081" s="87"/>
      <c r="AO2081" s="87"/>
      <c r="AP2081" s="87"/>
      <c r="AQ2081" s="87"/>
      <c r="AR2081" s="87"/>
      <c r="AS2081" s="87"/>
      <c r="AT2081" s="87"/>
      <c r="AU2081" s="87"/>
      <c r="AV2081" s="87"/>
      <c r="AW2081" s="87"/>
      <c r="AX2081" s="87"/>
      <c r="AY2081" s="87"/>
      <c r="AZ2081" s="87"/>
      <c r="BA2081" s="87"/>
      <c r="BB2081" s="87"/>
      <c r="BC2081" s="87"/>
      <c r="BD2081" s="87"/>
      <c r="BE2081" s="87"/>
      <c r="BF2081" s="87"/>
      <c r="BG2081" s="87"/>
      <c r="BH2081" s="87"/>
    </row>
    <row r="2082" spans="1:60">
      <c r="A2082" s="87"/>
      <c r="D2082" s="371"/>
      <c r="E2082" s="87"/>
      <c r="F2082" s="87"/>
      <c r="G2082" s="87"/>
      <c r="H2082" s="87"/>
      <c r="I2082" s="87"/>
      <c r="J2082" s="87"/>
      <c r="K2082" s="87"/>
      <c r="L2082" s="87"/>
      <c r="M2082" s="87"/>
      <c r="N2082" s="87"/>
      <c r="O2082" s="87"/>
      <c r="P2082" s="87"/>
      <c r="Q2082" s="87"/>
      <c r="R2082" s="87"/>
      <c r="S2082" s="87"/>
      <c r="T2082" s="87"/>
      <c r="U2082" s="87"/>
      <c r="V2082" s="87"/>
      <c r="W2082" s="87"/>
      <c r="X2082" s="87"/>
      <c r="Y2082" s="87"/>
      <c r="Z2082" s="87"/>
      <c r="AA2082" s="87"/>
      <c r="AB2082" s="87"/>
      <c r="AC2082" s="87"/>
      <c r="AD2082" s="87"/>
      <c r="AE2082" s="87"/>
      <c r="AF2082" s="87"/>
      <c r="AG2082" s="87"/>
      <c r="AH2082" s="87"/>
      <c r="AI2082" s="87"/>
      <c r="AJ2082" s="87"/>
      <c r="AK2082" s="87"/>
      <c r="AL2082" s="87"/>
      <c r="AM2082" s="87"/>
      <c r="AN2082" s="87"/>
      <c r="AO2082" s="87"/>
      <c r="AP2082" s="87"/>
      <c r="AQ2082" s="87"/>
      <c r="AR2082" s="87"/>
      <c r="AS2082" s="87"/>
      <c r="AT2082" s="87"/>
      <c r="AU2082" s="87"/>
      <c r="AV2082" s="87"/>
      <c r="AW2082" s="87"/>
      <c r="AX2082" s="87"/>
      <c r="AY2082" s="87"/>
      <c r="AZ2082" s="87"/>
      <c r="BA2082" s="87"/>
      <c r="BB2082" s="87"/>
      <c r="BC2082" s="87"/>
      <c r="BD2082" s="87"/>
      <c r="BE2082" s="87"/>
      <c r="BF2082" s="87"/>
      <c r="BG2082" s="87"/>
      <c r="BH2082" s="87"/>
    </row>
    <row r="2083" spans="1:60">
      <c r="A2083" s="87"/>
      <c r="D2083" s="371"/>
      <c r="E2083" s="87"/>
      <c r="F2083" s="87"/>
      <c r="G2083" s="87"/>
      <c r="H2083" s="87"/>
      <c r="I2083" s="87"/>
      <c r="J2083" s="87"/>
      <c r="K2083" s="87"/>
      <c r="L2083" s="87"/>
      <c r="M2083" s="87"/>
      <c r="N2083" s="87"/>
      <c r="O2083" s="87"/>
      <c r="P2083" s="87"/>
      <c r="Q2083" s="87"/>
      <c r="R2083" s="87"/>
      <c r="S2083" s="87"/>
      <c r="T2083" s="87"/>
      <c r="U2083" s="87"/>
      <c r="V2083" s="87"/>
      <c r="W2083" s="87"/>
      <c r="X2083" s="87"/>
      <c r="Y2083" s="87"/>
      <c r="Z2083" s="87"/>
      <c r="AA2083" s="87"/>
      <c r="AB2083" s="87"/>
      <c r="AC2083" s="87"/>
      <c r="AD2083" s="87"/>
      <c r="AE2083" s="87"/>
      <c r="AF2083" s="87"/>
      <c r="AG2083" s="87"/>
      <c r="AH2083" s="87"/>
      <c r="AI2083" s="87"/>
      <c r="AJ2083" s="87"/>
      <c r="AK2083" s="87"/>
      <c r="AL2083" s="87"/>
      <c r="AM2083" s="87"/>
      <c r="AN2083" s="87"/>
      <c r="AO2083" s="87"/>
      <c r="AP2083" s="87"/>
      <c r="AQ2083" s="87"/>
      <c r="AR2083" s="87"/>
      <c r="AS2083" s="87"/>
      <c r="AT2083" s="87"/>
      <c r="AU2083" s="87"/>
      <c r="AV2083" s="87"/>
      <c r="AW2083" s="87"/>
      <c r="AX2083" s="87"/>
      <c r="AY2083" s="87"/>
      <c r="AZ2083" s="87"/>
      <c r="BA2083" s="87"/>
      <c r="BB2083" s="87"/>
      <c r="BC2083" s="87"/>
      <c r="BD2083" s="87"/>
      <c r="BE2083" s="87"/>
      <c r="BF2083" s="87"/>
      <c r="BG2083" s="87"/>
      <c r="BH2083" s="87"/>
    </row>
    <row r="2084" spans="1:60">
      <c r="A2084" s="87"/>
      <c r="D2084" s="371"/>
      <c r="E2084" s="87"/>
      <c r="F2084" s="87"/>
      <c r="G2084" s="87"/>
      <c r="H2084" s="87"/>
      <c r="I2084" s="87"/>
      <c r="J2084" s="87"/>
      <c r="K2084" s="87"/>
      <c r="L2084" s="87"/>
      <c r="M2084" s="87"/>
      <c r="N2084" s="87"/>
      <c r="O2084" s="87"/>
      <c r="P2084" s="87"/>
      <c r="Q2084" s="87"/>
      <c r="R2084" s="87"/>
      <c r="S2084" s="87"/>
      <c r="T2084" s="87"/>
      <c r="U2084" s="87"/>
      <c r="V2084" s="87"/>
      <c r="W2084" s="87"/>
      <c r="X2084" s="87"/>
      <c r="Y2084" s="87"/>
      <c r="Z2084" s="87"/>
      <c r="AA2084" s="87"/>
      <c r="AB2084" s="87"/>
      <c r="AC2084" s="87"/>
      <c r="AD2084" s="87"/>
      <c r="AE2084" s="87"/>
      <c r="AF2084" s="87"/>
      <c r="AG2084" s="87"/>
      <c r="AH2084" s="87"/>
      <c r="AI2084" s="87"/>
      <c r="AJ2084" s="87"/>
      <c r="AK2084" s="87"/>
      <c r="AL2084" s="87"/>
      <c r="AM2084" s="87"/>
      <c r="AN2084" s="87"/>
      <c r="AO2084" s="87"/>
      <c r="AP2084" s="87"/>
      <c r="AQ2084" s="87"/>
      <c r="AR2084" s="87"/>
      <c r="AS2084" s="87"/>
      <c r="AT2084" s="87"/>
      <c r="AU2084" s="87"/>
      <c r="AV2084" s="87"/>
      <c r="AW2084" s="87"/>
      <c r="AX2084" s="87"/>
      <c r="AY2084" s="87"/>
      <c r="AZ2084" s="87"/>
      <c r="BA2084" s="87"/>
      <c r="BB2084" s="87"/>
      <c r="BC2084" s="87"/>
      <c r="BD2084" s="87"/>
      <c r="BE2084" s="87"/>
      <c r="BF2084" s="87"/>
      <c r="BG2084" s="87"/>
      <c r="BH2084" s="87"/>
    </row>
    <row r="2085" spans="1:60">
      <c r="A2085" s="87"/>
      <c r="D2085" s="371"/>
      <c r="E2085" s="87"/>
      <c r="F2085" s="87"/>
      <c r="G2085" s="87"/>
      <c r="H2085" s="87"/>
      <c r="I2085" s="87"/>
      <c r="J2085" s="87"/>
      <c r="K2085" s="87"/>
      <c r="L2085" s="87"/>
      <c r="M2085" s="87"/>
      <c r="N2085" s="87"/>
      <c r="O2085" s="87"/>
      <c r="P2085" s="87"/>
      <c r="Q2085" s="87"/>
      <c r="R2085" s="87"/>
      <c r="S2085" s="87"/>
      <c r="T2085" s="87"/>
      <c r="U2085" s="87"/>
      <c r="V2085" s="87"/>
      <c r="W2085" s="87"/>
      <c r="X2085" s="87"/>
      <c r="Y2085" s="87"/>
      <c r="Z2085" s="87"/>
      <c r="AA2085" s="87"/>
      <c r="AB2085" s="87"/>
      <c r="AC2085" s="87"/>
      <c r="AD2085" s="87"/>
      <c r="AE2085" s="87"/>
      <c r="AF2085" s="87"/>
      <c r="AG2085" s="87"/>
      <c r="AH2085" s="87"/>
      <c r="AI2085" s="87"/>
      <c r="AJ2085" s="87"/>
      <c r="AK2085" s="87"/>
      <c r="AL2085" s="87"/>
      <c r="AM2085" s="87"/>
      <c r="AN2085" s="87"/>
      <c r="AO2085" s="87"/>
      <c r="AP2085" s="87"/>
      <c r="AQ2085" s="87"/>
      <c r="AR2085" s="87"/>
      <c r="AS2085" s="87"/>
      <c r="AT2085" s="87"/>
      <c r="AU2085" s="87"/>
      <c r="AV2085" s="87"/>
      <c r="AW2085" s="87"/>
      <c r="AX2085" s="87"/>
      <c r="AY2085" s="87"/>
      <c r="AZ2085" s="87"/>
      <c r="BA2085" s="87"/>
      <c r="BB2085" s="87"/>
      <c r="BC2085" s="87"/>
      <c r="BD2085" s="87"/>
      <c r="BE2085" s="87"/>
      <c r="BF2085" s="87"/>
      <c r="BG2085" s="87"/>
      <c r="BH2085" s="87"/>
    </row>
    <row r="2086" spans="1:60">
      <c r="A2086" s="87"/>
      <c r="D2086" s="371"/>
      <c r="E2086" s="87"/>
      <c r="F2086" s="87"/>
      <c r="G2086" s="87"/>
      <c r="H2086" s="87"/>
      <c r="I2086" s="87"/>
      <c r="J2086" s="87"/>
      <c r="K2086" s="87"/>
      <c r="L2086" s="87"/>
      <c r="M2086" s="87"/>
      <c r="N2086" s="87"/>
      <c r="O2086" s="87"/>
      <c r="P2086" s="87"/>
      <c r="Q2086" s="87"/>
      <c r="R2086" s="87"/>
      <c r="S2086" s="87"/>
      <c r="T2086" s="87"/>
      <c r="U2086" s="87"/>
      <c r="V2086" s="87"/>
      <c r="W2086" s="87"/>
      <c r="X2086" s="87"/>
      <c r="Y2086" s="87"/>
      <c r="Z2086" s="87"/>
      <c r="AA2086" s="87"/>
      <c r="AB2086" s="87"/>
      <c r="AC2086" s="87"/>
      <c r="AD2086" s="87"/>
      <c r="AE2086" s="87"/>
      <c r="AF2086" s="87"/>
      <c r="AG2086" s="87"/>
      <c r="AH2086" s="87"/>
      <c r="AI2086" s="87"/>
      <c r="AJ2086" s="87"/>
      <c r="AK2086" s="87"/>
      <c r="AL2086" s="87"/>
      <c r="AM2086" s="87"/>
      <c r="AN2086" s="87"/>
      <c r="AO2086" s="87"/>
      <c r="AP2086" s="87"/>
      <c r="AQ2086" s="87"/>
      <c r="AR2086" s="87"/>
      <c r="AS2086" s="87"/>
      <c r="AT2086" s="87"/>
      <c r="AU2086" s="87"/>
      <c r="AV2086" s="87"/>
      <c r="AW2086" s="87"/>
      <c r="AX2086" s="87"/>
      <c r="AY2086" s="87"/>
      <c r="AZ2086" s="87"/>
      <c r="BA2086" s="87"/>
      <c r="BB2086" s="87"/>
      <c r="BC2086" s="87"/>
      <c r="BD2086" s="87"/>
      <c r="BE2086" s="87"/>
      <c r="BF2086" s="87"/>
      <c r="BG2086" s="87"/>
      <c r="BH2086" s="87"/>
    </row>
    <row r="2087" spans="1:60">
      <c r="A2087" s="87"/>
      <c r="D2087" s="371"/>
      <c r="E2087" s="87"/>
      <c r="F2087" s="87"/>
      <c r="G2087" s="87"/>
      <c r="H2087" s="87"/>
      <c r="I2087" s="87"/>
      <c r="J2087" s="87"/>
      <c r="K2087" s="87"/>
      <c r="L2087" s="87"/>
      <c r="M2087" s="87"/>
      <c r="N2087" s="87"/>
      <c r="O2087" s="87"/>
      <c r="P2087" s="87"/>
      <c r="Q2087" s="87"/>
      <c r="R2087" s="87"/>
      <c r="S2087" s="87"/>
      <c r="T2087" s="87"/>
      <c r="U2087" s="87"/>
      <c r="V2087" s="87"/>
      <c r="W2087" s="87"/>
      <c r="X2087" s="87"/>
      <c r="Y2087" s="87"/>
      <c r="Z2087" s="87"/>
      <c r="AA2087" s="87"/>
      <c r="AB2087" s="87"/>
      <c r="AC2087" s="87"/>
      <c r="AD2087" s="87"/>
      <c r="AE2087" s="87"/>
      <c r="AF2087" s="87"/>
      <c r="AG2087" s="87"/>
      <c r="AH2087" s="87"/>
      <c r="AI2087" s="87"/>
      <c r="AJ2087" s="87"/>
      <c r="AK2087" s="87"/>
      <c r="AL2087" s="87"/>
      <c r="AM2087" s="87"/>
      <c r="AN2087" s="87"/>
      <c r="AO2087" s="87"/>
      <c r="AP2087" s="87"/>
      <c r="AQ2087" s="87"/>
      <c r="AR2087" s="87"/>
      <c r="AS2087" s="87"/>
      <c r="AT2087" s="87"/>
      <c r="AU2087" s="87"/>
      <c r="AV2087" s="87"/>
      <c r="AW2087" s="87"/>
      <c r="AX2087" s="87"/>
      <c r="AY2087" s="87"/>
      <c r="AZ2087" s="87"/>
      <c r="BA2087" s="87"/>
      <c r="BB2087" s="87"/>
      <c r="BC2087" s="87"/>
      <c r="BD2087" s="87"/>
      <c r="BE2087" s="87"/>
      <c r="BF2087" s="87"/>
      <c r="BG2087" s="87"/>
      <c r="BH2087" s="87"/>
    </row>
    <row r="2088" spans="1:60">
      <c r="A2088" s="87"/>
      <c r="D2088" s="371"/>
      <c r="E2088" s="87"/>
      <c r="F2088" s="87"/>
      <c r="G2088" s="87"/>
      <c r="H2088" s="87"/>
      <c r="I2088" s="87"/>
      <c r="J2088" s="87"/>
      <c r="K2088" s="87"/>
      <c r="L2088" s="87"/>
      <c r="M2088" s="87"/>
      <c r="N2088" s="87"/>
      <c r="O2088" s="87"/>
      <c r="P2088" s="87"/>
      <c r="Q2088" s="87"/>
      <c r="R2088" s="87"/>
      <c r="S2088" s="87"/>
      <c r="T2088" s="87"/>
      <c r="U2088" s="87"/>
      <c r="V2088" s="87"/>
      <c r="W2088" s="87"/>
      <c r="X2088" s="87"/>
      <c r="Y2088" s="87"/>
      <c r="Z2088" s="87"/>
      <c r="AA2088" s="87"/>
      <c r="AB2088" s="87"/>
      <c r="AC2088" s="87"/>
      <c r="AD2088" s="87"/>
      <c r="AE2088" s="87"/>
      <c r="AF2088" s="87"/>
      <c r="AG2088" s="87"/>
      <c r="AH2088" s="87"/>
      <c r="AI2088" s="87"/>
      <c r="AJ2088" s="87"/>
      <c r="AK2088" s="87"/>
      <c r="AL2088" s="87"/>
      <c r="AM2088" s="87"/>
      <c r="AN2088" s="87"/>
      <c r="AO2088" s="87"/>
      <c r="AP2088" s="87"/>
      <c r="AQ2088" s="87"/>
      <c r="AR2088" s="87"/>
      <c r="AS2088" s="87"/>
      <c r="AT2088" s="87"/>
      <c r="AU2088" s="87"/>
      <c r="AV2088" s="87"/>
      <c r="AW2088" s="87"/>
      <c r="AX2088" s="87"/>
      <c r="AY2088" s="87"/>
      <c r="AZ2088" s="87"/>
      <c r="BA2088" s="87"/>
      <c r="BB2088" s="87"/>
      <c r="BC2088" s="87"/>
      <c r="BD2088" s="87"/>
      <c r="BE2088" s="87"/>
      <c r="BF2088" s="87"/>
      <c r="BG2088" s="87"/>
      <c r="BH2088" s="87"/>
    </row>
    <row r="2089" spans="1:60">
      <c r="A2089" s="87"/>
      <c r="D2089" s="371"/>
      <c r="E2089" s="87"/>
      <c r="F2089" s="87"/>
      <c r="G2089" s="87"/>
      <c r="H2089" s="87"/>
      <c r="I2089" s="87"/>
      <c r="J2089" s="87"/>
      <c r="K2089" s="87"/>
      <c r="L2089" s="87"/>
      <c r="M2089" s="87"/>
      <c r="N2089" s="87"/>
      <c r="O2089" s="87"/>
      <c r="P2089" s="87"/>
      <c r="Q2089" s="87"/>
      <c r="R2089" s="87"/>
      <c r="S2089" s="87"/>
      <c r="T2089" s="87"/>
      <c r="U2089" s="87"/>
      <c r="V2089" s="87"/>
      <c r="W2089" s="87"/>
      <c r="X2089" s="87"/>
      <c r="Y2089" s="87"/>
      <c r="Z2089" s="87"/>
      <c r="AA2089" s="87"/>
      <c r="AB2089" s="87"/>
      <c r="AC2089" s="87"/>
      <c r="AD2089" s="87"/>
      <c r="AE2089" s="87"/>
      <c r="AF2089" s="87"/>
      <c r="AG2089" s="87"/>
      <c r="AH2089" s="87"/>
      <c r="AI2089" s="87"/>
      <c r="AJ2089" s="87"/>
      <c r="AK2089" s="87"/>
      <c r="AL2089" s="87"/>
      <c r="AM2089" s="87"/>
      <c r="AN2089" s="87"/>
      <c r="AO2089" s="87"/>
      <c r="AP2089" s="87"/>
      <c r="AQ2089" s="87"/>
      <c r="AR2089" s="87"/>
      <c r="AS2089" s="87"/>
      <c r="AT2089" s="87"/>
      <c r="AU2089" s="87"/>
      <c r="AV2089" s="87"/>
      <c r="AW2089" s="87"/>
      <c r="AX2089" s="87"/>
      <c r="AY2089" s="87"/>
      <c r="AZ2089" s="87"/>
      <c r="BA2089" s="87"/>
      <c r="BB2089" s="87"/>
      <c r="BC2089" s="87"/>
      <c r="BD2089" s="87"/>
      <c r="BE2089" s="87"/>
      <c r="BF2089" s="87"/>
      <c r="BG2089" s="87"/>
      <c r="BH2089" s="87"/>
    </row>
    <row r="2090" spans="1:60">
      <c r="A2090" s="87"/>
      <c r="D2090" s="371"/>
      <c r="E2090" s="87"/>
      <c r="F2090" s="87"/>
      <c r="G2090" s="87"/>
      <c r="H2090" s="87"/>
      <c r="I2090" s="87"/>
      <c r="J2090" s="87"/>
      <c r="K2090" s="87"/>
      <c r="L2090" s="87"/>
      <c r="M2090" s="87"/>
      <c r="N2090" s="87"/>
      <c r="O2090" s="87"/>
      <c r="P2090" s="87"/>
      <c r="Q2090" s="87"/>
      <c r="R2090" s="87"/>
      <c r="S2090" s="87"/>
      <c r="T2090" s="87"/>
      <c r="U2090" s="87"/>
      <c r="V2090" s="87"/>
      <c r="W2090" s="87"/>
      <c r="X2090" s="87"/>
      <c r="Y2090" s="87"/>
      <c r="Z2090" s="87"/>
      <c r="AA2090" s="87"/>
      <c r="AB2090" s="87"/>
      <c r="AC2090" s="87"/>
      <c r="AD2090" s="87"/>
      <c r="AE2090" s="87"/>
      <c r="AF2090" s="87"/>
      <c r="AG2090" s="87"/>
      <c r="AH2090" s="87"/>
      <c r="AI2090" s="87"/>
      <c r="AJ2090" s="87"/>
      <c r="AK2090" s="87"/>
      <c r="AL2090" s="87"/>
      <c r="AM2090" s="87"/>
      <c r="AN2090" s="87"/>
      <c r="AO2090" s="87"/>
      <c r="AP2090" s="87"/>
      <c r="AQ2090" s="87"/>
      <c r="AR2090" s="87"/>
      <c r="AS2090" s="87"/>
      <c r="AT2090" s="87"/>
      <c r="AU2090" s="87"/>
      <c r="AV2090" s="87"/>
      <c r="AW2090" s="87"/>
      <c r="AX2090" s="87"/>
      <c r="AY2090" s="87"/>
      <c r="AZ2090" s="87"/>
      <c r="BA2090" s="87"/>
      <c r="BB2090" s="87"/>
      <c r="BC2090" s="87"/>
      <c r="BD2090" s="87"/>
      <c r="BE2090" s="87"/>
      <c r="BF2090" s="87"/>
      <c r="BG2090" s="87"/>
      <c r="BH2090" s="87"/>
    </row>
    <row r="2091" spans="1:60">
      <c r="A2091" s="87"/>
      <c r="D2091" s="371"/>
      <c r="E2091" s="87"/>
      <c r="F2091" s="87"/>
      <c r="G2091" s="87"/>
      <c r="H2091" s="87"/>
      <c r="I2091" s="87"/>
      <c r="J2091" s="87"/>
      <c r="K2091" s="87"/>
      <c r="L2091" s="87"/>
      <c r="M2091" s="87"/>
      <c r="N2091" s="87"/>
      <c r="O2091" s="87"/>
      <c r="P2091" s="87"/>
      <c r="Q2091" s="87"/>
      <c r="R2091" s="87"/>
      <c r="S2091" s="87"/>
      <c r="T2091" s="87"/>
      <c r="U2091" s="87"/>
      <c r="V2091" s="87"/>
      <c r="W2091" s="87"/>
      <c r="X2091" s="87"/>
      <c r="Y2091" s="87"/>
      <c r="Z2091" s="87"/>
      <c r="AA2091" s="87"/>
      <c r="AB2091" s="87"/>
      <c r="AC2091" s="87"/>
      <c r="AD2091" s="87"/>
      <c r="AE2091" s="87"/>
      <c r="AF2091" s="87"/>
      <c r="AG2091" s="87"/>
      <c r="AH2091" s="87"/>
      <c r="AI2091" s="87"/>
      <c r="AJ2091" s="87"/>
      <c r="AK2091" s="87"/>
      <c r="AL2091" s="87"/>
      <c r="AM2091" s="87"/>
      <c r="AN2091" s="87"/>
      <c r="AO2091" s="87"/>
      <c r="AP2091" s="87"/>
      <c r="AQ2091" s="87"/>
      <c r="AR2091" s="87"/>
      <c r="AS2091" s="87"/>
      <c r="AT2091" s="87"/>
      <c r="AU2091" s="87"/>
      <c r="AV2091" s="87"/>
      <c r="AW2091" s="87"/>
      <c r="AX2091" s="87"/>
      <c r="AY2091" s="87"/>
      <c r="AZ2091" s="87"/>
      <c r="BA2091" s="87"/>
      <c r="BB2091" s="87"/>
      <c r="BC2091" s="87"/>
      <c r="BD2091" s="87"/>
      <c r="BE2091" s="87"/>
      <c r="BF2091" s="87"/>
      <c r="BG2091" s="87"/>
      <c r="BH2091" s="87"/>
    </row>
    <row r="2092" spans="1:60">
      <c r="A2092" s="87"/>
      <c r="D2092" s="371"/>
      <c r="E2092" s="87"/>
      <c r="F2092" s="87"/>
      <c r="G2092" s="87"/>
      <c r="H2092" s="87"/>
      <c r="I2092" s="87"/>
      <c r="J2092" s="87"/>
      <c r="K2092" s="87"/>
      <c r="L2092" s="87"/>
      <c r="M2092" s="87"/>
      <c r="N2092" s="87"/>
      <c r="O2092" s="87"/>
      <c r="P2092" s="87"/>
      <c r="Q2092" s="87"/>
      <c r="R2092" s="87"/>
      <c r="S2092" s="87"/>
      <c r="T2092" s="87"/>
      <c r="U2092" s="87"/>
      <c r="V2092" s="87"/>
      <c r="W2092" s="87"/>
      <c r="X2092" s="87"/>
      <c r="Y2092" s="87"/>
      <c r="Z2092" s="87"/>
      <c r="AA2092" s="87"/>
      <c r="AB2092" s="87"/>
      <c r="AC2092" s="87"/>
      <c r="AD2092" s="87"/>
      <c r="AE2092" s="87"/>
      <c r="AF2092" s="87"/>
      <c r="AG2092" s="87"/>
      <c r="AH2092" s="87"/>
      <c r="AI2092" s="87"/>
      <c r="AJ2092" s="87"/>
      <c r="AK2092" s="87"/>
      <c r="AL2092" s="87"/>
      <c r="AM2092" s="87"/>
      <c r="AN2092" s="87"/>
      <c r="AO2092" s="87"/>
      <c r="AP2092" s="87"/>
      <c r="AQ2092" s="87"/>
      <c r="AR2092" s="87"/>
      <c r="AS2092" s="87"/>
      <c r="AT2092" s="87"/>
      <c r="AU2092" s="87"/>
      <c r="AV2092" s="87"/>
      <c r="AW2092" s="87"/>
      <c r="AX2092" s="87"/>
      <c r="AY2092" s="87"/>
      <c r="AZ2092" s="87"/>
      <c r="BA2092" s="87"/>
      <c r="BB2092" s="87"/>
      <c r="BC2092" s="87"/>
      <c r="BD2092" s="87"/>
      <c r="BE2092" s="87"/>
      <c r="BF2092" s="87"/>
      <c r="BG2092" s="87"/>
      <c r="BH2092" s="87"/>
    </row>
    <row r="2093" spans="1:60">
      <c r="A2093" s="87"/>
      <c r="D2093" s="371"/>
      <c r="E2093" s="87"/>
      <c r="F2093" s="87"/>
      <c r="G2093" s="87"/>
      <c r="H2093" s="87"/>
      <c r="I2093" s="87"/>
      <c r="J2093" s="87"/>
      <c r="K2093" s="87"/>
      <c r="L2093" s="87"/>
      <c r="M2093" s="87"/>
      <c r="N2093" s="87"/>
      <c r="O2093" s="87"/>
      <c r="P2093" s="87"/>
      <c r="Q2093" s="87"/>
      <c r="R2093" s="87"/>
      <c r="S2093" s="87"/>
      <c r="T2093" s="87"/>
      <c r="U2093" s="87"/>
      <c r="V2093" s="87"/>
      <c r="W2093" s="87"/>
      <c r="X2093" s="87"/>
      <c r="Y2093" s="87"/>
      <c r="Z2093" s="87"/>
      <c r="AA2093" s="87"/>
      <c r="AB2093" s="87"/>
      <c r="AC2093" s="87"/>
      <c r="AD2093" s="87"/>
      <c r="AE2093" s="87"/>
      <c r="AF2093" s="87"/>
      <c r="AG2093" s="87"/>
      <c r="AH2093" s="87"/>
      <c r="AI2093" s="87"/>
      <c r="AJ2093" s="87"/>
      <c r="AK2093" s="87"/>
      <c r="AL2093" s="87"/>
      <c r="AM2093" s="87"/>
      <c r="AN2093" s="87"/>
      <c r="AO2093" s="87"/>
      <c r="AP2093" s="87"/>
      <c r="AQ2093" s="87"/>
      <c r="AR2093" s="87"/>
      <c r="AS2093" s="87"/>
      <c r="AT2093" s="87"/>
      <c r="AU2093" s="87"/>
      <c r="AV2093" s="87"/>
      <c r="AW2093" s="87"/>
      <c r="AX2093" s="87"/>
      <c r="AY2093" s="87"/>
      <c r="AZ2093" s="87"/>
      <c r="BA2093" s="87"/>
      <c r="BB2093" s="87"/>
      <c r="BC2093" s="87"/>
      <c r="BD2093" s="87"/>
      <c r="BE2093" s="87"/>
      <c r="BF2093" s="87"/>
      <c r="BG2093" s="87"/>
      <c r="BH2093" s="87"/>
    </row>
    <row r="2094" spans="1:60">
      <c r="A2094" s="87"/>
      <c r="D2094" s="371"/>
      <c r="E2094" s="87"/>
      <c r="F2094" s="87"/>
      <c r="G2094" s="87"/>
      <c r="H2094" s="87"/>
      <c r="I2094" s="87"/>
      <c r="J2094" s="87"/>
      <c r="K2094" s="87"/>
      <c r="L2094" s="87"/>
      <c r="M2094" s="87"/>
      <c r="N2094" s="87"/>
      <c r="O2094" s="87"/>
      <c r="P2094" s="87"/>
      <c r="Q2094" s="87"/>
      <c r="R2094" s="87"/>
      <c r="S2094" s="87"/>
      <c r="T2094" s="87"/>
      <c r="U2094" s="87"/>
      <c r="V2094" s="87"/>
      <c r="W2094" s="87"/>
      <c r="X2094" s="87"/>
      <c r="Y2094" s="87"/>
      <c r="Z2094" s="87"/>
      <c r="AA2094" s="87"/>
      <c r="AB2094" s="87"/>
      <c r="AC2094" s="87"/>
      <c r="AD2094" s="87"/>
      <c r="AE2094" s="87"/>
      <c r="AF2094" s="87"/>
      <c r="AG2094" s="87"/>
      <c r="AH2094" s="87"/>
      <c r="AI2094" s="87"/>
      <c r="AJ2094" s="87"/>
      <c r="AK2094" s="87"/>
      <c r="AL2094" s="87"/>
      <c r="AM2094" s="87"/>
      <c r="AN2094" s="87"/>
      <c r="AO2094" s="87"/>
      <c r="AP2094" s="87"/>
      <c r="AQ2094" s="87"/>
      <c r="AR2094" s="87"/>
      <c r="AS2094" s="87"/>
      <c r="AT2094" s="87"/>
      <c r="AU2094" s="87"/>
      <c r="AV2094" s="87"/>
      <c r="AW2094" s="87"/>
      <c r="AX2094" s="87"/>
      <c r="AY2094" s="87"/>
      <c r="AZ2094" s="87"/>
      <c r="BA2094" s="87"/>
      <c r="BB2094" s="87"/>
      <c r="BC2094" s="87"/>
      <c r="BD2094" s="87"/>
      <c r="BE2094" s="87"/>
      <c r="BF2094" s="87"/>
      <c r="BG2094" s="87"/>
      <c r="BH2094" s="87"/>
    </row>
    <row r="2095" spans="1:60">
      <c r="A2095" s="87"/>
      <c r="D2095" s="371"/>
      <c r="E2095" s="87"/>
      <c r="F2095" s="87"/>
      <c r="G2095" s="87"/>
      <c r="H2095" s="87"/>
      <c r="I2095" s="87"/>
      <c r="J2095" s="87"/>
      <c r="K2095" s="87"/>
      <c r="L2095" s="87"/>
      <c r="M2095" s="87"/>
      <c r="N2095" s="87"/>
      <c r="O2095" s="87"/>
      <c r="P2095" s="87"/>
      <c r="Q2095" s="87"/>
      <c r="R2095" s="87"/>
      <c r="S2095" s="87"/>
      <c r="T2095" s="87"/>
      <c r="U2095" s="87"/>
      <c r="V2095" s="87"/>
      <c r="W2095" s="87"/>
      <c r="X2095" s="87"/>
      <c r="Y2095" s="87"/>
      <c r="Z2095" s="87"/>
      <c r="AA2095" s="87"/>
      <c r="AB2095" s="87"/>
      <c r="AC2095" s="87"/>
      <c r="AD2095" s="87"/>
      <c r="AE2095" s="87"/>
      <c r="AF2095" s="87"/>
      <c r="AG2095" s="87"/>
      <c r="AH2095" s="87"/>
      <c r="AI2095" s="87"/>
      <c r="AJ2095" s="87"/>
      <c r="AK2095" s="87"/>
      <c r="AL2095" s="87"/>
      <c r="AM2095" s="87"/>
      <c r="AN2095" s="87"/>
      <c r="AO2095" s="87"/>
      <c r="AP2095" s="87"/>
      <c r="AQ2095" s="87"/>
      <c r="AR2095" s="87"/>
      <c r="AS2095" s="87"/>
      <c r="AT2095" s="87"/>
      <c r="AU2095" s="87"/>
      <c r="AV2095" s="87"/>
      <c r="AW2095" s="87"/>
      <c r="AX2095" s="87"/>
      <c r="AY2095" s="87"/>
      <c r="AZ2095" s="87"/>
      <c r="BA2095" s="87"/>
      <c r="BB2095" s="87"/>
      <c r="BC2095" s="87"/>
      <c r="BD2095" s="87"/>
      <c r="BE2095" s="87"/>
      <c r="BF2095" s="87"/>
      <c r="BG2095" s="87"/>
      <c r="BH2095" s="87"/>
    </row>
    <row r="2096" spans="1:60">
      <c r="A2096" s="87"/>
      <c r="D2096" s="371"/>
      <c r="E2096" s="87"/>
      <c r="F2096" s="87"/>
      <c r="G2096" s="87"/>
      <c r="H2096" s="87"/>
      <c r="I2096" s="87"/>
      <c r="J2096" s="87"/>
      <c r="K2096" s="87"/>
      <c r="L2096" s="87"/>
      <c r="M2096" s="87"/>
      <c r="N2096" s="87"/>
      <c r="O2096" s="87"/>
      <c r="P2096" s="87"/>
      <c r="Q2096" s="87"/>
      <c r="R2096" s="87"/>
      <c r="S2096" s="87"/>
      <c r="T2096" s="87"/>
      <c r="U2096" s="87"/>
      <c r="V2096" s="87"/>
      <c r="W2096" s="87"/>
      <c r="X2096" s="87"/>
      <c r="Y2096" s="87"/>
      <c r="Z2096" s="87"/>
      <c r="AA2096" s="87"/>
      <c r="AB2096" s="87"/>
      <c r="AC2096" s="87"/>
      <c r="AD2096" s="87"/>
      <c r="AE2096" s="87"/>
      <c r="AF2096" s="87"/>
      <c r="AG2096" s="87"/>
      <c r="AH2096" s="87"/>
      <c r="AI2096" s="87"/>
      <c r="AJ2096" s="87"/>
      <c r="AK2096" s="87"/>
      <c r="AL2096" s="87"/>
      <c r="AM2096" s="87"/>
      <c r="AN2096" s="87"/>
      <c r="AO2096" s="87"/>
      <c r="AP2096" s="87"/>
      <c r="AQ2096" s="87"/>
      <c r="AR2096" s="87"/>
      <c r="AS2096" s="87"/>
      <c r="AT2096" s="87"/>
      <c r="AU2096" s="87"/>
      <c r="AV2096" s="87"/>
      <c r="AW2096" s="87"/>
      <c r="AX2096" s="87"/>
      <c r="AY2096" s="87"/>
      <c r="AZ2096" s="87"/>
      <c r="BA2096" s="87"/>
      <c r="BB2096" s="87"/>
      <c r="BC2096" s="87"/>
      <c r="BD2096" s="87"/>
      <c r="BE2096" s="87"/>
      <c r="BF2096" s="87"/>
      <c r="BG2096" s="87"/>
      <c r="BH2096" s="87"/>
    </row>
    <row r="2097" spans="1:60">
      <c r="A2097" s="87"/>
      <c r="D2097" s="371"/>
      <c r="E2097" s="87"/>
      <c r="F2097" s="87"/>
      <c r="G2097" s="87"/>
      <c r="H2097" s="87"/>
      <c r="I2097" s="87"/>
      <c r="J2097" s="87"/>
      <c r="K2097" s="87"/>
      <c r="L2097" s="87"/>
      <c r="M2097" s="87"/>
      <c r="N2097" s="87"/>
      <c r="O2097" s="87"/>
      <c r="P2097" s="87"/>
      <c r="Q2097" s="87"/>
      <c r="R2097" s="87"/>
      <c r="S2097" s="87"/>
      <c r="T2097" s="87"/>
      <c r="U2097" s="87"/>
      <c r="V2097" s="87"/>
      <c r="W2097" s="87"/>
      <c r="X2097" s="87"/>
      <c r="Y2097" s="87"/>
      <c r="Z2097" s="87"/>
      <c r="AA2097" s="87"/>
      <c r="AB2097" s="87"/>
      <c r="AC2097" s="87"/>
      <c r="AD2097" s="87"/>
      <c r="AE2097" s="87"/>
      <c r="AF2097" s="87"/>
      <c r="AG2097" s="87"/>
      <c r="AH2097" s="87"/>
      <c r="AI2097" s="87"/>
      <c r="AJ2097" s="87"/>
      <c r="AK2097" s="87"/>
      <c r="AL2097" s="87"/>
      <c r="AM2097" s="87"/>
      <c r="AN2097" s="87"/>
      <c r="AO2097" s="87"/>
      <c r="AP2097" s="87"/>
      <c r="AQ2097" s="87"/>
      <c r="AR2097" s="87"/>
      <c r="AS2097" s="87"/>
      <c r="AT2097" s="87"/>
      <c r="AU2097" s="87"/>
      <c r="AV2097" s="87"/>
      <c r="AW2097" s="87"/>
      <c r="AX2097" s="87"/>
      <c r="AY2097" s="87"/>
      <c r="AZ2097" s="87"/>
      <c r="BA2097" s="87"/>
      <c r="BB2097" s="87"/>
      <c r="BC2097" s="87"/>
      <c r="BD2097" s="87"/>
      <c r="BE2097" s="87"/>
      <c r="BF2097" s="87"/>
      <c r="BG2097" s="87"/>
      <c r="BH2097" s="87"/>
    </row>
    <row r="2098" spans="1:60">
      <c r="A2098" s="87"/>
      <c r="D2098" s="371"/>
      <c r="E2098" s="87"/>
      <c r="F2098" s="87"/>
      <c r="G2098" s="87"/>
      <c r="H2098" s="87"/>
      <c r="I2098" s="87"/>
      <c r="J2098" s="87"/>
      <c r="K2098" s="87"/>
      <c r="L2098" s="87"/>
      <c r="M2098" s="87"/>
      <c r="N2098" s="87"/>
      <c r="O2098" s="87"/>
      <c r="P2098" s="87"/>
      <c r="Q2098" s="87"/>
      <c r="R2098" s="87"/>
      <c r="S2098" s="87"/>
      <c r="T2098" s="87"/>
      <c r="U2098" s="87"/>
      <c r="V2098" s="87"/>
      <c r="W2098" s="87"/>
      <c r="X2098" s="87"/>
      <c r="Y2098" s="87"/>
      <c r="Z2098" s="87"/>
      <c r="AA2098" s="87"/>
      <c r="AB2098" s="87"/>
      <c r="AC2098" s="87"/>
      <c r="AD2098" s="87"/>
      <c r="AE2098" s="87"/>
      <c r="AF2098" s="87"/>
      <c r="AG2098" s="87"/>
      <c r="AH2098" s="87"/>
      <c r="AI2098" s="87"/>
      <c r="AJ2098" s="87"/>
      <c r="AK2098" s="87"/>
      <c r="AL2098" s="87"/>
      <c r="AM2098" s="87"/>
      <c r="AN2098" s="87"/>
      <c r="AO2098" s="87"/>
      <c r="AP2098" s="87"/>
      <c r="AQ2098" s="87"/>
      <c r="AR2098" s="87"/>
      <c r="AS2098" s="87"/>
      <c r="AT2098" s="87"/>
      <c r="AU2098" s="87"/>
      <c r="AV2098" s="87"/>
      <c r="AW2098" s="87"/>
      <c r="AX2098" s="87"/>
      <c r="AY2098" s="87"/>
      <c r="AZ2098" s="87"/>
      <c r="BA2098" s="87"/>
      <c r="BB2098" s="87"/>
      <c r="BC2098" s="87"/>
      <c r="BD2098" s="87"/>
      <c r="BE2098" s="87"/>
      <c r="BF2098" s="87"/>
      <c r="BG2098" s="87"/>
      <c r="BH2098" s="87"/>
    </row>
    <row r="2099" spans="1:60">
      <c r="A2099" s="87"/>
      <c r="D2099" s="371"/>
      <c r="E2099" s="87"/>
      <c r="F2099" s="87"/>
      <c r="G2099" s="87"/>
      <c r="H2099" s="87"/>
      <c r="I2099" s="87"/>
      <c r="J2099" s="87"/>
      <c r="K2099" s="87"/>
      <c r="L2099" s="87"/>
      <c r="M2099" s="87"/>
      <c r="N2099" s="87"/>
      <c r="O2099" s="87"/>
      <c r="P2099" s="87"/>
      <c r="Q2099" s="87"/>
      <c r="R2099" s="87"/>
      <c r="S2099" s="87"/>
      <c r="T2099" s="87"/>
      <c r="U2099" s="87"/>
      <c r="V2099" s="87"/>
      <c r="W2099" s="87"/>
      <c r="X2099" s="87"/>
      <c r="Y2099" s="87"/>
      <c r="Z2099" s="87"/>
      <c r="AA2099" s="87"/>
      <c r="AB2099" s="87"/>
      <c r="AC2099" s="87"/>
      <c r="AD2099" s="87"/>
      <c r="AE2099" s="87"/>
      <c r="AF2099" s="87"/>
      <c r="AG2099" s="87"/>
      <c r="AH2099" s="87"/>
      <c r="AI2099" s="87"/>
      <c r="AJ2099" s="87"/>
      <c r="AK2099" s="87"/>
      <c r="AL2099" s="87"/>
      <c r="AM2099" s="87"/>
      <c r="AN2099" s="87"/>
      <c r="AO2099" s="87"/>
      <c r="AP2099" s="87"/>
      <c r="AQ2099" s="87"/>
      <c r="AR2099" s="87"/>
      <c r="AS2099" s="87"/>
      <c r="AT2099" s="87"/>
      <c r="AU2099" s="87"/>
      <c r="AV2099" s="87"/>
      <c r="AW2099" s="87"/>
      <c r="AX2099" s="87"/>
      <c r="AY2099" s="87"/>
      <c r="AZ2099" s="87"/>
      <c r="BA2099" s="87"/>
      <c r="BB2099" s="87"/>
      <c r="BC2099" s="87"/>
      <c r="BD2099" s="87"/>
      <c r="BE2099" s="87"/>
      <c r="BF2099" s="87"/>
      <c r="BG2099" s="87"/>
      <c r="BH2099" s="87"/>
    </row>
    <row r="2100" spans="1:60">
      <c r="A2100" s="87"/>
      <c r="D2100" s="371"/>
      <c r="E2100" s="87"/>
      <c r="F2100" s="87"/>
      <c r="G2100" s="87"/>
      <c r="H2100" s="87"/>
      <c r="I2100" s="87"/>
      <c r="J2100" s="87"/>
      <c r="K2100" s="87"/>
      <c r="L2100" s="87"/>
      <c r="M2100" s="87"/>
      <c r="N2100" s="87"/>
      <c r="O2100" s="87"/>
      <c r="P2100" s="87"/>
      <c r="Q2100" s="87"/>
      <c r="R2100" s="87"/>
      <c r="S2100" s="87"/>
      <c r="T2100" s="87"/>
      <c r="U2100" s="87"/>
      <c r="V2100" s="87"/>
      <c r="W2100" s="87"/>
      <c r="X2100" s="87"/>
      <c r="Y2100" s="87"/>
      <c r="Z2100" s="87"/>
      <c r="AA2100" s="87"/>
      <c r="AB2100" s="87"/>
      <c r="AC2100" s="87"/>
      <c r="AD2100" s="87"/>
      <c r="AE2100" s="87"/>
      <c r="AF2100" s="87"/>
      <c r="AG2100" s="87"/>
      <c r="AH2100" s="87"/>
      <c r="AI2100" s="87"/>
      <c r="AJ2100" s="87"/>
      <c r="AK2100" s="87"/>
      <c r="AL2100" s="87"/>
      <c r="AM2100" s="87"/>
      <c r="AN2100" s="87"/>
      <c r="AO2100" s="87"/>
      <c r="AP2100" s="87"/>
      <c r="AQ2100" s="87"/>
      <c r="AR2100" s="87"/>
      <c r="AS2100" s="87"/>
      <c r="AT2100" s="87"/>
      <c r="AU2100" s="87"/>
      <c r="AV2100" s="87"/>
      <c r="AW2100" s="87"/>
      <c r="AX2100" s="87"/>
      <c r="AY2100" s="87"/>
      <c r="AZ2100" s="87"/>
      <c r="BA2100" s="87"/>
      <c r="BB2100" s="87"/>
      <c r="BC2100" s="87"/>
      <c r="BD2100" s="87"/>
      <c r="BE2100" s="87"/>
      <c r="BF2100" s="87"/>
      <c r="BG2100" s="87"/>
      <c r="BH2100" s="87"/>
    </row>
    <row r="2101" spans="1:60">
      <c r="A2101" s="87"/>
      <c r="D2101" s="371"/>
      <c r="E2101" s="87"/>
      <c r="F2101" s="87"/>
      <c r="G2101" s="87"/>
      <c r="H2101" s="87"/>
      <c r="I2101" s="87"/>
      <c r="J2101" s="87"/>
      <c r="K2101" s="87"/>
      <c r="L2101" s="87"/>
      <c r="M2101" s="87"/>
      <c r="N2101" s="87"/>
      <c r="O2101" s="87"/>
      <c r="P2101" s="87"/>
      <c r="Q2101" s="87"/>
      <c r="R2101" s="87"/>
      <c r="S2101" s="87"/>
      <c r="T2101" s="87"/>
      <c r="U2101" s="87"/>
      <c r="V2101" s="87"/>
      <c r="W2101" s="87"/>
      <c r="X2101" s="87"/>
      <c r="Y2101" s="87"/>
      <c r="Z2101" s="87"/>
      <c r="AA2101" s="87"/>
      <c r="AB2101" s="87"/>
      <c r="AC2101" s="87"/>
      <c r="AD2101" s="87"/>
      <c r="AE2101" s="87"/>
      <c r="AF2101" s="87"/>
      <c r="AG2101" s="87"/>
      <c r="AH2101" s="87"/>
      <c r="AI2101" s="87"/>
      <c r="AJ2101" s="87"/>
      <c r="AK2101" s="87"/>
      <c r="AL2101" s="87"/>
      <c r="AM2101" s="87"/>
      <c r="AN2101" s="87"/>
      <c r="AO2101" s="87"/>
      <c r="AP2101" s="87"/>
      <c r="AQ2101" s="87"/>
      <c r="AR2101" s="87"/>
      <c r="AS2101" s="87"/>
      <c r="AT2101" s="87"/>
      <c r="AU2101" s="87"/>
      <c r="AV2101" s="87"/>
      <c r="AW2101" s="87"/>
      <c r="AX2101" s="87"/>
      <c r="AY2101" s="87"/>
      <c r="AZ2101" s="87"/>
      <c r="BA2101" s="87"/>
      <c r="BB2101" s="87"/>
      <c r="BC2101" s="87"/>
      <c r="BD2101" s="87"/>
      <c r="BE2101" s="87"/>
      <c r="BF2101" s="87"/>
      <c r="BG2101" s="87"/>
      <c r="BH2101" s="87"/>
    </row>
    <row r="2102" spans="1:60">
      <c r="A2102" s="87"/>
      <c r="D2102" s="371"/>
      <c r="E2102" s="87"/>
      <c r="F2102" s="87"/>
      <c r="G2102" s="87"/>
      <c r="H2102" s="87"/>
      <c r="I2102" s="87"/>
      <c r="J2102" s="87"/>
      <c r="K2102" s="87"/>
      <c r="L2102" s="87"/>
      <c r="M2102" s="87"/>
      <c r="N2102" s="87"/>
      <c r="O2102" s="87"/>
      <c r="P2102" s="87"/>
      <c r="Q2102" s="87"/>
      <c r="R2102" s="87"/>
      <c r="S2102" s="87"/>
      <c r="T2102" s="87"/>
      <c r="U2102" s="87"/>
      <c r="V2102" s="87"/>
      <c r="W2102" s="87"/>
      <c r="X2102" s="87"/>
      <c r="Y2102" s="87"/>
      <c r="Z2102" s="87"/>
      <c r="AA2102" s="87"/>
      <c r="AB2102" s="87"/>
      <c r="AC2102" s="87"/>
      <c r="AD2102" s="87"/>
      <c r="AE2102" s="87"/>
      <c r="AF2102" s="87"/>
      <c r="AG2102" s="87"/>
      <c r="AH2102" s="87"/>
      <c r="AI2102" s="87"/>
      <c r="AJ2102" s="87"/>
      <c r="AK2102" s="87"/>
      <c r="AL2102" s="87"/>
      <c r="AM2102" s="87"/>
      <c r="AN2102" s="87"/>
      <c r="AO2102" s="87"/>
      <c r="AP2102" s="87"/>
      <c r="AQ2102" s="87"/>
      <c r="AR2102" s="87"/>
      <c r="AS2102" s="87"/>
      <c r="AT2102" s="87"/>
      <c r="AU2102" s="87"/>
      <c r="AV2102" s="87"/>
      <c r="AW2102" s="87"/>
      <c r="AX2102" s="87"/>
      <c r="AY2102" s="87"/>
      <c r="AZ2102" s="87"/>
      <c r="BA2102" s="87"/>
      <c r="BB2102" s="87"/>
      <c r="BC2102" s="87"/>
      <c r="BD2102" s="87"/>
      <c r="BE2102" s="87"/>
      <c r="BF2102" s="87"/>
      <c r="BG2102" s="87"/>
      <c r="BH2102" s="87"/>
    </row>
    <row r="2103" spans="1:60">
      <c r="A2103" s="87"/>
      <c r="D2103" s="371"/>
      <c r="E2103" s="87"/>
      <c r="F2103" s="87"/>
      <c r="G2103" s="87"/>
      <c r="H2103" s="87"/>
      <c r="I2103" s="87"/>
      <c r="J2103" s="87"/>
      <c r="K2103" s="87"/>
      <c r="L2103" s="87"/>
      <c r="M2103" s="87"/>
      <c r="N2103" s="87"/>
      <c r="O2103" s="87"/>
      <c r="P2103" s="87"/>
      <c r="Q2103" s="87"/>
      <c r="R2103" s="87"/>
      <c r="S2103" s="87"/>
      <c r="T2103" s="87"/>
      <c r="U2103" s="87"/>
      <c r="V2103" s="87"/>
      <c r="W2103" s="87"/>
      <c r="X2103" s="87"/>
      <c r="Y2103" s="87"/>
      <c r="Z2103" s="87"/>
      <c r="AA2103" s="87"/>
      <c r="AB2103" s="87"/>
      <c r="AC2103" s="87"/>
      <c r="AD2103" s="87"/>
      <c r="AE2103" s="87"/>
      <c r="AF2103" s="87"/>
      <c r="AG2103" s="87"/>
      <c r="AH2103" s="87"/>
      <c r="AI2103" s="87"/>
      <c r="AJ2103" s="87"/>
      <c r="AK2103" s="87"/>
      <c r="AL2103" s="87"/>
      <c r="AM2103" s="87"/>
      <c r="AN2103" s="87"/>
      <c r="AO2103" s="87"/>
      <c r="AP2103" s="87"/>
      <c r="AQ2103" s="87"/>
      <c r="AR2103" s="87"/>
      <c r="AS2103" s="87"/>
      <c r="AT2103" s="87"/>
      <c r="AU2103" s="87"/>
      <c r="AV2103" s="87"/>
      <c r="AW2103" s="87"/>
      <c r="AX2103" s="87"/>
      <c r="AY2103" s="87"/>
      <c r="AZ2103" s="87"/>
      <c r="BA2103" s="87"/>
      <c r="BB2103" s="87"/>
      <c r="BC2103" s="87"/>
      <c r="BD2103" s="87"/>
      <c r="BE2103" s="87"/>
      <c r="BF2103" s="87"/>
      <c r="BG2103" s="87"/>
      <c r="BH2103" s="87"/>
    </row>
    <row r="2104" spans="1:60">
      <c r="A2104" s="87"/>
      <c r="D2104" s="371"/>
      <c r="E2104" s="87"/>
      <c r="F2104" s="87"/>
      <c r="G2104" s="87"/>
      <c r="H2104" s="87"/>
      <c r="I2104" s="87"/>
      <c r="J2104" s="87"/>
      <c r="K2104" s="87"/>
      <c r="L2104" s="87"/>
      <c r="M2104" s="87"/>
      <c r="N2104" s="87"/>
      <c r="O2104" s="87"/>
      <c r="P2104" s="87"/>
      <c r="Q2104" s="87"/>
      <c r="R2104" s="87"/>
      <c r="S2104" s="87"/>
      <c r="T2104" s="87"/>
      <c r="U2104" s="87"/>
      <c r="V2104" s="87"/>
      <c r="W2104" s="87"/>
      <c r="X2104" s="87"/>
      <c r="Y2104" s="87"/>
      <c r="Z2104" s="87"/>
      <c r="AA2104" s="87"/>
      <c r="AB2104" s="87"/>
      <c r="AC2104" s="87"/>
      <c r="AD2104" s="87"/>
      <c r="AE2104" s="87"/>
      <c r="AF2104" s="87"/>
      <c r="AG2104" s="87"/>
      <c r="AH2104" s="87"/>
      <c r="AI2104" s="87"/>
      <c r="AJ2104" s="87"/>
      <c r="AK2104" s="87"/>
      <c r="AL2104" s="87"/>
      <c r="AM2104" s="87"/>
      <c r="AN2104" s="87"/>
      <c r="AO2104" s="87"/>
      <c r="AP2104" s="87"/>
      <c r="AQ2104" s="87"/>
      <c r="AR2104" s="87"/>
      <c r="AS2104" s="87"/>
      <c r="AT2104" s="87"/>
      <c r="AU2104" s="87"/>
      <c r="AV2104" s="87"/>
      <c r="AW2104" s="87"/>
      <c r="AX2104" s="87"/>
      <c r="AY2104" s="87"/>
      <c r="AZ2104" s="87"/>
      <c r="BA2104" s="87"/>
      <c r="BB2104" s="87"/>
      <c r="BC2104" s="87"/>
      <c r="BD2104" s="87"/>
      <c r="BE2104" s="87"/>
      <c r="BF2104" s="87"/>
      <c r="BG2104" s="87"/>
      <c r="BH2104" s="87"/>
    </row>
    <row r="2105" spans="1:60">
      <c r="A2105" s="87"/>
      <c r="D2105" s="371"/>
      <c r="E2105" s="87"/>
      <c r="F2105" s="87"/>
      <c r="G2105" s="87"/>
      <c r="H2105" s="87"/>
      <c r="I2105" s="87"/>
      <c r="J2105" s="87"/>
      <c r="K2105" s="87"/>
      <c r="L2105" s="87"/>
      <c r="M2105" s="87"/>
      <c r="N2105" s="87"/>
      <c r="O2105" s="87"/>
      <c r="P2105" s="87"/>
      <c r="Q2105" s="87"/>
      <c r="R2105" s="87"/>
      <c r="S2105" s="87"/>
      <c r="T2105" s="87"/>
      <c r="U2105" s="87"/>
      <c r="V2105" s="87"/>
      <c r="W2105" s="87"/>
      <c r="X2105" s="87"/>
      <c r="Y2105" s="87"/>
      <c r="Z2105" s="87"/>
      <c r="AA2105" s="87"/>
      <c r="AB2105" s="87"/>
      <c r="AC2105" s="87"/>
      <c r="AD2105" s="87"/>
      <c r="AE2105" s="87"/>
      <c r="AF2105" s="87"/>
      <c r="AG2105" s="87"/>
      <c r="AH2105" s="87"/>
      <c r="AI2105" s="87"/>
      <c r="AJ2105" s="87"/>
      <c r="AK2105" s="87"/>
      <c r="AL2105" s="87"/>
      <c r="AM2105" s="87"/>
      <c r="AN2105" s="87"/>
      <c r="AO2105" s="87"/>
      <c r="AP2105" s="87"/>
      <c r="AQ2105" s="87"/>
      <c r="AR2105" s="87"/>
      <c r="AS2105" s="87"/>
      <c r="AT2105" s="87"/>
      <c r="AU2105" s="87"/>
      <c r="AV2105" s="87"/>
      <c r="AW2105" s="87"/>
      <c r="AX2105" s="87"/>
      <c r="AY2105" s="87"/>
      <c r="AZ2105" s="87"/>
      <c r="BA2105" s="87"/>
      <c r="BB2105" s="87"/>
      <c r="BC2105" s="87"/>
      <c r="BD2105" s="87"/>
      <c r="BE2105" s="87"/>
      <c r="BF2105" s="87"/>
      <c r="BG2105" s="87"/>
      <c r="BH2105" s="87"/>
    </row>
    <row r="2106" spans="1:60">
      <c r="A2106" s="87"/>
      <c r="D2106" s="371"/>
      <c r="E2106" s="87"/>
      <c r="F2106" s="87"/>
      <c r="G2106" s="87"/>
      <c r="H2106" s="87"/>
      <c r="I2106" s="87"/>
      <c r="J2106" s="87"/>
      <c r="K2106" s="87"/>
      <c r="L2106" s="87"/>
      <c r="M2106" s="87"/>
      <c r="N2106" s="87"/>
      <c r="O2106" s="87"/>
      <c r="P2106" s="87"/>
      <c r="Q2106" s="87"/>
      <c r="R2106" s="87"/>
      <c r="S2106" s="87"/>
      <c r="T2106" s="87"/>
      <c r="U2106" s="87"/>
      <c r="V2106" s="87"/>
      <c r="W2106" s="87"/>
      <c r="X2106" s="87"/>
      <c r="Y2106" s="87"/>
      <c r="Z2106" s="87"/>
      <c r="AA2106" s="87"/>
      <c r="AB2106" s="87"/>
      <c r="AC2106" s="87"/>
      <c r="AD2106" s="87"/>
      <c r="AE2106" s="87"/>
      <c r="AF2106" s="87"/>
      <c r="AG2106" s="87"/>
      <c r="AH2106" s="87"/>
      <c r="AI2106" s="87"/>
      <c r="AJ2106" s="87"/>
      <c r="AK2106" s="87"/>
      <c r="AL2106" s="87"/>
      <c r="AM2106" s="87"/>
      <c r="AN2106" s="87"/>
      <c r="AO2106" s="87"/>
      <c r="AP2106" s="87"/>
      <c r="AQ2106" s="87"/>
      <c r="AR2106" s="87"/>
      <c r="AS2106" s="87"/>
      <c r="AT2106" s="87"/>
      <c r="AU2106" s="87"/>
      <c r="AV2106" s="87"/>
      <c r="AW2106" s="87"/>
      <c r="AX2106" s="87"/>
      <c r="AY2106" s="87"/>
      <c r="AZ2106" s="87"/>
      <c r="BA2106" s="87"/>
      <c r="BB2106" s="87"/>
      <c r="BC2106" s="87"/>
      <c r="BD2106" s="87"/>
      <c r="BE2106" s="87"/>
      <c r="BF2106" s="87"/>
      <c r="BG2106" s="87"/>
      <c r="BH2106" s="87"/>
    </row>
    <row r="2107" spans="1:60">
      <c r="A2107" s="87"/>
      <c r="D2107" s="371"/>
      <c r="E2107" s="87"/>
      <c r="F2107" s="87"/>
      <c r="G2107" s="87"/>
      <c r="H2107" s="87"/>
      <c r="I2107" s="87"/>
      <c r="J2107" s="87"/>
      <c r="K2107" s="87"/>
      <c r="L2107" s="87"/>
      <c r="M2107" s="87"/>
      <c r="N2107" s="87"/>
      <c r="O2107" s="87"/>
      <c r="P2107" s="87"/>
      <c r="Q2107" s="87"/>
      <c r="R2107" s="87"/>
      <c r="S2107" s="87"/>
      <c r="T2107" s="87"/>
      <c r="U2107" s="87"/>
      <c r="V2107" s="87"/>
      <c r="W2107" s="87"/>
      <c r="X2107" s="87"/>
      <c r="Y2107" s="87"/>
      <c r="Z2107" s="87"/>
      <c r="AA2107" s="87"/>
      <c r="AB2107" s="87"/>
      <c r="AC2107" s="87"/>
      <c r="AD2107" s="87"/>
      <c r="AE2107" s="87"/>
      <c r="AF2107" s="87"/>
      <c r="AG2107" s="87"/>
      <c r="AH2107" s="87"/>
      <c r="AI2107" s="87"/>
      <c r="AJ2107" s="87"/>
      <c r="AK2107" s="87"/>
      <c r="AL2107" s="87"/>
      <c r="AM2107" s="87"/>
      <c r="AN2107" s="87"/>
      <c r="AO2107" s="87"/>
      <c r="AP2107" s="87"/>
      <c r="AQ2107" s="87"/>
      <c r="AR2107" s="87"/>
      <c r="AS2107" s="87"/>
      <c r="AT2107" s="87"/>
      <c r="AU2107" s="87"/>
      <c r="AV2107" s="87"/>
      <c r="AW2107" s="87"/>
      <c r="AX2107" s="87"/>
      <c r="AY2107" s="87"/>
      <c r="AZ2107" s="87"/>
      <c r="BA2107" s="87"/>
      <c r="BB2107" s="87"/>
      <c r="BC2107" s="87"/>
      <c r="BD2107" s="87"/>
      <c r="BE2107" s="87"/>
      <c r="BF2107" s="87"/>
      <c r="BG2107" s="87"/>
      <c r="BH2107" s="87"/>
    </row>
    <row r="2108" spans="1:60">
      <c r="A2108" s="87"/>
      <c r="D2108" s="371"/>
      <c r="E2108" s="87"/>
      <c r="F2108" s="87"/>
      <c r="G2108" s="87"/>
      <c r="H2108" s="87"/>
      <c r="I2108" s="87"/>
      <c r="J2108" s="87"/>
      <c r="K2108" s="87"/>
      <c r="L2108" s="87"/>
      <c r="M2108" s="87"/>
      <c r="N2108" s="87"/>
      <c r="O2108" s="87"/>
      <c r="P2108" s="87"/>
      <c r="Q2108" s="87"/>
      <c r="R2108" s="87"/>
      <c r="S2108" s="87"/>
      <c r="T2108" s="87"/>
      <c r="U2108" s="87"/>
      <c r="V2108" s="87"/>
      <c r="W2108" s="87"/>
      <c r="X2108" s="87"/>
      <c r="Y2108" s="87"/>
      <c r="Z2108" s="87"/>
      <c r="AA2108" s="87"/>
      <c r="AB2108" s="87"/>
      <c r="AC2108" s="87"/>
      <c r="AD2108" s="87"/>
      <c r="AE2108" s="87"/>
      <c r="AF2108" s="87"/>
      <c r="AG2108" s="87"/>
      <c r="AH2108" s="87"/>
      <c r="AI2108" s="87"/>
      <c r="AJ2108" s="87"/>
      <c r="AK2108" s="87"/>
      <c r="AL2108" s="87"/>
      <c r="AM2108" s="87"/>
      <c r="AN2108" s="87"/>
      <c r="AO2108" s="87"/>
      <c r="AP2108" s="87"/>
      <c r="AQ2108" s="87"/>
      <c r="AR2108" s="87"/>
      <c r="AS2108" s="87"/>
      <c r="AT2108" s="87"/>
      <c r="AU2108" s="87"/>
      <c r="AV2108" s="87"/>
      <c r="AW2108" s="87"/>
      <c r="AX2108" s="87"/>
      <c r="AY2108" s="87"/>
      <c r="AZ2108" s="87"/>
      <c r="BA2108" s="87"/>
      <c r="BB2108" s="87"/>
      <c r="BC2108" s="87"/>
      <c r="BD2108" s="87"/>
      <c r="BE2108" s="87"/>
      <c r="BF2108" s="87"/>
      <c r="BG2108" s="87"/>
      <c r="BH2108" s="87"/>
    </row>
    <row r="2109" spans="1:60">
      <c r="A2109" s="87"/>
      <c r="D2109" s="371"/>
      <c r="E2109" s="87"/>
      <c r="F2109" s="87"/>
      <c r="G2109" s="87"/>
      <c r="H2109" s="87"/>
      <c r="I2109" s="87"/>
      <c r="J2109" s="87"/>
      <c r="K2109" s="87"/>
      <c r="L2109" s="87"/>
      <c r="M2109" s="87"/>
      <c r="N2109" s="87"/>
      <c r="O2109" s="87"/>
      <c r="P2109" s="87"/>
      <c r="Q2109" s="87"/>
      <c r="R2109" s="87"/>
      <c r="S2109" s="87"/>
      <c r="T2109" s="87"/>
      <c r="U2109" s="87"/>
      <c r="V2109" s="87"/>
      <c r="W2109" s="87"/>
      <c r="X2109" s="87"/>
      <c r="Y2109" s="87"/>
      <c r="Z2109" s="87"/>
      <c r="AA2109" s="87"/>
      <c r="AB2109" s="87"/>
      <c r="AC2109" s="87"/>
      <c r="AD2109" s="87"/>
      <c r="AE2109" s="87"/>
      <c r="AF2109" s="87"/>
      <c r="AG2109" s="87"/>
      <c r="AH2109" s="87"/>
      <c r="AI2109" s="87"/>
      <c r="AJ2109" s="87"/>
      <c r="AK2109" s="87"/>
      <c r="AL2109" s="87"/>
      <c r="AM2109" s="87"/>
      <c r="AN2109" s="87"/>
      <c r="AO2109" s="87"/>
      <c r="AP2109" s="87"/>
      <c r="AQ2109" s="87"/>
      <c r="AR2109" s="87"/>
      <c r="AS2109" s="87"/>
      <c r="AT2109" s="87"/>
      <c r="AU2109" s="87"/>
      <c r="AV2109" s="87"/>
      <c r="AW2109" s="87"/>
      <c r="AX2109" s="87"/>
      <c r="AY2109" s="87"/>
      <c r="AZ2109" s="87"/>
      <c r="BA2109" s="87"/>
      <c r="BB2109" s="87"/>
      <c r="BC2109" s="87"/>
      <c r="BD2109" s="87"/>
      <c r="BE2109" s="87"/>
      <c r="BF2109" s="87"/>
      <c r="BG2109" s="87"/>
      <c r="BH2109" s="87"/>
    </row>
    <row r="2110" spans="1:60">
      <c r="A2110" s="87"/>
      <c r="D2110" s="371"/>
      <c r="E2110" s="87"/>
      <c r="F2110" s="87"/>
      <c r="G2110" s="87"/>
      <c r="H2110" s="87"/>
      <c r="I2110" s="87"/>
      <c r="J2110" s="87"/>
      <c r="K2110" s="87"/>
      <c r="L2110" s="87"/>
      <c r="M2110" s="87"/>
      <c r="N2110" s="87"/>
      <c r="O2110" s="87"/>
      <c r="P2110" s="87"/>
      <c r="Q2110" s="87"/>
      <c r="R2110" s="87"/>
      <c r="S2110" s="87"/>
      <c r="T2110" s="87"/>
      <c r="U2110" s="87"/>
      <c r="V2110" s="87"/>
      <c r="W2110" s="87"/>
      <c r="X2110" s="87"/>
      <c r="Y2110" s="87"/>
      <c r="Z2110" s="87"/>
      <c r="AA2110" s="87"/>
      <c r="AB2110" s="87"/>
      <c r="AC2110" s="87"/>
      <c r="AD2110" s="87"/>
      <c r="AE2110" s="87"/>
      <c r="AF2110" s="87"/>
      <c r="AG2110" s="87"/>
      <c r="AH2110" s="87"/>
      <c r="AI2110" s="87"/>
      <c r="AJ2110" s="87"/>
      <c r="AK2110" s="87"/>
      <c r="AL2110" s="87"/>
      <c r="AM2110" s="87"/>
      <c r="AN2110" s="87"/>
      <c r="AO2110" s="87"/>
      <c r="AP2110" s="87"/>
      <c r="AQ2110" s="87"/>
      <c r="AR2110" s="87"/>
      <c r="AS2110" s="87"/>
      <c r="AT2110" s="87"/>
      <c r="AU2110" s="87"/>
      <c r="AV2110" s="87"/>
      <c r="AW2110" s="87"/>
      <c r="AX2110" s="87"/>
      <c r="AY2110" s="87"/>
      <c r="AZ2110" s="87"/>
      <c r="BA2110" s="87"/>
      <c r="BB2110" s="87"/>
      <c r="BC2110" s="87"/>
      <c r="BD2110" s="87"/>
      <c r="BE2110" s="87"/>
      <c r="BF2110" s="87"/>
      <c r="BG2110" s="87"/>
      <c r="BH2110" s="87"/>
    </row>
    <row r="2111" spans="1:60">
      <c r="A2111" s="87"/>
      <c r="D2111" s="371"/>
      <c r="E2111" s="87"/>
      <c r="F2111" s="87"/>
      <c r="G2111" s="87"/>
      <c r="H2111" s="87"/>
      <c r="I2111" s="87"/>
      <c r="J2111" s="87"/>
      <c r="K2111" s="87"/>
      <c r="L2111" s="87"/>
      <c r="M2111" s="87"/>
      <c r="N2111" s="87"/>
      <c r="O2111" s="87"/>
      <c r="P2111" s="87"/>
      <c r="Q2111" s="87"/>
      <c r="R2111" s="87"/>
      <c r="S2111" s="87"/>
      <c r="T2111" s="87"/>
      <c r="U2111" s="87"/>
      <c r="V2111" s="87"/>
      <c r="W2111" s="87"/>
      <c r="X2111" s="87"/>
      <c r="Y2111" s="87"/>
      <c r="Z2111" s="87"/>
      <c r="AA2111" s="87"/>
      <c r="AB2111" s="87"/>
      <c r="AC2111" s="87"/>
      <c r="AD2111" s="87"/>
      <c r="AE2111" s="87"/>
      <c r="AF2111" s="87"/>
      <c r="AG2111" s="87"/>
      <c r="AH2111" s="87"/>
      <c r="AI2111" s="87"/>
      <c r="AJ2111" s="87"/>
      <c r="AK2111" s="87"/>
      <c r="AL2111" s="87"/>
      <c r="AM2111" s="87"/>
      <c r="AN2111" s="87"/>
      <c r="AO2111" s="87"/>
      <c r="AP2111" s="87"/>
      <c r="AQ2111" s="87"/>
      <c r="AR2111" s="87"/>
      <c r="AS2111" s="87"/>
      <c r="AT2111" s="87"/>
      <c r="AU2111" s="87"/>
      <c r="AV2111" s="87"/>
      <c r="AW2111" s="87"/>
      <c r="AX2111" s="87"/>
      <c r="AY2111" s="87"/>
      <c r="AZ2111" s="87"/>
      <c r="BA2111" s="87"/>
      <c r="BB2111" s="87"/>
      <c r="BC2111" s="87"/>
      <c r="BD2111" s="87"/>
      <c r="BE2111" s="87"/>
      <c r="BF2111" s="87"/>
      <c r="BG2111" s="87"/>
      <c r="BH2111" s="87"/>
    </row>
    <row r="2112" spans="1:60">
      <c r="A2112" s="87"/>
      <c r="D2112" s="371"/>
      <c r="E2112" s="87"/>
      <c r="F2112" s="87"/>
      <c r="G2112" s="87"/>
      <c r="H2112" s="87"/>
      <c r="I2112" s="87"/>
      <c r="J2112" s="87"/>
      <c r="K2112" s="87"/>
      <c r="L2112" s="87"/>
      <c r="M2112" s="87"/>
      <c r="N2112" s="87"/>
      <c r="O2112" s="87"/>
      <c r="P2112" s="87"/>
      <c r="Q2112" s="87"/>
      <c r="R2112" s="87"/>
      <c r="S2112" s="87"/>
      <c r="T2112" s="87"/>
      <c r="U2112" s="87"/>
      <c r="V2112" s="87"/>
      <c r="W2112" s="87"/>
      <c r="X2112" s="87"/>
      <c r="Y2112" s="87"/>
      <c r="Z2112" s="87"/>
      <c r="AA2112" s="87"/>
      <c r="AB2112" s="87"/>
      <c r="AC2112" s="87"/>
      <c r="AD2112" s="87"/>
      <c r="AE2112" s="87"/>
      <c r="AF2112" s="87"/>
      <c r="AG2112" s="87"/>
      <c r="AH2112" s="87"/>
      <c r="AI2112" s="87"/>
      <c r="AJ2112" s="87"/>
      <c r="AK2112" s="87"/>
      <c r="AL2112" s="87"/>
      <c r="AM2112" s="87"/>
      <c r="AN2112" s="87"/>
      <c r="AO2112" s="87"/>
      <c r="AP2112" s="87"/>
      <c r="AQ2112" s="87"/>
      <c r="AR2112" s="87"/>
      <c r="AS2112" s="87"/>
      <c r="AT2112" s="87"/>
      <c r="AU2112" s="87"/>
      <c r="AV2112" s="87"/>
      <c r="AW2112" s="87"/>
      <c r="AX2112" s="87"/>
      <c r="AY2112" s="87"/>
      <c r="AZ2112" s="87"/>
      <c r="BA2112" s="87"/>
      <c r="BB2112" s="87"/>
      <c r="BC2112" s="87"/>
      <c r="BD2112" s="87"/>
      <c r="BE2112" s="87"/>
      <c r="BF2112" s="87"/>
      <c r="BG2112" s="87"/>
      <c r="BH2112" s="87"/>
    </row>
    <row r="2113" spans="1:60">
      <c r="A2113" s="87"/>
      <c r="D2113" s="371"/>
      <c r="E2113" s="87"/>
      <c r="F2113" s="87"/>
      <c r="G2113" s="87"/>
      <c r="H2113" s="87"/>
      <c r="I2113" s="87"/>
      <c r="J2113" s="87"/>
      <c r="K2113" s="87"/>
      <c r="L2113" s="87"/>
      <c r="M2113" s="87"/>
      <c r="N2113" s="87"/>
      <c r="O2113" s="87"/>
      <c r="P2113" s="87"/>
      <c r="Q2113" s="87"/>
      <c r="R2113" s="87"/>
      <c r="S2113" s="87"/>
      <c r="T2113" s="87"/>
      <c r="U2113" s="87"/>
      <c r="V2113" s="87"/>
      <c r="W2113" s="87"/>
      <c r="X2113" s="87"/>
      <c r="Y2113" s="87"/>
      <c r="Z2113" s="87"/>
      <c r="AA2113" s="87"/>
      <c r="AB2113" s="87"/>
      <c r="AC2113" s="87"/>
      <c r="AD2113" s="87"/>
      <c r="AE2113" s="87"/>
      <c r="AF2113" s="87"/>
      <c r="AG2113" s="87"/>
      <c r="AH2113" s="87"/>
      <c r="AI2113" s="87"/>
      <c r="AJ2113" s="87"/>
      <c r="AK2113" s="87"/>
      <c r="AL2113" s="87"/>
      <c r="AM2113" s="87"/>
      <c r="AN2113" s="87"/>
      <c r="AO2113" s="87"/>
      <c r="AP2113" s="87"/>
      <c r="AQ2113" s="87"/>
      <c r="AR2113" s="87"/>
      <c r="AS2113" s="87"/>
      <c r="AT2113" s="87"/>
      <c r="AU2113" s="87"/>
      <c r="AV2113" s="87"/>
      <c r="AW2113" s="87"/>
      <c r="AX2113" s="87"/>
      <c r="AY2113" s="87"/>
      <c r="AZ2113" s="87"/>
      <c r="BA2113" s="87"/>
      <c r="BB2113" s="87"/>
      <c r="BC2113" s="87"/>
      <c r="BD2113" s="87"/>
      <c r="BE2113" s="87"/>
      <c r="BF2113" s="87"/>
      <c r="BG2113" s="87"/>
      <c r="BH2113" s="87"/>
    </row>
    <row r="2114" spans="1:60">
      <c r="A2114" s="87"/>
      <c r="D2114" s="371"/>
      <c r="E2114" s="87"/>
      <c r="F2114" s="87"/>
      <c r="G2114" s="87"/>
      <c r="H2114" s="87"/>
      <c r="I2114" s="87"/>
      <c r="J2114" s="87"/>
      <c r="K2114" s="87"/>
      <c r="L2114" s="87"/>
      <c r="M2114" s="87"/>
      <c r="N2114" s="87"/>
      <c r="O2114" s="87"/>
      <c r="P2114" s="87"/>
      <c r="Q2114" s="87"/>
      <c r="R2114" s="87"/>
      <c r="S2114" s="87"/>
      <c r="T2114" s="87"/>
      <c r="U2114" s="87"/>
      <c r="V2114" s="87"/>
      <c r="W2114" s="87"/>
      <c r="X2114" s="87"/>
      <c r="Y2114" s="87"/>
      <c r="Z2114" s="87"/>
      <c r="AA2114" s="87"/>
      <c r="AB2114" s="87"/>
      <c r="AC2114" s="87"/>
      <c r="AD2114" s="87"/>
      <c r="AE2114" s="87"/>
      <c r="AF2114" s="87"/>
      <c r="AG2114" s="87"/>
      <c r="AH2114" s="87"/>
      <c r="AI2114" s="87"/>
      <c r="AJ2114" s="87"/>
      <c r="AK2114" s="87"/>
      <c r="AL2114" s="87"/>
      <c r="AM2114" s="87"/>
      <c r="AN2114" s="87"/>
      <c r="AO2114" s="87"/>
      <c r="AP2114" s="87"/>
      <c r="AQ2114" s="87"/>
      <c r="AR2114" s="87"/>
      <c r="AS2114" s="87"/>
      <c r="AT2114" s="87"/>
      <c r="AU2114" s="87"/>
      <c r="AV2114" s="87"/>
      <c r="AW2114" s="87"/>
      <c r="AX2114" s="87"/>
      <c r="AY2114" s="87"/>
      <c r="AZ2114" s="87"/>
      <c r="BA2114" s="87"/>
      <c r="BB2114" s="87"/>
      <c r="BC2114" s="87"/>
      <c r="BD2114" s="87"/>
      <c r="BE2114" s="87"/>
      <c r="BF2114" s="87"/>
      <c r="BG2114" s="87"/>
      <c r="BH2114" s="87"/>
    </row>
    <row r="2115" spans="1:60">
      <c r="A2115" s="87"/>
      <c r="D2115" s="371"/>
      <c r="E2115" s="87"/>
      <c r="F2115" s="87"/>
      <c r="G2115" s="87"/>
      <c r="H2115" s="87"/>
      <c r="I2115" s="87"/>
      <c r="J2115" s="87"/>
      <c r="K2115" s="87"/>
      <c r="L2115" s="87"/>
      <c r="M2115" s="87"/>
      <c r="N2115" s="87"/>
      <c r="O2115" s="87"/>
      <c r="P2115" s="87"/>
      <c r="Q2115" s="87"/>
      <c r="R2115" s="87"/>
      <c r="S2115" s="87"/>
      <c r="T2115" s="87"/>
      <c r="U2115" s="87"/>
      <c r="V2115" s="87"/>
      <c r="W2115" s="87"/>
      <c r="X2115" s="87"/>
      <c r="Y2115" s="87"/>
      <c r="Z2115" s="87"/>
      <c r="AA2115" s="87"/>
      <c r="AB2115" s="87"/>
      <c r="AC2115" s="87"/>
      <c r="AD2115" s="87"/>
      <c r="AE2115" s="87"/>
      <c r="AF2115" s="87"/>
      <c r="AG2115" s="87"/>
      <c r="AH2115" s="87"/>
      <c r="AI2115" s="87"/>
      <c r="AJ2115" s="87"/>
      <c r="AK2115" s="87"/>
      <c r="AL2115" s="87"/>
      <c r="AM2115" s="87"/>
      <c r="AN2115" s="87"/>
      <c r="AO2115" s="87"/>
      <c r="AP2115" s="87"/>
      <c r="AQ2115" s="87"/>
      <c r="AR2115" s="87"/>
      <c r="AS2115" s="87"/>
      <c r="AT2115" s="87"/>
      <c r="AU2115" s="87"/>
      <c r="AV2115" s="87"/>
      <c r="AW2115" s="87"/>
      <c r="AX2115" s="87"/>
      <c r="AY2115" s="87"/>
      <c r="AZ2115" s="87"/>
      <c r="BA2115" s="87"/>
      <c r="BB2115" s="87"/>
      <c r="BC2115" s="87"/>
      <c r="BD2115" s="87"/>
      <c r="BE2115" s="87"/>
      <c r="BF2115" s="87"/>
      <c r="BG2115" s="87"/>
      <c r="BH2115" s="87"/>
    </row>
    <row r="2116" spans="1:60">
      <c r="A2116" s="87"/>
      <c r="D2116" s="371"/>
      <c r="E2116" s="87"/>
      <c r="F2116" s="87"/>
      <c r="G2116" s="87"/>
      <c r="H2116" s="87"/>
      <c r="I2116" s="87"/>
      <c r="J2116" s="87"/>
      <c r="K2116" s="87"/>
      <c r="L2116" s="87"/>
      <c r="M2116" s="87"/>
      <c r="N2116" s="87"/>
      <c r="O2116" s="87"/>
      <c r="P2116" s="87"/>
      <c r="Q2116" s="87"/>
      <c r="R2116" s="87"/>
      <c r="S2116" s="87"/>
      <c r="T2116" s="87"/>
      <c r="U2116" s="87"/>
      <c r="V2116" s="87"/>
      <c r="W2116" s="87"/>
      <c r="X2116" s="87"/>
      <c r="Y2116" s="87"/>
      <c r="Z2116" s="87"/>
      <c r="AA2116" s="87"/>
      <c r="AB2116" s="87"/>
      <c r="AC2116" s="87"/>
      <c r="AD2116" s="87"/>
      <c r="AE2116" s="87"/>
      <c r="AF2116" s="87"/>
      <c r="AG2116" s="87"/>
      <c r="AH2116" s="87"/>
      <c r="AI2116" s="87"/>
      <c r="AJ2116" s="87"/>
      <c r="AK2116" s="87"/>
      <c r="AL2116" s="87"/>
      <c r="AM2116" s="87"/>
      <c r="AN2116" s="87"/>
      <c r="AO2116" s="87"/>
      <c r="AP2116" s="87"/>
      <c r="AQ2116" s="87"/>
      <c r="AR2116" s="87"/>
      <c r="AS2116" s="87"/>
      <c r="AT2116" s="87"/>
      <c r="AU2116" s="87"/>
      <c r="AV2116" s="87"/>
      <c r="AW2116" s="87"/>
      <c r="AX2116" s="87"/>
      <c r="AY2116" s="87"/>
      <c r="AZ2116" s="87"/>
      <c r="BA2116" s="87"/>
      <c r="BB2116" s="87"/>
      <c r="BC2116" s="87"/>
      <c r="BD2116" s="87"/>
      <c r="BE2116" s="87"/>
      <c r="BF2116" s="87"/>
      <c r="BG2116" s="87"/>
      <c r="BH2116" s="87"/>
    </row>
    <row r="2117" spans="1:60">
      <c r="A2117" s="87"/>
      <c r="D2117" s="371"/>
      <c r="E2117" s="87"/>
      <c r="F2117" s="87"/>
      <c r="G2117" s="87"/>
      <c r="H2117" s="87"/>
      <c r="I2117" s="87"/>
      <c r="J2117" s="87"/>
      <c r="K2117" s="87"/>
      <c r="L2117" s="87"/>
      <c r="M2117" s="87"/>
      <c r="N2117" s="87"/>
      <c r="O2117" s="87"/>
      <c r="P2117" s="87"/>
      <c r="Q2117" s="87"/>
      <c r="R2117" s="87"/>
      <c r="S2117" s="87"/>
      <c r="T2117" s="87"/>
      <c r="U2117" s="87"/>
      <c r="V2117" s="87"/>
      <c r="W2117" s="87"/>
      <c r="X2117" s="87"/>
      <c r="Y2117" s="87"/>
      <c r="Z2117" s="87"/>
      <c r="AA2117" s="87"/>
      <c r="AB2117" s="87"/>
      <c r="AC2117" s="87"/>
      <c r="AD2117" s="87"/>
      <c r="AE2117" s="87"/>
      <c r="AF2117" s="87"/>
      <c r="AG2117" s="87"/>
      <c r="AH2117" s="87"/>
      <c r="AI2117" s="87"/>
      <c r="AJ2117" s="87"/>
      <c r="AK2117" s="87"/>
      <c r="AL2117" s="87"/>
      <c r="AM2117" s="87"/>
      <c r="AN2117" s="87"/>
      <c r="AO2117" s="87"/>
      <c r="AP2117" s="87"/>
      <c r="AQ2117" s="87"/>
      <c r="AR2117" s="87"/>
      <c r="AS2117" s="87"/>
      <c r="AT2117" s="87"/>
      <c r="AU2117" s="87"/>
      <c r="AV2117" s="87"/>
      <c r="AW2117" s="87"/>
      <c r="AX2117" s="87"/>
      <c r="AY2117" s="87"/>
      <c r="AZ2117" s="87"/>
      <c r="BA2117" s="87"/>
      <c r="BB2117" s="87"/>
      <c r="BC2117" s="87"/>
      <c r="BD2117" s="87"/>
      <c r="BE2117" s="87"/>
      <c r="BF2117" s="87"/>
      <c r="BG2117" s="87"/>
      <c r="BH2117" s="87"/>
    </row>
    <row r="2118" spans="1:60">
      <c r="A2118" s="87"/>
      <c r="D2118" s="371"/>
      <c r="E2118" s="87"/>
      <c r="F2118" s="87"/>
      <c r="G2118" s="87"/>
      <c r="H2118" s="87"/>
      <c r="I2118" s="87"/>
      <c r="J2118" s="87"/>
      <c r="K2118" s="87"/>
      <c r="L2118" s="87"/>
      <c r="M2118" s="87"/>
      <c r="N2118" s="87"/>
      <c r="O2118" s="87"/>
      <c r="P2118" s="87"/>
      <c r="Q2118" s="87"/>
      <c r="R2118" s="87"/>
      <c r="S2118" s="87"/>
      <c r="T2118" s="87"/>
      <c r="U2118" s="87"/>
      <c r="V2118" s="87"/>
      <c r="W2118" s="87"/>
      <c r="X2118" s="87"/>
      <c r="Y2118" s="87"/>
      <c r="Z2118" s="87"/>
      <c r="AA2118" s="87"/>
      <c r="AB2118" s="87"/>
      <c r="AC2118" s="87"/>
      <c r="AD2118" s="87"/>
      <c r="AE2118" s="87"/>
      <c r="AF2118" s="87"/>
      <c r="AG2118" s="87"/>
      <c r="AH2118" s="87"/>
      <c r="AI2118" s="87"/>
      <c r="AJ2118" s="87"/>
      <c r="AK2118" s="87"/>
      <c r="AL2118" s="87"/>
      <c r="AM2118" s="87"/>
      <c r="AN2118" s="87"/>
      <c r="AO2118" s="87"/>
      <c r="AP2118" s="87"/>
      <c r="AQ2118" s="87"/>
      <c r="AR2118" s="87"/>
      <c r="AS2118" s="87"/>
      <c r="AT2118" s="87"/>
      <c r="AU2118" s="87"/>
      <c r="AV2118" s="87"/>
      <c r="AW2118" s="87"/>
      <c r="AX2118" s="87"/>
      <c r="AY2118" s="87"/>
      <c r="AZ2118" s="87"/>
      <c r="BA2118" s="87"/>
      <c r="BB2118" s="87"/>
      <c r="BC2118" s="87"/>
      <c r="BD2118" s="87"/>
      <c r="BE2118" s="87"/>
      <c r="BF2118" s="87"/>
      <c r="BG2118" s="87"/>
      <c r="BH2118" s="87"/>
    </row>
    <row r="2119" spans="1:60">
      <c r="A2119" s="87"/>
      <c r="D2119" s="371"/>
      <c r="E2119" s="87"/>
      <c r="F2119" s="87"/>
      <c r="G2119" s="87"/>
      <c r="H2119" s="87"/>
      <c r="I2119" s="87"/>
      <c r="J2119" s="87"/>
      <c r="K2119" s="87"/>
      <c r="L2119" s="87"/>
      <c r="M2119" s="87"/>
      <c r="N2119" s="87"/>
      <c r="O2119" s="87"/>
      <c r="P2119" s="87"/>
      <c r="Q2119" s="87"/>
      <c r="R2119" s="87"/>
      <c r="S2119" s="87"/>
      <c r="T2119" s="87"/>
      <c r="U2119" s="87"/>
      <c r="V2119" s="87"/>
      <c r="W2119" s="87"/>
      <c r="X2119" s="87"/>
      <c r="Y2119" s="87"/>
      <c r="Z2119" s="87"/>
      <c r="AA2119" s="87"/>
      <c r="AB2119" s="87"/>
      <c r="AC2119" s="87"/>
      <c r="AD2119" s="87"/>
      <c r="AE2119" s="87"/>
      <c r="AF2119" s="87"/>
      <c r="AG2119" s="87"/>
      <c r="AH2119" s="87"/>
      <c r="AI2119" s="87"/>
      <c r="AJ2119" s="87"/>
      <c r="AK2119" s="87"/>
      <c r="AL2119" s="87"/>
      <c r="AM2119" s="87"/>
      <c r="AN2119" s="87"/>
      <c r="AO2119" s="87"/>
      <c r="AP2119" s="87"/>
      <c r="AQ2119" s="87"/>
      <c r="AR2119" s="87"/>
      <c r="AS2119" s="87"/>
      <c r="AT2119" s="87"/>
      <c r="AU2119" s="87"/>
      <c r="AV2119" s="87"/>
      <c r="AW2119" s="87"/>
      <c r="AX2119" s="87"/>
      <c r="AY2119" s="87"/>
      <c r="AZ2119" s="87"/>
      <c r="BA2119" s="87"/>
      <c r="BB2119" s="87"/>
      <c r="BC2119" s="87"/>
      <c r="BD2119" s="87"/>
      <c r="BE2119" s="87"/>
      <c r="BF2119" s="87"/>
      <c r="BG2119" s="87"/>
      <c r="BH2119" s="87"/>
    </row>
    <row r="2120" spans="1:60">
      <c r="A2120" s="87"/>
      <c r="D2120" s="371"/>
      <c r="E2120" s="87"/>
      <c r="F2120" s="87"/>
      <c r="G2120" s="87"/>
      <c r="H2120" s="87"/>
      <c r="I2120" s="87"/>
      <c r="J2120" s="87"/>
      <c r="K2120" s="87"/>
      <c r="L2120" s="87"/>
      <c r="M2120" s="87"/>
      <c r="N2120" s="87"/>
      <c r="O2120" s="87"/>
      <c r="P2120" s="87"/>
      <c r="Q2120" s="87"/>
      <c r="R2120" s="87"/>
      <c r="S2120" s="87"/>
      <c r="T2120" s="87"/>
      <c r="U2120" s="87"/>
      <c r="V2120" s="87"/>
      <c r="W2120" s="87"/>
      <c r="X2120" s="87"/>
      <c r="Y2120" s="87"/>
      <c r="Z2120" s="87"/>
      <c r="AA2120" s="87"/>
      <c r="AB2120" s="87"/>
      <c r="AC2120" s="87"/>
      <c r="AD2120" s="87"/>
      <c r="AE2120" s="87"/>
      <c r="AF2120" s="87"/>
      <c r="AG2120" s="87"/>
      <c r="AH2120" s="87"/>
      <c r="AI2120" s="87"/>
      <c r="AJ2120" s="87"/>
      <c r="AK2120" s="87"/>
      <c r="AL2120" s="87"/>
      <c r="AM2120" s="87"/>
      <c r="AN2120" s="87"/>
      <c r="AO2120" s="87"/>
      <c r="AP2120" s="87"/>
      <c r="AQ2120" s="87"/>
      <c r="AR2120" s="87"/>
      <c r="AS2120" s="87"/>
      <c r="AT2120" s="87"/>
      <c r="AU2120" s="87"/>
      <c r="AV2120" s="87"/>
      <c r="AW2120" s="87"/>
      <c r="AX2120" s="87"/>
      <c r="AY2120" s="87"/>
      <c r="AZ2120" s="87"/>
      <c r="BA2120" s="87"/>
      <c r="BB2120" s="87"/>
      <c r="BC2120" s="87"/>
      <c r="BD2120" s="87"/>
      <c r="BE2120" s="87"/>
      <c r="BF2120" s="87"/>
      <c r="BG2120" s="87"/>
      <c r="BH2120" s="87"/>
    </row>
    <row r="2121" spans="1:60">
      <c r="A2121" s="87"/>
      <c r="D2121" s="371"/>
      <c r="E2121" s="87"/>
      <c r="F2121" s="87"/>
      <c r="G2121" s="87"/>
      <c r="H2121" s="87"/>
      <c r="I2121" s="87"/>
      <c r="J2121" s="87"/>
      <c r="K2121" s="87"/>
      <c r="L2121" s="87"/>
      <c r="M2121" s="87"/>
      <c r="N2121" s="87"/>
      <c r="O2121" s="87"/>
      <c r="P2121" s="87"/>
      <c r="Q2121" s="87"/>
      <c r="R2121" s="87"/>
      <c r="S2121" s="87"/>
      <c r="T2121" s="87"/>
      <c r="U2121" s="87"/>
      <c r="V2121" s="87"/>
      <c r="W2121" s="87"/>
      <c r="X2121" s="87"/>
      <c r="Y2121" s="87"/>
      <c r="Z2121" s="87"/>
      <c r="AA2121" s="87"/>
      <c r="AB2121" s="87"/>
      <c r="AC2121" s="87"/>
      <c r="AD2121" s="87"/>
      <c r="AE2121" s="87"/>
      <c r="AF2121" s="87"/>
      <c r="AG2121" s="87"/>
      <c r="AH2121" s="87"/>
      <c r="AI2121" s="87"/>
      <c r="AJ2121" s="87"/>
      <c r="AK2121" s="87"/>
      <c r="AL2121" s="87"/>
      <c r="AM2121" s="87"/>
      <c r="AN2121" s="87"/>
      <c r="AO2121" s="87"/>
      <c r="AP2121" s="87"/>
      <c r="AQ2121" s="87"/>
      <c r="AR2121" s="87"/>
      <c r="AS2121" s="87"/>
      <c r="AT2121" s="87"/>
      <c r="AU2121" s="87"/>
      <c r="AV2121" s="87"/>
      <c r="AW2121" s="87"/>
      <c r="AX2121" s="87"/>
      <c r="AY2121" s="87"/>
      <c r="AZ2121" s="87"/>
      <c r="BA2121" s="87"/>
      <c r="BB2121" s="87"/>
      <c r="BC2121" s="87"/>
      <c r="BD2121" s="87"/>
      <c r="BE2121" s="87"/>
      <c r="BF2121" s="87"/>
      <c r="BG2121" s="87"/>
      <c r="BH2121" s="87"/>
    </row>
    <row r="2122" spans="1:60">
      <c r="A2122" s="87"/>
      <c r="D2122" s="371"/>
      <c r="E2122" s="87"/>
      <c r="F2122" s="87"/>
      <c r="G2122" s="87"/>
      <c r="H2122" s="87"/>
      <c r="I2122" s="87"/>
      <c r="J2122" s="87"/>
      <c r="K2122" s="87"/>
      <c r="L2122" s="87"/>
      <c r="M2122" s="87"/>
      <c r="N2122" s="87"/>
      <c r="O2122" s="87"/>
      <c r="P2122" s="87"/>
      <c r="Q2122" s="87"/>
      <c r="R2122" s="87"/>
      <c r="S2122" s="87"/>
      <c r="T2122" s="87"/>
      <c r="U2122" s="87"/>
      <c r="V2122" s="87"/>
      <c r="W2122" s="87"/>
      <c r="X2122" s="87"/>
      <c r="Y2122" s="87"/>
      <c r="Z2122" s="87"/>
      <c r="AA2122" s="87"/>
      <c r="AB2122" s="87"/>
      <c r="AC2122" s="87"/>
      <c r="AD2122" s="87"/>
      <c r="AE2122" s="87"/>
      <c r="AF2122" s="87"/>
      <c r="AG2122" s="87"/>
      <c r="AH2122" s="87"/>
      <c r="AI2122" s="87"/>
      <c r="AJ2122" s="87"/>
      <c r="AK2122" s="87"/>
      <c r="AL2122" s="87"/>
      <c r="AM2122" s="87"/>
      <c r="AN2122" s="87"/>
      <c r="AO2122" s="87"/>
      <c r="AP2122" s="87"/>
      <c r="AQ2122" s="87"/>
      <c r="AR2122" s="87"/>
      <c r="AS2122" s="87"/>
      <c r="AT2122" s="87"/>
      <c r="AU2122" s="87"/>
      <c r="AV2122" s="87"/>
      <c r="AW2122" s="87"/>
      <c r="AX2122" s="87"/>
      <c r="AY2122" s="87"/>
      <c r="AZ2122" s="87"/>
      <c r="BA2122" s="87"/>
      <c r="BB2122" s="87"/>
      <c r="BC2122" s="87"/>
      <c r="BD2122" s="87"/>
      <c r="BE2122" s="87"/>
      <c r="BF2122" s="87"/>
      <c r="BG2122" s="87"/>
      <c r="BH2122" s="87"/>
    </row>
    <row r="2123" spans="1:60">
      <c r="A2123" s="87"/>
      <c r="D2123" s="371"/>
      <c r="E2123" s="87"/>
      <c r="F2123" s="87"/>
      <c r="G2123" s="87"/>
      <c r="H2123" s="87"/>
      <c r="I2123" s="87"/>
      <c r="J2123" s="87"/>
      <c r="K2123" s="87"/>
      <c r="L2123" s="87"/>
      <c r="M2123" s="87"/>
      <c r="N2123" s="87"/>
      <c r="O2123" s="87"/>
      <c r="P2123" s="87"/>
      <c r="Q2123" s="87"/>
      <c r="R2123" s="87"/>
      <c r="S2123" s="87"/>
      <c r="T2123" s="87"/>
      <c r="U2123" s="87"/>
      <c r="V2123" s="87"/>
      <c r="W2123" s="87"/>
      <c r="X2123" s="87"/>
      <c r="Y2123" s="87"/>
      <c r="Z2123" s="87"/>
      <c r="AA2123" s="87"/>
      <c r="AB2123" s="87"/>
      <c r="AC2123" s="87"/>
      <c r="AD2123" s="87"/>
      <c r="AE2123" s="87"/>
      <c r="AF2123" s="87"/>
      <c r="AG2123" s="87"/>
      <c r="AH2123" s="87"/>
      <c r="AI2123" s="87"/>
      <c r="AJ2123" s="87"/>
      <c r="AK2123" s="87"/>
      <c r="AL2123" s="87"/>
      <c r="AM2123" s="87"/>
      <c r="AN2123" s="87"/>
      <c r="AO2123" s="87"/>
      <c r="AP2123" s="87"/>
      <c r="AQ2123" s="87"/>
      <c r="AR2123" s="87"/>
      <c r="AS2123" s="87"/>
      <c r="AT2123" s="87"/>
      <c r="AU2123" s="87"/>
      <c r="AV2123" s="87"/>
      <c r="AW2123" s="87"/>
      <c r="AX2123" s="87"/>
      <c r="AY2123" s="87"/>
      <c r="AZ2123" s="87"/>
      <c r="BA2123" s="87"/>
      <c r="BB2123" s="87"/>
      <c r="BC2123" s="87"/>
      <c r="BD2123" s="87"/>
      <c r="BE2123" s="87"/>
      <c r="BF2123" s="87"/>
      <c r="BG2123" s="87"/>
      <c r="BH2123" s="87"/>
    </row>
    <row r="2124" spans="1:60">
      <c r="A2124" s="87"/>
      <c r="D2124" s="371"/>
      <c r="E2124" s="87"/>
      <c r="F2124" s="87"/>
      <c r="G2124" s="87"/>
      <c r="H2124" s="87"/>
      <c r="I2124" s="87"/>
      <c r="J2124" s="87"/>
      <c r="K2124" s="87"/>
      <c r="L2124" s="87"/>
      <c r="M2124" s="87"/>
      <c r="N2124" s="87"/>
      <c r="O2124" s="87"/>
      <c r="P2124" s="87"/>
      <c r="Q2124" s="87"/>
      <c r="R2124" s="87"/>
      <c r="S2124" s="87"/>
      <c r="T2124" s="87"/>
      <c r="U2124" s="87"/>
      <c r="V2124" s="87"/>
      <c r="W2124" s="87"/>
      <c r="X2124" s="87"/>
      <c r="Y2124" s="87"/>
      <c r="Z2124" s="87"/>
      <c r="AA2124" s="87"/>
      <c r="AB2124" s="87"/>
      <c r="AC2124" s="87"/>
      <c r="AD2124" s="87"/>
      <c r="AE2124" s="87"/>
      <c r="AF2124" s="87"/>
      <c r="AG2124" s="87"/>
      <c r="AH2124" s="87"/>
      <c r="AI2124" s="87"/>
      <c r="AJ2124" s="87"/>
      <c r="AK2124" s="87"/>
      <c r="AL2124" s="87"/>
      <c r="AM2124" s="87"/>
      <c r="AN2124" s="87"/>
      <c r="AO2124" s="87"/>
      <c r="AP2124" s="87"/>
      <c r="AQ2124" s="87"/>
      <c r="AR2124" s="87"/>
      <c r="AS2124" s="87"/>
      <c r="AT2124" s="87"/>
      <c r="AU2124" s="87"/>
      <c r="AV2124" s="87"/>
      <c r="AW2124" s="87"/>
      <c r="AX2124" s="87"/>
      <c r="AY2124" s="87"/>
      <c r="AZ2124" s="87"/>
      <c r="BA2124" s="87"/>
      <c r="BB2124" s="87"/>
      <c r="BC2124" s="87"/>
      <c r="BD2124" s="87"/>
      <c r="BE2124" s="87"/>
      <c r="BF2124" s="87"/>
      <c r="BG2124" s="87"/>
      <c r="BH2124" s="87"/>
    </row>
    <row r="2125" spans="1:60">
      <c r="A2125" s="87"/>
      <c r="D2125" s="371"/>
      <c r="E2125" s="87"/>
      <c r="F2125" s="87"/>
      <c r="G2125" s="87"/>
      <c r="H2125" s="87"/>
      <c r="I2125" s="87"/>
      <c r="J2125" s="87"/>
      <c r="K2125" s="87"/>
      <c r="L2125" s="87"/>
      <c r="M2125" s="87"/>
      <c r="N2125" s="87"/>
      <c r="O2125" s="87"/>
      <c r="P2125" s="87"/>
      <c r="Q2125" s="87"/>
      <c r="R2125" s="87"/>
      <c r="S2125" s="87"/>
      <c r="T2125" s="87"/>
      <c r="U2125" s="87"/>
      <c r="V2125" s="87"/>
      <c r="W2125" s="87"/>
      <c r="X2125" s="87"/>
      <c r="Y2125" s="87"/>
      <c r="Z2125" s="87"/>
      <c r="AA2125" s="87"/>
      <c r="AB2125" s="87"/>
      <c r="AC2125" s="87"/>
      <c r="AD2125" s="87"/>
      <c r="AE2125" s="87"/>
      <c r="AF2125" s="87"/>
      <c r="AG2125" s="87"/>
      <c r="AH2125" s="87"/>
      <c r="AI2125" s="87"/>
      <c r="AJ2125" s="87"/>
      <c r="AK2125" s="87"/>
      <c r="AL2125" s="87"/>
      <c r="AM2125" s="87"/>
      <c r="AN2125" s="87"/>
      <c r="AO2125" s="87"/>
      <c r="AP2125" s="87"/>
      <c r="AQ2125" s="87"/>
      <c r="AR2125" s="87"/>
      <c r="AS2125" s="87"/>
      <c r="AT2125" s="87"/>
      <c r="AU2125" s="87"/>
      <c r="AV2125" s="87"/>
      <c r="AW2125" s="87"/>
      <c r="AX2125" s="87"/>
      <c r="AY2125" s="87"/>
      <c r="AZ2125" s="87"/>
      <c r="BA2125" s="87"/>
      <c r="BB2125" s="87"/>
      <c r="BC2125" s="87"/>
      <c r="BD2125" s="87"/>
      <c r="BE2125" s="87"/>
      <c r="BF2125" s="87"/>
      <c r="BG2125" s="87"/>
      <c r="BH2125" s="87"/>
    </row>
    <row r="2126" spans="1:60">
      <c r="A2126" s="87"/>
      <c r="D2126" s="371"/>
      <c r="E2126" s="87"/>
      <c r="F2126" s="87"/>
      <c r="G2126" s="87"/>
      <c r="H2126" s="87"/>
      <c r="I2126" s="87"/>
      <c r="J2126" s="87"/>
      <c r="K2126" s="87"/>
      <c r="L2126" s="87"/>
      <c r="M2126" s="87"/>
      <c r="N2126" s="87"/>
      <c r="O2126" s="87"/>
      <c r="P2126" s="87"/>
      <c r="Q2126" s="87"/>
      <c r="R2126" s="87"/>
      <c r="S2126" s="87"/>
      <c r="T2126" s="87"/>
      <c r="U2126" s="87"/>
      <c r="V2126" s="87"/>
      <c r="W2126" s="87"/>
      <c r="X2126" s="87"/>
      <c r="Y2126" s="87"/>
      <c r="Z2126" s="87"/>
      <c r="AA2126" s="87"/>
      <c r="AB2126" s="87"/>
      <c r="AC2126" s="87"/>
      <c r="AD2126" s="87"/>
      <c r="AE2126" s="87"/>
      <c r="AF2126" s="87"/>
      <c r="AG2126" s="87"/>
      <c r="AH2126" s="87"/>
      <c r="AI2126" s="87"/>
      <c r="AJ2126" s="87"/>
      <c r="AK2126" s="87"/>
      <c r="AL2126" s="87"/>
      <c r="AM2126" s="87"/>
      <c r="AN2126" s="87"/>
      <c r="AO2126" s="87"/>
      <c r="AP2126" s="87"/>
      <c r="AQ2126" s="87"/>
      <c r="AR2126" s="87"/>
      <c r="AS2126" s="87"/>
      <c r="AT2126" s="87"/>
      <c r="AU2126" s="87"/>
      <c r="AV2126" s="87"/>
      <c r="AW2126" s="87"/>
      <c r="AX2126" s="87"/>
      <c r="AY2126" s="87"/>
      <c r="AZ2126" s="87"/>
      <c r="BA2126" s="87"/>
      <c r="BB2126" s="87"/>
      <c r="BC2126" s="87"/>
      <c r="BD2126" s="87"/>
      <c r="BE2126" s="87"/>
      <c r="BF2126" s="87"/>
      <c r="BG2126" s="87"/>
      <c r="BH2126" s="87"/>
    </row>
    <row r="2127" spans="1:60">
      <c r="A2127" s="87"/>
      <c r="D2127" s="371"/>
      <c r="E2127" s="87"/>
      <c r="F2127" s="87"/>
      <c r="G2127" s="87"/>
      <c r="H2127" s="87"/>
      <c r="I2127" s="87"/>
      <c r="J2127" s="87"/>
      <c r="K2127" s="87"/>
      <c r="L2127" s="87"/>
      <c r="M2127" s="87"/>
      <c r="N2127" s="87"/>
      <c r="O2127" s="87"/>
      <c r="P2127" s="87"/>
      <c r="Q2127" s="87"/>
      <c r="R2127" s="87"/>
      <c r="S2127" s="87"/>
      <c r="T2127" s="87"/>
      <c r="U2127" s="87"/>
      <c r="V2127" s="87"/>
      <c r="W2127" s="87"/>
      <c r="X2127" s="87"/>
      <c r="Y2127" s="87"/>
      <c r="Z2127" s="87"/>
      <c r="AA2127" s="87"/>
      <c r="AB2127" s="87"/>
      <c r="AC2127" s="87"/>
      <c r="AD2127" s="87"/>
      <c r="AE2127" s="87"/>
      <c r="AF2127" s="87"/>
      <c r="AG2127" s="87"/>
      <c r="AH2127" s="87"/>
      <c r="AI2127" s="87"/>
      <c r="AJ2127" s="87"/>
      <c r="AK2127" s="87"/>
      <c r="AL2127" s="87"/>
      <c r="AM2127" s="87"/>
      <c r="AN2127" s="87"/>
      <c r="AO2127" s="87"/>
      <c r="AP2127" s="87"/>
      <c r="AQ2127" s="87"/>
      <c r="AR2127" s="87"/>
      <c r="AS2127" s="87"/>
      <c r="AT2127" s="87"/>
      <c r="AU2127" s="87"/>
      <c r="AV2127" s="87"/>
      <c r="AW2127" s="87"/>
      <c r="AX2127" s="87"/>
      <c r="AY2127" s="87"/>
      <c r="AZ2127" s="87"/>
      <c r="BA2127" s="87"/>
      <c r="BB2127" s="87"/>
      <c r="BC2127" s="87"/>
      <c r="BD2127" s="87"/>
      <c r="BE2127" s="87"/>
      <c r="BF2127" s="87"/>
      <c r="BG2127" s="87"/>
      <c r="BH2127" s="87"/>
    </row>
    <row r="2128" spans="1:60">
      <c r="A2128" s="87"/>
      <c r="D2128" s="371"/>
      <c r="E2128" s="87"/>
      <c r="F2128" s="87"/>
      <c r="G2128" s="87"/>
      <c r="H2128" s="87"/>
      <c r="I2128" s="87"/>
      <c r="J2128" s="87"/>
      <c r="K2128" s="87"/>
      <c r="L2128" s="87"/>
      <c r="M2128" s="87"/>
      <c r="N2128" s="87"/>
      <c r="O2128" s="87"/>
      <c r="P2128" s="87"/>
      <c r="Q2128" s="87"/>
      <c r="R2128" s="87"/>
      <c r="S2128" s="87"/>
      <c r="T2128" s="87"/>
      <c r="U2128" s="87"/>
      <c r="V2128" s="87"/>
      <c r="W2128" s="87"/>
      <c r="X2128" s="87"/>
      <c r="Y2128" s="87"/>
      <c r="Z2128" s="87"/>
      <c r="AA2128" s="87"/>
      <c r="AB2128" s="87"/>
      <c r="AC2128" s="87"/>
      <c r="AD2128" s="87"/>
      <c r="AE2128" s="87"/>
      <c r="AF2128" s="87"/>
      <c r="AG2128" s="87"/>
      <c r="AH2128" s="87"/>
      <c r="AI2128" s="87"/>
      <c r="AJ2128" s="87"/>
      <c r="AK2128" s="87"/>
      <c r="AL2128" s="87"/>
      <c r="AM2128" s="87"/>
      <c r="AN2128" s="87"/>
      <c r="AO2128" s="87"/>
      <c r="AP2128" s="87"/>
      <c r="AQ2128" s="87"/>
      <c r="AR2128" s="87"/>
      <c r="AS2128" s="87"/>
      <c r="AT2128" s="87"/>
      <c r="AU2128" s="87"/>
      <c r="AV2128" s="87"/>
      <c r="AW2128" s="87"/>
      <c r="AX2128" s="87"/>
      <c r="AY2128" s="87"/>
      <c r="AZ2128" s="87"/>
      <c r="BA2128" s="87"/>
      <c r="BB2128" s="87"/>
      <c r="BC2128" s="87"/>
      <c r="BD2128" s="87"/>
      <c r="BE2128" s="87"/>
      <c r="BF2128" s="87"/>
      <c r="BG2128" s="87"/>
      <c r="BH2128" s="87"/>
    </row>
    <row r="2129" spans="1:60">
      <c r="A2129" s="87"/>
      <c r="D2129" s="371"/>
      <c r="E2129" s="87"/>
      <c r="F2129" s="87"/>
      <c r="G2129" s="87"/>
      <c r="H2129" s="87"/>
      <c r="I2129" s="87"/>
      <c r="J2129" s="87"/>
      <c r="K2129" s="87"/>
      <c r="L2129" s="87"/>
      <c r="M2129" s="87"/>
      <c r="N2129" s="87"/>
      <c r="O2129" s="87"/>
      <c r="P2129" s="87"/>
      <c r="Q2129" s="87"/>
      <c r="R2129" s="87"/>
      <c r="S2129" s="87"/>
      <c r="T2129" s="87"/>
      <c r="U2129" s="87"/>
      <c r="V2129" s="87"/>
      <c r="W2129" s="87"/>
      <c r="X2129" s="87"/>
      <c r="Y2129" s="87"/>
      <c r="Z2129" s="87"/>
      <c r="AA2129" s="87"/>
      <c r="AB2129" s="87"/>
      <c r="AC2129" s="87"/>
      <c r="AD2129" s="87"/>
      <c r="AE2129" s="87"/>
      <c r="AF2129" s="87"/>
      <c r="AG2129" s="87"/>
      <c r="AH2129" s="87"/>
      <c r="AI2129" s="87"/>
      <c r="AJ2129" s="87"/>
      <c r="AK2129" s="87"/>
      <c r="AL2129" s="87"/>
      <c r="AM2129" s="87"/>
      <c r="AN2129" s="87"/>
      <c r="AO2129" s="87"/>
      <c r="AP2129" s="87"/>
      <c r="AQ2129" s="87"/>
      <c r="AR2129" s="87"/>
      <c r="AS2129" s="87"/>
      <c r="AT2129" s="87"/>
      <c r="AU2129" s="87"/>
      <c r="AV2129" s="87"/>
      <c r="AW2129" s="87"/>
      <c r="AX2129" s="87"/>
      <c r="AY2129" s="87"/>
      <c r="AZ2129" s="87"/>
      <c r="BA2129" s="87"/>
      <c r="BB2129" s="87"/>
      <c r="BC2129" s="87"/>
      <c r="BD2129" s="87"/>
      <c r="BE2129" s="87"/>
      <c r="BF2129" s="87"/>
      <c r="BG2129" s="87"/>
      <c r="BH2129" s="87"/>
    </row>
    <row r="2130" spans="1:60">
      <c r="A2130" s="87"/>
      <c r="D2130" s="371"/>
      <c r="E2130" s="87"/>
      <c r="F2130" s="87"/>
      <c r="G2130" s="87"/>
      <c r="H2130" s="87"/>
      <c r="I2130" s="87"/>
      <c r="J2130" s="87"/>
      <c r="K2130" s="87"/>
      <c r="L2130" s="87"/>
      <c r="M2130" s="87"/>
      <c r="N2130" s="87"/>
      <c r="O2130" s="87"/>
      <c r="P2130" s="87"/>
      <c r="Q2130" s="87"/>
      <c r="R2130" s="87"/>
      <c r="S2130" s="87"/>
      <c r="T2130" s="87"/>
      <c r="U2130" s="87"/>
      <c r="V2130" s="87"/>
      <c r="W2130" s="87"/>
      <c r="X2130" s="87"/>
      <c r="Y2130" s="87"/>
      <c r="Z2130" s="87"/>
      <c r="AA2130" s="87"/>
      <c r="AB2130" s="87"/>
      <c r="AC2130" s="87"/>
      <c r="AD2130" s="87"/>
      <c r="AE2130" s="87"/>
      <c r="AF2130" s="87"/>
      <c r="AG2130" s="87"/>
      <c r="AH2130" s="87"/>
      <c r="AI2130" s="87"/>
      <c r="AJ2130" s="87"/>
      <c r="AK2130" s="87"/>
      <c r="AL2130" s="87"/>
      <c r="AM2130" s="87"/>
      <c r="AN2130" s="87"/>
      <c r="AO2130" s="87"/>
      <c r="AP2130" s="87"/>
      <c r="AQ2130" s="87"/>
      <c r="AR2130" s="87"/>
      <c r="AS2130" s="87"/>
      <c r="AT2130" s="87"/>
      <c r="AU2130" s="87"/>
      <c r="AV2130" s="87"/>
      <c r="AW2130" s="87"/>
      <c r="AX2130" s="87"/>
      <c r="AY2130" s="87"/>
      <c r="AZ2130" s="87"/>
      <c r="BA2130" s="87"/>
      <c r="BB2130" s="87"/>
      <c r="BC2130" s="87"/>
      <c r="BD2130" s="87"/>
      <c r="BE2130" s="87"/>
      <c r="BF2130" s="87"/>
      <c r="BG2130" s="87"/>
      <c r="BH2130" s="87"/>
    </row>
    <row r="2131" spans="1:60">
      <c r="A2131" s="87"/>
      <c r="D2131" s="371"/>
      <c r="E2131" s="87"/>
      <c r="F2131" s="87"/>
      <c r="G2131" s="87"/>
      <c r="H2131" s="87"/>
      <c r="I2131" s="87"/>
      <c r="J2131" s="87"/>
      <c r="K2131" s="87"/>
      <c r="L2131" s="87"/>
      <c r="M2131" s="87"/>
      <c r="N2131" s="87"/>
      <c r="O2131" s="87"/>
      <c r="P2131" s="87"/>
      <c r="Q2131" s="87"/>
      <c r="R2131" s="87"/>
      <c r="S2131" s="87"/>
      <c r="T2131" s="87"/>
      <c r="U2131" s="87"/>
      <c r="V2131" s="87"/>
      <c r="W2131" s="87"/>
      <c r="X2131" s="87"/>
      <c r="Y2131" s="87"/>
      <c r="Z2131" s="87"/>
      <c r="AA2131" s="87"/>
      <c r="AB2131" s="87"/>
      <c r="AC2131" s="87"/>
      <c r="AD2131" s="87"/>
      <c r="AE2131" s="87"/>
      <c r="AF2131" s="87"/>
      <c r="AG2131" s="87"/>
      <c r="AH2131" s="87"/>
      <c r="AI2131" s="87"/>
      <c r="AJ2131" s="87"/>
      <c r="AK2131" s="87"/>
      <c r="AL2131" s="87"/>
      <c r="AM2131" s="87"/>
      <c r="AN2131" s="87"/>
      <c r="AO2131" s="87"/>
      <c r="AP2131" s="87"/>
      <c r="AQ2131" s="87"/>
      <c r="AR2131" s="87"/>
      <c r="AS2131" s="87"/>
      <c r="AT2131" s="87"/>
      <c r="AU2131" s="87"/>
      <c r="AV2131" s="87"/>
      <c r="AW2131" s="87"/>
      <c r="AX2131" s="87"/>
      <c r="AY2131" s="87"/>
      <c r="AZ2131" s="87"/>
      <c r="BA2131" s="87"/>
      <c r="BB2131" s="87"/>
      <c r="BC2131" s="87"/>
      <c r="BD2131" s="87"/>
      <c r="BE2131" s="87"/>
      <c r="BF2131" s="87"/>
      <c r="BG2131" s="87"/>
      <c r="BH2131" s="87"/>
    </row>
    <row r="2132" spans="1:60">
      <c r="A2132" s="87"/>
      <c r="D2132" s="371"/>
      <c r="E2132" s="87"/>
      <c r="F2132" s="87"/>
      <c r="G2132" s="87"/>
      <c r="H2132" s="87"/>
      <c r="I2132" s="87"/>
      <c r="J2132" s="87"/>
      <c r="K2132" s="87"/>
      <c r="L2132" s="87"/>
      <c r="M2132" s="87"/>
      <c r="N2132" s="87"/>
      <c r="O2132" s="87"/>
      <c r="P2132" s="87"/>
      <c r="Q2132" s="87"/>
      <c r="R2132" s="87"/>
      <c r="S2132" s="87"/>
      <c r="T2132" s="87"/>
      <c r="U2132" s="87"/>
      <c r="V2132" s="87"/>
      <c r="W2132" s="87"/>
      <c r="X2132" s="87"/>
      <c r="Y2132" s="87"/>
      <c r="Z2132" s="87"/>
      <c r="AA2132" s="87"/>
      <c r="AB2132" s="87"/>
      <c r="AC2132" s="87"/>
      <c r="AD2132" s="87"/>
      <c r="AE2132" s="87"/>
      <c r="AF2132" s="87"/>
      <c r="AG2132" s="87"/>
      <c r="AH2132" s="87"/>
      <c r="AI2132" s="87"/>
      <c r="AJ2132" s="87"/>
      <c r="AK2132" s="87"/>
      <c r="AL2132" s="87"/>
      <c r="AM2132" s="87"/>
      <c r="AN2132" s="87"/>
      <c r="AO2132" s="87"/>
      <c r="AP2132" s="87"/>
      <c r="AQ2132" s="87"/>
      <c r="AR2132" s="87"/>
      <c r="AS2132" s="87"/>
      <c r="AT2132" s="87"/>
      <c r="AU2132" s="87"/>
      <c r="AV2132" s="87"/>
      <c r="AW2132" s="87"/>
      <c r="AX2132" s="87"/>
      <c r="AY2132" s="87"/>
      <c r="AZ2132" s="87"/>
      <c r="BA2132" s="87"/>
      <c r="BB2132" s="87"/>
      <c r="BC2132" s="87"/>
      <c r="BD2132" s="87"/>
      <c r="BE2132" s="87"/>
      <c r="BF2132" s="87"/>
      <c r="BG2132" s="87"/>
      <c r="BH2132" s="87"/>
    </row>
    <row r="2133" spans="1:60">
      <c r="A2133" s="87"/>
      <c r="D2133" s="371"/>
      <c r="E2133" s="87"/>
      <c r="F2133" s="87"/>
      <c r="G2133" s="87"/>
      <c r="H2133" s="87"/>
      <c r="I2133" s="87"/>
      <c r="J2133" s="87"/>
      <c r="K2133" s="87"/>
      <c r="L2133" s="87"/>
      <c r="M2133" s="87"/>
      <c r="N2133" s="87"/>
      <c r="O2133" s="87"/>
      <c r="P2133" s="87"/>
      <c r="Q2133" s="87"/>
      <c r="R2133" s="87"/>
      <c r="S2133" s="87"/>
      <c r="T2133" s="87"/>
      <c r="U2133" s="87"/>
      <c r="V2133" s="87"/>
      <c r="W2133" s="87"/>
      <c r="X2133" s="87"/>
      <c r="Y2133" s="87"/>
      <c r="Z2133" s="87"/>
      <c r="AA2133" s="87"/>
      <c r="AB2133" s="87"/>
      <c r="AC2133" s="87"/>
      <c r="AD2133" s="87"/>
      <c r="AE2133" s="87"/>
      <c r="AF2133" s="87"/>
      <c r="AG2133" s="87"/>
      <c r="AH2133" s="87"/>
      <c r="AI2133" s="87"/>
      <c r="AJ2133" s="87"/>
      <c r="AK2133" s="87"/>
      <c r="AL2133" s="87"/>
      <c r="AM2133" s="87"/>
      <c r="AN2133" s="87"/>
      <c r="AO2133" s="87"/>
      <c r="AP2133" s="87"/>
      <c r="AQ2133" s="87"/>
      <c r="AR2133" s="87"/>
      <c r="AS2133" s="87"/>
      <c r="AT2133" s="87"/>
      <c r="AU2133" s="87"/>
      <c r="AV2133" s="87"/>
      <c r="AW2133" s="87"/>
      <c r="AX2133" s="87"/>
      <c r="AY2133" s="87"/>
      <c r="AZ2133" s="87"/>
      <c r="BA2133" s="87"/>
      <c r="BB2133" s="87"/>
      <c r="BC2133" s="87"/>
      <c r="BD2133" s="87"/>
      <c r="BE2133" s="87"/>
      <c r="BF2133" s="87"/>
      <c r="BG2133" s="87"/>
      <c r="BH2133" s="87"/>
    </row>
    <row r="2134" spans="1:60">
      <c r="A2134" s="87"/>
      <c r="D2134" s="371"/>
      <c r="E2134" s="87"/>
      <c r="F2134" s="87"/>
      <c r="G2134" s="87"/>
      <c r="H2134" s="87"/>
      <c r="I2134" s="87"/>
      <c r="J2134" s="87"/>
      <c r="K2134" s="87"/>
      <c r="L2134" s="87"/>
      <c r="M2134" s="87"/>
      <c r="N2134" s="87"/>
      <c r="O2134" s="87"/>
      <c r="P2134" s="87"/>
      <c r="Q2134" s="87"/>
      <c r="R2134" s="87"/>
      <c r="S2134" s="87"/>
      <c r="T2134" s="87"/>
      <c r="U2134" s="87"/>
      <c r="V2134" s="87"/>
      <c r="W2134" s="87"/>
      <c r="X2134" s="87"/>
      <c r="Y2134" s="87"/>
      <c r="Z2134" s="87"/>
      <c r="AA2134" s="87"/>
      <c r="AB2134" s="87"/>
      <c r="AC2134" s="87"/>
      <c r="AD2134" s="87"/>
      <c r="AE2134" s="87"/>
      <c r="AF2134" s="87"/>
      <c r="AG2134" s="87"/>
      <c r="AH2134" s="87"/>
      <c r="AI2134" s="87"/>
      <c r="AJ2134" s="87"/>
      <c r="AK2134" s="87"/>
      <c r="AL2134" s="87"/>
      <c r="AM2134" s="87"/>
      <c r="AN2134" s="87"/>
      <c r="AO2134" s="87"/>
      <c r="AP2134" s="87"/>
      <c r="AQ2134" s="87"/>
      <c r="AR2134" s="87"/>
      <c r="AS2134" s="87"/>
      <c r="AT2134" s="87"/>
      <c r="AU2134" s="87"/>
      <c r="AV2134" s="87"/>
      <c r="AW2134" s="87"/>
      <c r="AX2134" s="87"/>
      <c r="AY2134" s="87"/>
      <c r="AZ2134" s="87"/>
      <c r="BA2134" s="87"/>
      <c r="BB2134" s="87"/>
      <c r="BC2134" s="87"/>
      <c r="BD2134" s="87"/>
      <c r="BE2134" s="87"/>
      <c r="BF2134" s="87"/>
      <c r="BG2134" s="87"/>
      <c r="BH2134" s="87"/>
    </row>
    <row r="2135" spans="1:60">
      <c r="A2135" s="87"/>
      <c r="D2135" s="371"/>
      <c r="E2135" s="87"/>
      <c r="F2135" s="87"/>
      <c r="G2135" s="87"/>
      <c r="H2135" s="87"/>
      <c r="I2135" s="87"/>
      <c r="J2135" s="87"/>
      <c r="K2135" s="87"/>
      <c r="L2135" s="87"/>
      <c r="M2135" s="87"/>
      <c r="N2135" s="87"/>
      <c r="O2135" s="87"/>
      <c r="P2135" s="87"/>
      <c r="Q2135" s="87"/>
      <c r="R2135" s="87"/>
      <c r="S2135" s="87"/>
      <c r="T2135" s="87"/>
      <c r="U2135" s="87"/>
      <c r="V2135" s="87"/>
      <c r="W2135" s="87"/>
      <c r="X2135" s="87"/>
      <c r="Y2135" s="87"/>
      <c r="Z2135" s="87"/>
      <c r="AA2135" s="87"/>
      <c r="AB2135" s="87"/>
      <c r="AC2135" s="87"/>
      <c r="AD2135" s="87"/>
      <c r="AE2135" s="87"/>
      <c r="AF2135" s="87"/>
      <c r="AG2135" s="87"/>
      <c r="AH2135" s="87"/>
      <c r="AI2135" s="87"/>
      <c r="AJ2135" s="87"/>
      <c r="AK2135" s="87"/>
      <c r="AL2135" s="87"/>
      <c r="AM2135" s="87"/>
      <c r="AN2135" s="87"/>
      <c r="AO2135" s="87"/>
      <c r="AP2135" s="87"/>
      <c r="AQ2135" s="87"/>
      <c r="AR2135" s="87"/>
      <c r="AS2135" s="87"/>
      <c r="AT2135" s="87"/>
      <c r="AU2135" s="87"/>
      <c r="AV2135" s="87"/>
      <c r="AW2135" s="87"/>
      <c r="AX2135" s="87"/>
      <c r="AY2135" s="87"/>
      <c r="AZ2135" s="87"/>
      <c r="BA2135" s="87"/>
      <c r="BB2135" s="87"/>
      <c r="BC2135" s="87"/>
      <c r="BD2135" s="87"/>
      <c r="BE2135" s="87"/>
      <c r="BF2135" s="87"/>
      <c r="BG2135" s="87"/>
      <c r="BH2135" s="87"/>
    </row>
    <row r="2136" spans="1:60">
      <c r="A2136" s="87"/>
      <c r="D2136" s="371"/>
      <c r="E2136" s="87"/>
      <c r="F2136" s="87"/>
      <c r="G2136" s="87"/>
      <c r="H2136" s="87"/>
      <c r="I2136" s="87"/>
      <c r="J2136" s="87"/>
      <c r="K2136" s="87"/>
      <c r="L2136" s="87"/>
      <c r="M2136" s="87"/>
      <c r="N2136" s="87"/>
      <c r="O2136" s="87"/>
      <c r="P2136" s="87"/>
      <c r="Q2136" s="87"/>
      <c r="R2136" s="87"/>
      <c r="S2136" s="87"/>
      <c r="T2136" s="87"/>
      <c r="U2136" s="87"/>
      <c r="V2136" s="87"/>
      <c r="W2136" s="87"/>
      <c r="X2136" s="87"/>
      <c r="Y2136" s="87"/>
      <c r="Z2136" s="87"/>
      <c r="AA2136" s="87"/>
      <c r="AB2136" s="87"/>
      <c r="AC2136" s="87"/>
      <c r="AD2136" s="87"/>
      <c r="AE2136" s="87"/>
      <c r="AF2136" s="87"/>
      <c r="AG2136" s="87"/>
      <c r="AH2136" s="87"/>
      <c r="AI2136" s="87"/>
      <c r="AJ2136" s="87"/>
      <c r="AK2136" s="87"/>
      <c r="AL2136" s="87"/>
      <c r="AM2136" s="87"/>
      <c r="AN2136" s="87"/>
      <c r="AO2136" s="87"/>
      <c r="AP2136" s="87"/>
      <c r="AQ2136" s="87"/>
      <c r="AR2136" s="87"/>
      <c r="AS2136" s="87"/>
      <c r="AT2136" s="87"/>
      <c r="AU2136" s="87"/>
      <c r="AV2136" s="87"/>
      <c r="AW2136" s="87"/>
      <c r="AX2136" s="87"/>
      <c r="AY2136" s="87"/>
      <c r="AZ2136" s="87"/>
      <c r="BA2136" s="87"/>
      <c r="BB2136" s="87"/>
      <c r="BC2136" s="87"/>
      <c r="BD2136" s="87"/>
      <c r="BE2136" s="87"/>
      <c r="BF2136" s="87"/>
      <c r="BG2136" s="87"/>
      <c r="BH2136" s="87"/>
    </row>
    <row r="2137" spans="1:60">
      <c r="A2137" s="87"/>
      <c r="D2137" s="371"/>
      <c r="E2137" s="87"/>
      <c r="F2137" s="87"/>
      <c r="G2137" s="87"/>
      <c r="H2137" s="87"/>
      <c r="I2137" s="87"/>
      <c r="J2137" s="87"/>
      <c r="K2137" s="87"/>
      <c r="L2137" s="87"/>
      <c r="M2137" s="87"/>
      <c r="N2137" s="87"/>
      <c r="O2137" s="87"/>
      <c r="P2137" s="87"/>
      <c r="Q2137" s="87"/>
      <c r="R2137" s="87"/>
      <c r="S2137" s="87"/>
      <c r="T2137" s="87"/>
      <c r="U2137" s="87"/>
      <c r="V2137" s="87"/>
      <c r="W2137" s="87"/>
      <c r="X2137" s="87"/>
      <c r="Y2137" s="87"/>
      <c r="Z2137" s="87"/>
      <c r="AA2137" s="87"/>
      <c r="AB2137" s="87"/>
      <c r="AC2137" s="87"/>
      <c r="AD2137" s="87"/>
      <c r="AE2137" s="87"/>
      <c r="AF2137" s="87"/>
      <c r="AG2137" s="87"/>
      <c r="AH2137" s="87"/>
      <c r="AI2137" s="87"/>
      <c r="AJ2137" s="87"/>
      <c r="AK2137" s="87"/>
      <c r="AL2137" s="87"/>
      <c r="AM2137" s="87"/>
      <c r="AN2137" s="87"/>
      <c r="AO2137" s="87"/>
      <c r="AP2137" s="87"/>
      <c r="AQ2137" s="87"/>
      <c r="AR2137" s="87"/>
      <c r="AS2137" s="87"/>
      <c r="AT2137" s="87"/>
      <c r="AU2137" s="87"/>
      <c r="AV2137" s="87"/>
      <c r="AW2137" s="87"/>
      <c r="AX2137" s="87"/>
      <c r="AY2137" s="87"/>
      <c r="AZ2137" s="87"/>
      <c r="BA2137" s="87"/>
      <c r="BB2137" s="87"/>
      <c r="BC2137" s="87"/>
      <c r="BD2137" s="87"/>
      <c r="BE2137" s="87"/>
      <c r="BF2137" s="87"/>
      <c r="BG2137" s="87"/>
      <c r="BH2137" s="87"/>
    </row>
    <row r="2138" spans="1:60">
      <c r="A2138" s="87"/>
      <c r="D2138" s="371"/>
      <c r="E2138" s="87"/>
      <c r="F2138" s="87"/>
      <c r="G2138" s="87"/>
      <c r="H2138" s="87"/>
      <c r="I2138" s="87"/>
      <c r="J2138" s="87"/>
      <c r="K2138" s="87"/>
      <c r="L2138" s="87"/>
      <c r="M2138" s="87"/>
      <c r="N2138" s="87"/>
      <c r="O2138" s="87"/>
      <c r="P2138" s="87"/>
      <c r="Q2138" s="87"/>
      <c r="R2138" s="87"/>
      <c r="S2138" s="87"/>
      <c r="T2138" s="87"/>
      <c r="U2138" s="87"/>
      <c r="V2138" s="87"/>
      <c r="W2138" s="87"/>
      <c r="X2138" s="87"/>
      <c r="Y2138" s="87"/>
      <c r="Z2138" s="87"/>
      <c r="AA2138" s="87"/>
      <c r="AB2138" s="87"/>
      <c r="AC2138" s="87"/>
      <c r="AD2138" s="87"/>
      <c r="AE2138" s="87"/>
      <c r="AF2138" s="87"/>
      <c r="AG2138" s="87"/>
      <c r="AH2138" s="87"/>
      <c r="AI2138" s="87"/>
      <c r="AJ2138" s="87"/>
      <c r="AK2138" s="87"/>
      <c r="AL2138" s="87"/>
      <c r="AM2138" s="87"/>
      <c r="AN2138" s="87"/>
      <c r="AO2138" s="87"/>
      <c r="AP2138" s="87"/>
      <c r="AQ2138" s="87"/>
      <c r="AR2138" s="87"/>
      <c r="AS2138" s="87"/>
      <c r="AT2138" s="87"/>
      <c r="AU2138" s="87"/>
      <c r="AV2138" s="87"/>
      <c r="AW2138" s="87"/>
      <c r="AX2138" s="87"/>
      <c r="AY2138" s="87"/>
      <c r="AZ2138" s="87"/>
      <c r="BA2138" s="87"/>
      <c r="BB2138" s="87"/>
      <c r="BC2138" s="87"/>
      <c r="BD2138" s="87"/>
      <c r="BE2138" s="87"/>
      <c r="BF2138" s="87"/>
      <c r="BG2138" s="87"/>
      <c r="BH2138" s="87"/>
    </row>
    <row r="2139" spans="1:60">
      <c r="A2139" s="87"/>
      <c r="D2139" s="371"/>
      <c r="E2139" s="87"/>
      <c r="F2139" s="87"/>
      <c r="G2139" s="87"/>
      <c r="H2139" s="87"/>
      <c r="I2139" s="87"/>
      <c r="J2139" s="87"/>
      <c r="K2139" s="87"/>
      <c r="L2139" s="87"/>
      <c r="M2139" s="87"/>
      <c r="N2139" s="87"/>
      <c r="O2139" s="87"/>
      <c r="P2139" s="87"/>
      <c r="Q2139" s="87"/>
      <c r="R2139" s="87"/>
      <c r="S2139" s="87"/>
      <c r="T2139" s="87"/>
      <c r="U2139" s="87"/>
      <c r="V2139" s="87"/>
      <c r="W2139" s="87"/>
      <c r="X2139" s="87"/>
      <c r="Y2139" s="87"/>
      <c r="Z2139" s="87"/>
      <c r="AA2139" s="87"/>
      <c r="AB2139" s="87"/>
      <c r="AC2139" s="87"/>
      <c r="AD2139" s="87"/>
      <c r="AE2139" s="87"/>
      <c r="AF2139" s="87"/>
      <c r="AG2139" s="87"/>
      <c r="AH2139" s="87"/>
      <c r="AI2139" s="87"/>
      <c r="AJ2139" s="87"/>
      <c r="AK2139" s="87"/>
      <c r="AL2139" s="87"/>
      <c r="AM2139" s="87"/>
      <c r="AN2139" s="87"/>
      <c r="AO2139" s="87"/>
      <c r="AP2139" s="87"/>
      <c r="AQ2139" s="87"/>
      <c r="AR2139" s="87"/>
      <c r="AS2139" s="87"/>
      <c r="AT2139" s="87"/>
      <c r="AU2139" s="87"/>
      <c r="AV2139" s="87"/>
      <c r="AW2139" s="87"/>
      <c r="AX2139" s="87"/>
      <c r="AY2139" s="87"/>
      <c r="AZ2139" s="87"/>
      <c r="BA2139" s="87"/>
      <c r="BB2139" s="87"/>
      <c r="BC2139" s="87"/>
      <c r="BD2139" s="87"/>
      <c r="BE2139" s="87"/>
      <c r="BF2139" s="87"/>
      <c r="BG2139" s="87"/>
      <c r="BH2139" s="87"/>
    </row>
    <row r="2140" spans="1:60">
      <c r="A2140" s="87"/>
      <c r="D2140" s="371"/>
      <c r="E2140" s="87"/>
      <c r="F2140" s="87"/>
      <c r="G2140" s="87"/>
      <c r="H2140" s="87"/>
      <c r="I2140" s="87"/>
      <c r="J2140" s="87"/>
      <c r="K2140" s="87"/>
      <c r="L2140" s="87"/>
      <c r="M2140" s="87"/>
      <c r="N2140" s="87"/>
      <c r="O2140" s="87"/>
      <c r="P2140" s="87"/>
      <c r="Q2140" s="87"/>
      <c r="R2140" s="87"/>
      <c r="S2140" s="87"/>
      <c r="T2140" s="87"/>
      <c r="U2140" s="87"/>
      <c r="V2140" s="87"/>
      <c r="W2140" s="87"/>
      <c r="X2140" s="87"/>
      <c r="Y2140" s="87"/>
      <c r="Z2140" s="87"/>
      <c r="AA2140" s="87"/>
      <c r="AB2140" s="87"/>
      <c r="AC2140" s="87"/>
      <c r="AD2140" s="87"/>
      <c r="AE2140" s="87"/>
      <c r="AF2140" s="87"/>
      <c r="AG2140" s="87"/>
      <c r="AH2140" s="87"/>
      <c r="AI2140" s="87"/>
      <c r="AJ2140" s="87"/>
      <c r="AK2140" s="87"/>
      <c r="AL2140" s="87"/>
      <c r="AM2140" s="87"/>
      <c r="AN2140" s="87"/>
      <c r="AO2140" s="87"/>
      <c r="AP2140" s="87"/>
      <c r="AQ2140" s="87"/>
      <c r="AR2140" s="87"/>
      <c r="AS2140" s="87"/>
      <c r="AT2140" s="87"/>
      <c r="AU2140" s="87"/>
      <c r="AV2140" s="87"/>
      <c r="AW2140" s="87"/>
      <c r="AX2140" s="87"/>
      <c r="AY2140" s="87"/>
      <c r="AZ2140" s="87"/>
      <c r="BA2140" s="87"/>
      <c r="BB2140" s="87"/>
      <c r="BC2140" s="87"/>
      <c r="BD2140" s="87"/>
      <c r="BE2140" s="87"/>
      <c r="BF2140" s="87"/>
      <c r="BG2140" s="87"/>
      <c r="BH2140" s="87"/>
    </row>
    <row r="2141" spans="1:60">
      <c r="A2141" s="87"/>
      <c r="D2141" s="371"/>
      <c r="E2141" s="87"/>
      <c r="F2141" s="87"/>
      <c r="G2141" s="87"/>
      <c r="H2141" s="87"/>
      <c r="I2141" s="87"/>
      <c r="J2141" s="87"/>
      <c r="K2141" s="87"/>
      <c r="L2141" s="87"/>
      <c r="M2141" s="87"/>
      <c r="N2141" s="87"/>
      <c r="O2141" s="87"/>
      <c r="P2141" s="87"/>
      <c r="Q2141" s="87"/>
      <c r="R2141" s="87"/>
      <c r="S2141" s="87"/>
      <c r="T2141" s="87"/>
      <c r="U2141" s="87"/>
      <c r="V2141" s="87"/>
      <c r="W2141" s="87"/>
      <c r="X2141" s="87"/>
      <c r="Y2141" s="87"/>
      <c r="Z2141" s="87"/>
      <c r="AA2141" s="87"/>
      <c r="AB2141" s="87"/>
      <c r="AC2141" s="87"/>
      <c r="AD2141" s="87"/>
      <c r="AE2141" s="87"/>
      <c r="AF2141" s="87"/>
      <c r="AG2141" s="87"/>
      <c r="AH2141" s="87"/>
      <c r="AI2141" s="87"/>
      <c r="AJ2141" s="87"/>
      <c r="AK2141" s="87"/>
      <c r="AL2141" s="87"/>
      <c r="AM2141" s="87"/>
      <c r="AN2141" s="87"/>
      <c r="AO2141" s="87"/>
      <c r="AP2141" s="87"/>
      <c r="AQ2141" s="87"/>
      <c r="AR2141" s="87"/>
      <c r="AS2141" s="87"/>
      <c r="AT2141" s="87"/>
      <c r="AU2141" s="87"/>
      <c r="AV2141" s="87"/>
      <c r="AW2141" s="87"/>
      <c r="AX2141" s="87"/>
      <c r="AY2141" s="87"/>
      <c r="AZ2141" s="87"/>
      <c r="BA2141" s="87"/>
      <c r="BB2141" s="87"/>
      <c r="BC2141" s="87"/>
      <c r="BD2141" s="87"/>
      <c r="BE2141" s="87"/>
      <c r="BF2141" s="87"/>
      <c r="BG2141" s="87"/>
      <c r="BH2141" s="87"/>
    </row>
    <row r="2142" spans="1:60">
      <c r="A2142" s="87"/>
      <c r="D2142" s="371"/>
      <c r="E2142" s="87"/>
      <c r="F2142" s="87"/>
      <c r="G2142" s="87"/>
      <c r="H2142" s="87"/>
      <c r="I2142" s="87"/>
      <c r="J2142" s="87"/>
      <c r="K2142" s="87"/>
      <c r="L2142" s="87"/>
      <c r="M2142" s="87"/>
      <c r="N2142" s="87"/>
      <c r="O2142" s="87"/>
      <c r="P2142" s="87"/>
      <c r="Q2142" s="87"/>
      <c r="R2142" s="87"/>
      <c r="S2142" s="87"/>
      <c r="T2142" s="87"/>
      <c r="U2142" s="87"/>
      <c r="V2142" s="87"/>
      <c r="W2142" s="87"/>
      <c r="X2142" s="87"/>
      <c r="Y2142" s="87"/>
      <c r="Z2142" s="87"/>
      <c r="AA2142" s="87"/>
      <c r="AB2142" s="87"/>
      <c r="AC2142" s="87"/>
      <c r="AD2142" s="87"/>
      <c r="AE2142" s="87"/>
      <c r="AF2142" s="87"/>
      <c r="AG2142" s="87"/>
      <c r="AH2142" s="87"/>
      <c r="AI2142" s="87"/>
      <c r="AJ2142" s="87"/>
      <c r="AK2142" s="87"/>
      <c r="AL2142" s="87"/>
      <c r="AM2142" s="87"/>
      <c r="AN2142" s="87"/>
      <c r="AO2142" s="87"/>
      <c r="AP2142" s="87"/>
      <c r="AQ2142" s="87"/>
      <c r="AR2142" s="87"/>
      <c r="AS2142" s="87"/>
      <c r="AT2142" s="87"/>
      <c r="AU2142" s="87"/>
      <c r="AV2142" s="87"/>
      <c r="AW2142" s="87"/>
      <c r="AX2142" s="87"/>
      <c r="AY2142" s="87"/>
      <c r="AZ2142" s="87"/>
      <c r="BA2142" s="87"/>
      <c r="BB2142" s="87"/>
      <c r="BC2142" s="87"/>
      <c r="BD2142" s="87"/>
      <c r="BE2142" s="87"/>
      <c r="BF2142" s="87"/>
      <c r="BG2142" s="87"/>
      <c r="BH2142" s="87"/>
    </row>
    <row r="2143" spans="1:60">
      <c r="A2143" s="87"/>
      <c r="D2143" s="371"/>
      <c r="E2143" s="87"/>
      <c r="F2143" s="87"/>
      <c r="G2143" s="87"/>
      <c r="H2143" s="87"/>
      <c r="I2143" s="87"/>
      <c r="J2143" s="87"/>
      <c r="K2143" s="87"/>
      <c r="L2143" s="87"/>
      <c r="M2143" s="87"/>
      <c r="N2143" s="87"/>
      <c r="O2143" s="87"/>
      <c r="P2143" s="87"/>
      <c r="Q2143" s="87"/>
      <c r="R2143" s="87"/>
      <c r="S2143" s="87"/>
      <c r="T2143" s="87"/>
      <c r="U2143" s="87"/>
      <c r="V2143" s="87"/>
      <c r="W2143" s="87"/>
      <c r="X2143" s="87"/>
      <c r="Y2143" s="87"/>
      <c r="Z2143" s="87"/>
      <c r="AA2143" s="87"/>
      <c r="AB2143" s="87"/>
      <c r="AC2143" s="87"/>
      <c r="AD2143" s="87"/>
      <c r="AE2143" s="87"/>
      <c r="AF2143" s="87"/>
      <c r="AG2143" s="87"/>
      <c r="AH2143" s="87"/>
      <c r="AI2143" s="87"/>
      <c r="AJ2143" s="87"/>
      <c r="AK2143" s="87"/>
      <c r="AL2143" s="87"/>
      <c r="AM2143" s="87"/>
      <c r="AN2143" s="87"/>
      <c r="AO2143" s="87"/>
      <c r="AP2143" s="87"/>
      <c r="AQ2143" s="87"/>
      <c r="AR2143" s="87"/>
      <c r="AS2143" s="87"/>
      <c r="AT2143" s="87"/>
      <c r="AU2143" s="87"/>
      <c r="AV2143" s="87"/>
      <c r="AW2143" s="87"/>
      <c r="AX2143" s="87"/>
      <c r="AY2143" s="87"/>
      <c r="AZ2143" s="87"/>
      <c r="BA2143" s="87"/>
      <c r="BB2143" s="87"/>
      <c r="BC2143" s="87"/>
      <c r="BD2143" s="87"/>
      <c r="BE2143" s="87"/>
      <c r="BF2143" s="87"/>
      <c r="BG2143" s="87"/>
      <c r="BH2143" s="87"/>
    </row>
    <row r="2144" spans="1:60">
      <c r="A2144" s="87"/>
      <c r="D2144" s="371"/>
      <c r="E2144" s="87"/>
      <c r="F2144" s="87"/>
      <c r="G2144" s="87"/>
      <c r="H2144" s="87"/>
      <c r="I2144" s="87"/>
      <c r="J2144" s="87"/>
      <c r="K2144" s="87"/>
      <c r="L2144" s="87"/>
      <c r="M2144" s="87"/>
      <c r="N2144" s="87"/>
      <c r="O2144" s="87"/>
      <c r="P2144" s="87"/>
      <c r="Q2144" s="87"/>
      <c r="R2144" s="87"/>
      <c r="S2144" s="87"/>
      <c r="T2144" s="87"/>
      <c r="U2144" s="87"/>
      <c r="V2144" s="87"/>
      <c r="W2144" s="87"/>
      <c r="X2144" s="87"/>
      <c r="Y2144" s="87"/>
      <c r="Z2144" s="87"/>
      <c r="AA2144" s="87"/>
      <c r="AB2144" s="87"/>
      <c r="AC2144" s="87"/>
      <c r="AD2144" s="87"/>
      <c r="AE2144" s="87"/>
      <c r="AF2144" s="87"/>
      <c r="AG2144" s="87"/>
      <c r="AH2144" s="87"/>
      <c r="AI2144" s="87"/>
      <c r="AJ2144" s="87"/>
      <c r="AK2144" s="87"/>
      <c r="AL2144" s="87"/>
      <c r="AM2144" s="87"/>
      <c r="AN2144" s="87"/>
      <c r="AO2144" s="87"/>
      <c r="AP2144" s="87"/>
      <c r="AQ2144" s="87"/>
      <c r="AR2144" s="87"/>
      <c r="AS2144" s="87"/>
      <c r="AT2144" s="87"/>
      <c r="AU2144" s="87"/>
      <c r="AV2144" s="87"/>
      <c r="AW2144" s="87"/>
      <c r="AX2144" s="87"/>
      <c r="AY2144" s="87"/>
      <c r="AZ2144" s="87"/>
      <c r="BA2144" s="87"/>
      <c r="BB2144" s="87"/>
      <c r="BC2144" s="87"/>
      <c r="BD2144" s="87"/>
      <c r="BE2144" s="87"/>
      <c r="BF2144" s="87"/>
      <c r="BG2144" s="87"/>
      <c r="BH2144" s="87"/>
    </row>
    <row r="2145" spans="1:60">
      <c r="A2145" s="87"/>
      <c r="D2145" s="371"/>
      <c r="E2145" s="87"/>
      <c r="F2145" s="87"/>
      <c r="G2145" s="87"/>
      <c r="H2145" s="87"/>
      <c r="I2145" s="87"/>
      <c r="J2145" s="87"/>
      <c r="K2145" s="87"/>
      <c r="L2145" s="87"/>
      <c r="M2145" s="87"/>
      <c r="N2145" s="87"/>
      <c r="O2145" s="87"/>
      <c r="P2145" s="87"/>
      <c r="Q2145" s="87"/>
      <c r="R2145" s="87"/>
      <c r="S2145" s="87"/>
      <c r="T2145" s="87"/>
      <c r="U2145" s="87"/>
      <c r="V2145" s="87"/>
      <c r="W2145" s="87"/>
      <c r="X2145" s="87"/>
      <c r="Y2145" s="87"/>
      <c r="Z2145" s="87"/>
      <c r="AA2145" s="87"/>
      <c r="AB2145" s="87"/>
      <c r="AC2145" s="87"/>
      <c r="AD2145" s="87"/>
      <c r="AE2145" s="87"/>
      <c r="AF2145" s="87"/>
      <c r="AG2145" s="87"/>
      <c r="AH2145" s="87"/>
      <c r="AI2145" s="87"/>
      <c r="AJ2145" s="87"/>
      <c r="AK2145" s="87"/>
      <c r="AL2145" s="87"/>
      <c r="AM2145" s="87"/>
      <c r="AN2145" s="87"/>
      <c r="AO2145" s="87"/>
      <c r="AP2145" s="87"/>
      <c r="AQ2145" s="87"/>
      <c r="AR2145" s="87"/>
      <c r="AS2145" s="87"/>
      <c r="AT2145" s="87"/>
      <c r="AU2145" s="87"/>
      <c r="AV2145" s="87"/>
      <c r="AW2145" s="87"/>
      <c r="AX2145" s="87"/>
      <c r="AY2145" s="87"/>
      <c r="AZ2145" s="87"/>
      <c r="BA2145" s="87"/>
      <c r="BB2145" s="87"/>
      <c r="BC2145" s="87"/>
      <c r="BD2145" s="87"/>
      <c r="BE2145" s="87"/>
      <c r="BF2145" s="87"/>
      <c r="BG2145" s="87"/>
      <c r="BH2145" s="87"/>
    </row>
    <row r="2146" spans="1:60">
      <c r="A2146" s="87"/>
      <c r="D2146" s="371"/>
      <c r="E2146" s="87"/>
      <c r="F2146" s="87"/>
      <c r="G2146" s="87"/>
      <c r="H2146" s="87"/>
      <c r="I2146" s="87"/>
      <c r="J2146" s="87"/>
      <c r="K2146" s="87"/>
      <c r="L2146" s="87"/>
      <c r="M2146" s="87"/>
      <c r="N2146" s="87"/>
      <c r="O2146" s="87"/>
      <c r="P2146" s="87"/>
      <c r="Q2146" s="87"/>
      <c r="R2146" s="87"/>
      <c r="S2146" s="87"/>
      <c r="T2146" s="87"/>
      <c r="U2146" s="87"/>
      <c r="V2146" s="87"/>
      <c r="W2146" s="87"/>
      <c r="X2146" s="87"/>
      <c r="Y2146" s="87"/>
      <c r="Z2146" s="87"/>
      <c r="AA2146" s="87"/>
      <c r="AB2146" s="87"/>
      <c r="AC2146" s="87"/>
      <c r="AD2146" s="87"/>
      <c r="AE2146" s="87"/>
      <c r="AF2146" s="87"/>
      <c r="AG2146" s="87"/>
      <c r="AH2146" s="87"/>
      <c r="AI2146" s="87"/>
      <c r="AJ2146" s="87"/>
      <c r="AK2146" s="87"/>
      <c r="AL2146" s="87"/>
      <c r="AM2146" s="87"/>
      <c r="AN2146" s="87"/>
      <c r="AO2146" s="87"/>
      <c r="AP2146" s="87"/>
      <c r="AQ2146" s="87"/>
      <c r="AR2146" s="87"/>
      <c r="AS2146" s="87"/>
      <c r="AT2146" s="87"/>
      <c r="AU2146" s="87"/>
      <c r="AV2146" s="87"/>
      <c r="AW2146" s="87"/>
      <c r="AX2146" s="87"/>
      <c r="AY2146" s="87"/>
      <c r="AZ2146" s="87"/>
      <c r="BA2146" s="87"/>
      <c r="BB2146" s="87"/>
      <c r="BC2146" s="87"/>
      <c r="BD2146" s="87"/>
      <c r="BE2146" s="87"/>
      <c r="BF2146" s="87"/>
      <c r="BG2146" s="87"/>
      <c r="BH2146" s="87"/>
    </row>
    <row r="2147" spans="1:60">
      <c r="A2147" s="87"/>
      <c r="D2147" s="371"/>
      <c r="E2147" s="87"/>
      <c r="F2147" s="87"/>
      <c r="G2147" s="87"/>
      <c r="H2147" s="87"/>
      <c r="I2147" s="87"/>
      <c r="J2147" s="87"/>
      <c r="K2147" s="87"/>
      <c r="L2147" s="87"/>
      <c r="M2147" s="87"/>
      <c r="N2147" s="87"/>
      <c r="O2147" s="87"/>
      <c r="P2147" s="87"/>
      <c r="Q2147" s="87"/>
      <c r="R2147" s="87"/>
      <c r="S2147" s="87"/>
      <c r="T2147" s="87"/>
      <c r="U2147" s="87"/>
      <c r="V2147" s="87"/>
      <c r="W2147" s="87"/>
      <c r="X2147" s="87"/>
      <c r="Y2147" s="87"/>
      <c r="Z2147" s="87"/>
      <c r="AA2147" s="87"/>
      <c r="AB2147" s="87"/>
      <c r="AC2147" s="87"/>
      <c r="AD2147" s="87"/>
      <c r="AE2147" s="87"/>
      <c r="AF2147" s="87"/>
      <c r="AG2147" s="87"/>
      <c r="AH2147" s="87"/>
      <c r="AI2147" s="87"/>
      <c r="AJ2147" s="87"/>
      <c r="AK2147" s="87"/>
      <c r="AL2147" s="87"/>
      <c r="AM2147" s="87"/>
      <c r="AN2147" s="87"/>
      <c r="AO2147" s="87"/>
      <c r="AP2147" s="87"/>
      <c r="AQ2147" s="87"/>
      <c r="AR2147" s="87"/>
      <c r="AS2147" s="87"/>
      <c r="AT2147" s="87"/>
      <c r="AU2147" s="87"/>
      <c r="AV2147" s="87"/>
      <c r="AW2147" s="87"/>
      <c r="AX2147" s="87"/>
      <c r="AY2147" s="87"/>
      <c r="AZ2147" s="87"/>
      <c r="BA2147" s="87"/>
      <c r="BB2147" s="87"/>
      <c r="BC2147" s="87"/>
      <c r="BD2147" s="87"/>
      <c r="BE2147" s="87"/>
      <c r="BF2147" s="87"/>
      <c r="BG2147" s="87"/>
      <c r="BH2147" s="87"/>
    </row>
    <row r="2148" spans="1:60">
      <c r="A2148" s="87"/>
      <c r="D2148" s="371"/>
      <c r="E2148" s="87"/>
      <c r="F2148" s="87"/>
      <c r="G2148" s="87"/>
      <c r="H2148" s="87"/>
      <c r="I2148" s="87"/>
      <c r="J2148" s="87"/>
      <c r="K2148" s="87"/>
      <c r="L2148" s="87"/>
      <c r="M2148" s="87"/>
      <c r="N2148" s="87"/>
      <c r="O2148" s="87"/>
      <c r="P2148" s="87"/>
      <c r="Q2148" s="87"/>
      <c r="R2148" s="87"/>
      <c r="S2148" s="87"/>
      <c r="T2148" s="87"/>
      <c r="U2148" s="87"/>
      <c r="V2148" s="87"/>
      <c r="W2148" s="87"/>
      <c r="X2148" s="87"/>
      <c r="Y2148" s="87"/>
      <c r="Z2148" s="87"/>
      <c r="AA2148" s="87"/>
      <c r="AB2148" s="87"/>
      <c r="AC2148" s="87"/>
      <c r="AD2148" s="87"/>
      <c r="AE2148" s="87"/>
      <c r="AF2148" s="87"/>
      <c r="AG2148" s="87"/>
      <c r="AH2148" s="87"/>
      <c r="AI2148" s="87"/>
      <c r="AJ2148" s="87"/>
      <c r="AK2148" s="87"/>
      <c r="AL2148" s="87"/>
      <c r="AM2148" s="87"/>
      <c r="AN2148" s="87"/>
      <c r="AO2148" s="87"/>
      <c r="AP2148" s="87"/>
      <c r="AQ2148" s="87"/>
      <c r="AR2148" s="87"/>
      <c r="AS2148" s="87"/>
      <c r="AT2148" s="87"/>
      <c r="AU2148" s="87"/>
      <c r="AV2148" s="87"/>
      <c r="AW2148" s="87"/>
      <c r="AX2148" s="87"/>
      <c r="AY2148" s="87"/>
      <c r="AZ2148" s="87"/>
      <c r="BA2148" s="87"/>
      <c r="BB2148" s="87"/>
      <c r="BC2148" s="87"/>
      <c r="BD2148" s="87"/>
      <c r="BE2148" s="87"/>
      <c r="BF2148" s="87"/>
      <c r="BG2148" s="87"/>
      <c r="BH2148" s="87"/>
    </row>
    <row r="2149" spans="1:60">
      <c r="A2149" s="87"/>
      <c r="D2149" s="371"/>
      <c r="E2149" s="87"/>
      <c r="F2149" s="87"/>
      <c r="G2149" s="87"/>
      <c r="H2149" s="87"/>
      <c r="I2149" s="87"/>
      <c r="J2149" s="87"/>
      <c r="K2149" s="87"/>
      <c r="L2149" s="87"/>
      <c r="M2149" s="87"/>
      <c r="N2149" s="87"/>
      <c r="O2149" s="87"/>
      <c r="P2149" s="87"/>
      <c r="Q2149" s="87"/>
      <c r="R2149" s="87"/>
      <c r="S2149" s="87"/>
      <c r="T2149" s="87"/>
      <c r="U2149" s="87"/>
      <c r="V2149" s="87"/>
      <c r="W2149" s="87"/>
      <c r="X2149" s="87"/>
      <c r="Y2149" s="87"/>
      <c r="Z2149" s="87"/>
      <c r="AA2149" s="87"/>
      <c r="AB2149" s="87"/>
      <c r="AC2149" s="87"/>
      <c r="AD2149" s="87"/>
      <c r="AE2149" s="87"/>
      <c r="AF2149" s="87"/>
      <c r="AG2149" s="87"/>
      <c r="AH2149" s="87"/>
      <c r="AI2149" s="87"/>
      <c r="AJ2149" s="87"/>
      <c r="AK2149" s="87"/>
      <c r="AL2149" s="87"/>
      <c r="AM2149" s="87"/>
      <c r="AN2149" s="87"/>
      <c r="AO2149" s="87"/>
      <c r="AP2149" s="87"/>
      <c r="AQ2149" s="87"/>
      <c r="AR2149" s="87"/>
      <c r="AS2149" s="87"/>
      <c r="AT2149" s="87"/>
      <c r="AU2149" s="87"/>
      <c r="AV2149" s="87"/>
      <c r="AW2149" s="87"/>
      <c r="AX2149" s="87"/>
      <c r="AY2149" s="87"/>
      <c r="AZ2149" s="87"/>
      <c r="BA2149" s="87"/>
      <c r="BB2149" s="87"/>
      <c r="BC2149" s="87"/>
      <c r="BD2149" s="87"/>
      <c r="BE2149" s="87"/>
      <c r="BF2149" s="87"/>
      <c r="BG2149" s="87"/>
      <c r="BH2149" s="87"/>
    </row>
    <row r="2150" spans="1:60">
      <c r="A2150" s="87"/>
      <c r="D2150" s="371"/>
      <c r="E2150" s="87"/>
      <c r="F2150" s="87"/>
      <c r="G2150" s="87"/>
      <c r="H2150" s="87"/>
      <c r="I2150" s="87"/>
      <c r="J2150" s="87"/>
      <c r="K2150" s="87"/>
      <c r="L2150" s="87"/>
      <c r="M2150" s="87"/>
      <c r="N2150" s="87"/>
      <c r="O2150" s="87"/>
      <c r="P2150" s="87"/>
      <c r="Q2150" s="87"/>
      <c r="R2150" s="87"/>
      <c r="S2150" s="87"/>
      <c r="T2150" s="87"/>
      <c r="U2150" s="87"/>
      <c r="V2150" s="87"/>
      <c r="W2150" s="87"/>
      <c r="X2150" s="87"/>
      <c r="Y2150" s="87"/>
      <c r="Z2150" s="87"/>
      <c r="AA2150" s="87"/>
      <c r="AB2150" s="87"/>
      <c r="AC2150" s="87"/>
      <c r="AD2150" s="87"/>
      <c r="AE2150" s="87"/>
      <c r="AF2150" s="87"/>
      <c r="AG2150" s="87"/>
      <c r="AH2150" s="87"/>
      <c r="AI2150" s="87"/>
      <c r="AJ2150" s="87"/>
      <c r="AK2150" s="87"/>
      <c r="AL2150" s="87"/>
      <c r="AM2150" s="87"/>
      <c r="AN2150" s="87"/>
      <c r="AO2150" s="87"/>
      <c r="AP2150" s="87"/>
      <c r="AQ2150" s="87"/>
      <c r="AR2150" s="87"/>
      <c r="AS2150" s="87"/>
      <c r="AT2150" s="87"/>
      <c r="AU2150" s="87"/>
      <c r="AV2150" s="87"/>
      <c r="AW2150" s="87"/>
      <c r="AX2150" s="87"/>
      <c r="AY2150" s="87"/>
      <c r="AZ2150" s="87"/>
      <c r="BA2150" s="87"/>
      <c r="BB2150" s="87"/>
      <c r="BC2150" s="87"/>
      <c r="BD2150" s="87"/>
      <c r="BE2150" s="87"/>
      <c r="BF2150" s="87"/>
      <c r="BG2150" s="87"/>
      <c r="BH2150" s="87"/>
    </row>
    <row r="2151" spans="1:60">
      <c r="A2151" s="87"/>
      <c r="D2151" s="371"/>
      <c r="E2151" s="87"/>
      <c r="F2151" s="87"/>
      <c r="G2151" s="87"/>
      <c r="H2151" s="87"/>
      <c r="I2151" s="87"/>
      <c r="J2151" s="87"/>
      <c r="K2151" s="87"/>
      <c r="L2151" s="87"/>
      <c r="M2151" s="87"/>
      <c r="N2151" s="87"/>
      <c r="O2151" s="87"/>
      <c r="P2151" s="87"/>
      <c r="Q2151" s="87"/>
      <c r="R2151" s="87"/>
      <c r="S2151" s="87"/>
      <c r="T2151" s="87"/>
      <c r="U2151" s="87"/>
      <c r="V2151" s="87"/>
      <c r="W2151" s="87"/>
      <c r="X2151" s="87"/>
      <c r="Y2151" s="87"/>
      <c r="Z2151" s="87"/>
      <c r="AA2151" s="87"/>
      <c r="AB2151" s="87"/>
      <c r="AC2151" s="87"/>
      <c r="AD2151" s="87"/>
      <c r="AE2151" s="87"/>
      <c r="AF2151" s="87"/>
      <c r="AG2151" s="87"/>
      <c r="AH2151" s="87"/>
      <c r="AI2151" s="87"/>
      <c r="AJ2151" s="87"/>
      <c r="AK2151" s="87"/>
      <c r="AL2151" s="87"/>
      <c r="AM2151" s="87"/>
      <c r="AN2151" s="87"/>
      <c r="AO2151" s="87"/>
      <c r="AP2151" s="87"/>
      <c r="AQ2151" s="87"/>
      <c r="AR2151" s="87"/>
      <c r="AS2151" s="87"/>
      <c r="AT2151" s="87"/>
      <c r="AU2151" s="87"/>
      <c r="AV2151" s="87"/>
      <c r="AW2151" s="87"/>
      <c r="AX2151" s="87"/>
      <c r="AY2151" s="87"/>
      <c r="AZ2151" s="87"/>
      <c r="BA2151" s="87"/>
      <c r="BB2151" s="87"/>
      <c r="BC2151" s="87"/>
      <c r="BD2151" s="87"/>
      <c r="BE2151" s="87"/>
      <c r="BF2151" s="87"/>
      <c r="BG2151" s="87"/>
      <c r="BH2151" s="87"/>
    </row>
    <row r="2152" spans="1:60">
      <c r="A2152" s="87"/>
      <c r="D2152" s="371"/>
      <c r="E2152" s="87"/>
      <c r="F2152" s="87"/>
      <c r="G2152" s="87"/>
      <c r="H2152" s="87"/>
      <c r="I2152" s="87"/>
      <c r="J2152" s="87"/>
      <c r="K2152" s="87"/>
      <c r="L2152" s="87"/>
      <c r="M2152" s="87"/>
      <c r="N2152" s="87"/>
      <c r="O2152" s="87"/>
      <c r="P2152" s="87"/>
      <c r="Q2152" s="87"/>
      <c r="R2152" s="87"/>
      <c r="S2152" s="87"/>
      <c r="T2152" s="87"/>
      <c r="U2152" s="87"/>
      <c r="V2152" s="87"/>
      <c r="W2152" s="87"/>
      <c r="X2152" s="87"/>
      <c r="Y2152" s="87"/>
      <c r="Z2152" s="87"/>
      <c r="AA2152" s="87"/>
      <c r="AB2152" s="87"/>
      <c r="AC2152" s="87"/>
      <c r="AD2152" s="87"/>
      <c r="AE2152" s="87"/>
      <c r="AF2152" s="87"/>
      <c r="AG2152" s="87"/>
      <c r="AH2152" s="87"/>
      <c r="AI2152" s="87"/>
      <c r="AJ2152" s="87"/>
      <c r="AK2152" s="87"/>
      <c r="AL2152" s="87"/>
      <c r="AM2152" s="87"/>
      <c r="AN2152" s="87"/>
      <c r="AO2152" s="87"/>
      <c r="AP2152" s="87"/>
      <c r="AQ2152" s="87"/>
      <c r="AR2152" s="87"/>
      <c r="AS2152" s="87"/>
      <c r="AT2152" s="87"/>
      <c r="AU2152" s="87"/>
      <c r="AV2152" s="87"/>
      <c r="AW2152" s="87"/>
      <c r="AX2152" s="87"/>
      <c r="AY2152" s="87"/>
      <c r="AZ2152" s="87"/>
      <c r="BA2152" s="87"/>
      <c r="BB2152" s="87"/>
      <c r="BC2152" s="87"/>
      <c r="BD2152" s="87"/>
      <c r="BE2152" s="87"/>
      <c r="BF2152" s="87"/>
      <c r="BG2152" s="87"/>
      <c r="BH2152" s="87"/>
    </row>
    <row r="2153" spans="1:60">
      <c r="A2153" s="87"/>
      <c r="D2153" s="371"/>
      <c r="E2153" s="87"/>
      <c r="F2153" s="87"/>
      <c r="G2153" s="87"/>
      <c r="H2153" s="87"/>
      <c r="I2153" s="87"/>
      <c r="J2153" s="87"/>
      <c r="K2153" s="87"/>
      <c r="L2153" s="87"/>
      <c r="M2153" s="87"/>
      <c r="N2153" s="87"/>
      <c r="O2153" s="87"/>
      <c r="P2153" s="87"/>
      <c r="Q2153" s="87"/>
      <c r="R2153" s="87"/>
      <c r="S2153" s="87"/>
      <c r="T2153" s="87"/>
      <c r="U2153" s="87"/>
      <c r="V2153" s="87"/>
      <c r="W2153" s="87"/>
      <c r="X2153" s="87"/>
      <c r="Y2153" s="87"/>
      <c r="Z2153" s="87"/>
      <c r="AA2153" s="87"/>
      <c r="AB2153" s="87"/>
      <c r="AC2153" s="87"/>
      <c r="AD2153" s="87"/>
      <c r="AE2153" s="87"/>
      <c r="AF2153" s="87"/>
      <c r="AG2153" s="87"/>
      <c r="AH2153" s="87"/>
      <c r="AI2153" s="87"/>
      <c r="AJ2153" s="87"/>
      <c r="AK2153" s="87"/>
      <c r="AL2153" s="87"/>
      <c r="AM2153" s="87"/>
      <c r="AN2153" s="87"/>
      <c r="AO2153" s="87"/>
      <c r="AP2153" s="87"/>
      <c r="AQ2153" s="87"/>
      <c r="AR2153" s="87"/>
      <c r="AS2153" s="87"/>
      <c r="AT2153" s="87"/>
      <c r="AU2153" s="87"/>
      <c r="AV2153" s="87"/>
      <c r="AW2153" s="87"/>
      <c r="AX2153" s="87"/>
      <c r="AY2153" s="87"/>
      <c r="AZ2153" s="87"/>
      <c r="BA2153" s="87"/>
      <c r="BB2153" s="87"/>
      <c r="BC2153" s="87"/>
      <c r="BD2153" s="87"/>
      <c r="BE2153" s="87"/>
      <c r="BF2153" s="87"/>
      <c r="BG2153" s="87"/>
      <c r="BH2153" s="87"/>
    </row>
    <row r="2154" spans="1:60">
      <c r="A2154" s="87"/>
      <c r="D2154" s="371"/>
      <c r="E2154" s="87"/>
      <c r="F2154" s="87"/>
      <c r="G2154" s="87"/>
      <c r="H2154" s="87"/>
      <c r="I2154" s="87"/>
      <c r="J2154" s="87"/>
      <c r="K2154" s="87"/>
      <c r="L2154" s="87"/>
      <c r="M2154" s="87"/>
      <c r="N2154" s="87"/>
      <c r="O2154" s="87"/>
      <c r="P2154" s="87"/>
      <c r="Q2154" s="87"/>
      <c r="R2154" s="87"/>
      <c r="S2154" s="87"/>
      <c r="T2154" s="87"/>
      <c r="U2154" s="87"/>
      <c r="V2154" s="87"/>
      <c r="W2154" s="87"/>
      <c r="X2154" s="87"/>
      <c r="Y2154" s="87"/>
      <c r="Z2154" s="87"/>
      <c r="AA2154" s="87"/>
      <c r="AB2154" s="87"/>
      <c r="AC2154" s="87"/>
      <c r="AD2154" s="87"/>
      <c r="AE2154" s="87"/>
      <c r="AF2154" s="87"/>
      <c r="AG2154" s="87"/>
      <c r="AH2154" s="87"/>
      <c r="AI2154" s="87"/>
      <c r="AJ2154" s="87"/>
      <c r="AK2154" s="87"/>
      <c r="AL2154" s="87"/>
      <c r="AM2154" s="87"/>
      <c r="AN2154" s="87"/>
      <c r="AO2154" s="87"/>
      <c r="AP2154" s="87"/>
      <c r="AQ2154" s="87"/>
      <c r="AR2154" s="87"/>
      <c r="AS2154" s="87"/>
      <c r="AT2154" s="87"/>
      <c r="AU2154" s="87"/>
      <c r="AV2154" s="87"/>
      <c r="AW2154" s="87"/>
      <c r="AX2154" s="87"/>
      <c r="AY2154" s="87"/>
      <c r="AZ2154" s="87"/>
      <c r="BA2154" s="87"/>
      <c r="BB2154" s="87"/>
      <c r="BC2154" s="87"/>
      <c r="BD2154" s="87"/>
      <c r="BE2154" s="87"/>
      <c r="BF2154" s="87"/>
      <c r="BG2154" s="87"/>
      <c r="BH2154" s="87"/>
    </row>
    <row r="2155" spans="1:60">
      <c r="A2155" s="87"/>
      <c r="D2155" s="371"/>
      <c r="E2155" s="87"/>
      <c r="F2155" s="87"/>
      <c r="G2155" s="87"/>
      <c r="H2155" s="87"/>
      <c r="I2155" s="87"/>
      <c r="J2155" s="87"/>
      <c r="K2155" s="87"/>
      <c r="L2155" s="87"/>
      <c r="M2155" s="87"/>
      <c r="N2155" s="87"/>
      <c r="O2155" s="87"/>
      <c r="P2155" s="87"/>
      <c r="Q2155" s="87"/>
      <c r="R2155" s="87"/>
      <c r="S2155" s="87"/>
      <c r="T2155" s="87"/>
      <c r="U2155" s="87"/>
      <c r="V2155" s="87"/>
      <c r="W2155" s="87"/>
      <c r="X2155" s="87"/>
      <c r="Y2155" s="87"/>
      <c r="Z2155" s="87"/>
      <c r="AA2155" s="87"/>
      <c r="AB2155" s="87"/>
      <c r="AC2155" s="87"/>
      <c r="AD2155" s="87"/>
      <c r="AE2155" s="87"/>
      <c r="AF2155" s="87"/>
      <c r="AG2155" s="87"/>
      <c r="AH2155" s="87"/>
      <c r="AI2155" s="87"/>
      <c r="AJ2155" s="87"/>
      <c r="AK2155" s="87"/>
      <c r="AL2155" s="87"/>
      <c r="AM2155" s="87"/>
      <c r="AN2155" s="87"/>
      <c r="AO2155" s="87"/>
      <c r="AP2155" s="87"/>
      <c r="AQ2155" s="87"/>
      <c r="AR2155" s="87"/>
      <c r="AS2155" s="87"/>
      <c r="AT2155" s="87"/>
      <c r="AU2155" s="87"/>
      <c r="AV2155" s="87"/>
      <c r="AW2155" s="87"/>
      <c r="AX2155" s="87"/>
      <c r="AY2155" s="87"/>
      <c r="AZ2155" s="87"/>
      <c r="BA2155" s="87"/>
      <c r="BB2155" s="87"/>
      <c r="BC2155" s="87"/>
      <c r="BD2155" s="87"/>
      <c r="BE2155" s="87"/>
      <c r="BF2155" s="87"/>
      <c r="BG2155" s="87"/>
      <c r="BH2155" s="87"/>
    </row>
    <row r="2156" spans="1:60">
      <c r="A2156" s="87"/>
      <c r="D2156" s="371"/>
      <c r="E2156" s="87"/>
      <c r="F2156" s="87"/>
      <c r="G2156" s="87"/>
      <c r="H2156" s="87"/>
      <c r="I2156" s="87"/>
      <c r="J2156" s="87"/>
      <c r="K2156" s="87"/>
      <c r="L2156" s="87"/>
      <c r="M2156" s="87"/>
      <c r="N2156" s="87"/>
      <c r="O2156" s="87"/>
      <c r="P2156" s="87"/>
      <c r="Q2156" s="87"/>
      <c r="R2156" s="87"/>
      <c r="S2156" s="87"/>
      <c r="T2156" s="87"/>
      <c r="U2156" s="87"/>
      <c r="V2156" s="87"/>
      <c r="W2156" s="87"/>
      <c r="X2156" s="87"/>
      <c r="Y2156" s="87"/>
      <c r="Z2156" s="87"/>
      <c r="AA2156" s="87"/>
      <c r="AB2156" s="87"/>
      <c r="AC2156" s="87"/>
      <c r="AD2156" s="87"/>
      <c r="AE2156" s="87"/>
      <c r="AF2156" s="87"/>
      <c r="AG2156" s="87"/>
      <c r="AH2156" s="87"/>
      <c r="AI2156" s="87"/>
      <c r="AJ2156" s="87"/>
      <c r="AK2156" s="87"/>
      <c r="AL2156" s="87"/>
      <c r="AM2156" s="87"/>
      <c r="AN2156" s="87"/>
      <c r="AO2156" s="87"/>
      <c r="AP2156" s="87"/>
      <c r="AQ2156" s="87"/>
      <c r="AR2156" s="87"/>
      <c r="AS2156" s="87"/>
      <c r="AT2156" s="87"/>
      <c r="AU2156" s="87"/>
      <c r="AV2156" s="87"/>
      <c r="AW2156" s="87"/>
      <c r="AX2156" s="87"/>
      <c r="AY2156" s="87"/>
      <c r="AZ2156" s="87"/>
      <c r="BA2156" s="87"/>
      <c r="BB2156" s="87"/>
      <c r="BC2156" s="87"/>
      <c r="BD2156" s="87"/>
      <c r="BE2156" s="87"/>
      <c r="BF2156" s="87"/>
      <c r="BG2156" s="87"/>
      <c r="BH2156" s="87"/>
    </row>
    <row r="2157" spans="1:60">
      <c r="A2157" s="87"/>
      <c r="D2157" s="371"/>
      <c r="E2157" s="87"/>
      <c r="F2157" s="87"/>
      <c r="G2157" s="87"/>
      <c r="H2157" s="87"/>
      <c r="I2157" s="87"/>
      <c r="J2157" s="87"/>
      <c r="K2157" s="87"/>
      <c r="L2157" s="87"/>
      <c r="M2157" s="87"/>
      <c r="N2157" s="87"/>
      <c r="O2157" s="87"/>
      <c r="P2157" s="87"/>
      <c r="Q2157" s="87"/>
      <c r="R2157" s="87"/>
      <c r="S2157" s="87"/>
      <c r="T2157" s="87"/>
      <c r="U2157" s="87"/>
      <c r="V2157" s="87"/>
      <c r="W2157" s="87"/>
      <c r="X2157" s="87"/>
      <c r="Y2157" s="87"/>
      <c r="Z2157" s="87"/>
      <c r="AA2157" s="87"/>
      <c r="AB2157" s="87"/>
      <c r="AC2157" s="87"/>
      <c r="AD2157" s="87"/>
      <c r="AE2157" s="87"/>
      <c r="AF2157" s="87"/>
      <c r="AG2157" s="87"/>
      <c r="AH2157" s="87"/>
      <c r="AI2157" s="87"/>
      <c r="AJ2157" s="87"/>
      <c r="AK2157" s="87"/>
      <c r="AL2157" s="87"/>
      <c r="AM2157" s="87"/>
      <c r="AN2157" s="87"/>
      <c r="AO2157" s="87"/>
      <c r="AP2157" s="87"/>
      <c r="AQ2157" s="87"/>
      <c r="AR2157" s="87"/>
      <c r="AS2157" s="87"/>
      <c r="AT2157" s="87"/>
      <c r="AU2157" s="87"/>
      <c r="AV2157" s="87"/>
      <c r="AW2157" s="87"/>
      <c r="AX2157" s="87"/>
      <c r="AY2157" s="87"/>
      <c r="AZ2157" s="87"/>
      <c r="BA2157" s="87"/>
      <c r="BB2157" s="87"/>
      <c r="BC2157" s="87"/>
      <c r="BD2157" s="87"/>
      <c r="BE2157" s="87"/>
      <c r="BF2157" s="87"/>
      <c r="BG2157" s="87"/>
      <c r="BH2157" s="87"/>
    </row>
    <row r="2158" spans="1:60">
      <c r="A2158" s="87"/>
      <c r="D2158" s="371"/>
      <c r="E2158" s="87"/>
      <c r="F2158" s="87"/>
      <c r="G2158" s="87"/>
      <c r="H2158" s="87"/>
      <c r="I2158" s="87"/>
      <c r="J2158" s="87"/>
      <c r="K2158" s="87"/>
      <c r="L2158" s="87"/>
      <c r="M2158" s="87"/>
      <c r="N2158" s="87"/>
      <c r="O2158" s="87"/>
      <c r="P2158" s="87"/>
      <c r="Q2158" s="87"/>
      <c r="R2158" s="87"/>
      <c r="S2158" s="87"/>
      <c r="T2158" s="87"/>
      <c r="U2158" s="87"/>
      <c r="V2158" s="87"/>
      <c r="W2158" s="87"/>
      <c r="X2158" s="87"/>
      <c r="Y2158" s="87"/>
      <c r="Z2158" s="87"/>
      <c r="AA2158" s="87"/>
      <c r="AB2158" s="87"/>
      <c r="AC2158" s="87"/>
      <c r="AD2158" s="87"/>
      <c r="AE2158" s="87"/>
      <c r="AF2158" s="87"/>
      <c r="AG2158" s="87"/>
      <c r="AH2158" s="87"/>
      <c r="AI2158" s="87"/>
      <c r="AJ2158" s="87"/>
      <c r="AK2158" s="87"/>
      <c r="AL2158" s="87"/>
      <c r="AM2158" s="87"/>
      <c r="AN2158" s="87"/>
      <c r="AO2158" s="87"/>
      <c r="AP2158" s="87"/>
      <c r="AQ2158" s="87"/>
      <c r="AR2158" s="87"/>
      <c r="AS2158" s="87"/>
      <c r="AT2158" s="87"/>
      <c r="AU2158" s="87"/>
      <c r="AV2158" s="87"/>
      <c r="AW2158" s="87"/>
      <c r="AX2158" s="87"/>
      <c r="AY2158" s="87"/>
      <c r="AZ2158" s="87"/>
      <c r="BA2158" s="87"/>
      <c r="BB2158" s="87"/>
      <c r="BC2158" s="87"/>
      <c r="BD2158" s="87"/>
      <c r="BE2158" s="87"/>
      <c r="BF2158" s="87"/>
      <c r="BG2158" s="87"/>
      <c r="BH2158" s="87"/>
    </row>
    <row r="2159" spans="1:60">
      <c r="A2159" s="87"/>
      <c r="D2159" s="371"/>
      <c r="E2159" s="87"/>
      <c r="F2159" s="87"/>
      <c r="G2159" s="87"/>
      <c r="H2159" s="87"/>
      <c r="I2159" s="87"/>
      <c r="J2159" s="87"/>
      <c r="K2159" s="87"/>
      <c r="L2159" s="87"/>
      <c r="M2159" s="87"/>
      <c r="N2159" s="87"/>
      <c r="O2159" s="87"/>
      <c r="P2159" s="87"/>
      <c r="Q2159" s="87"/>
      <c r="R2159" s="87"/>
      <c r="S2159" s="87"/>
      <c r="T2159" s="87"/>
      <c r="U2159" s="87"/>
      <c r="V2159" s="87"/>
      <c r="W2159" s="87"/>
      <c r="X2159" s="87"/>
      <c r="Y2159" s="87"/>
      <c r="Z2159" s="87"/>
      <c r="AA2159" s="87"/>
      <c r="AB2159" s="87"/>
      <c r="AC2159" s="87"/>
      <c r="AD2159" s="87"/>
      <c r="AE2159" s="87"/>
      <c r="AF2159" s="87"/>
      <c r="AG2159" s="87"/>
      <c r="AH2159" s="87"/>
      <c r="AI2159" s="87"/>
      <c r="AJ2159" s="87"/>
      <c r="AK2159" s="87"/>
      <c r="AL2159" s="87"/>
      <c r="AM2159" s="87"/>
      <c r="AN2159" s="87"/>
      <c r="AO2159" s="87"/>
      <c r="AP2159" s="87"/>
      <c r="AQ2159" s="87"/>
      <c r="AR2159" s="87"/>
      <c r="AS2159" s="87"/>
      <c r="AT2159" s="87"/>
      <c r="AU2159" s="87"/>
      <c r="AV2159" s="87"/>
      <c r="AW2159" s="87"/>
      <c r="AX2159" s="87"/>
      <c r="AY2159" s="87"/>
      <c r="AZ2159" s="87"/>
      <c r="BA2159" s="87"/>
      <c r="BB2159" s="87"/>
      <c r="BC2159" s="87"/>
      <c r="BD2159" s="87"/>
      <c r="BE2159" s="87"/>
      <c r="BF2159" s="87"/>
      <c r="BG2159" s="87"/>
      <c r="BH2159" s="87"/>
    </row>
    <row r="2160" spans="1:60">
      <c r="A2160" s="87"/>
      <c r="D2160" s="371"/>
      <c r="E2160" s="87"/>
      <c r="F2160" s="87"/>
      <c r="G2160" s="87"/>
      <c r="H2160" s="87"/>
      <c r="I2160" s="87"/>
      <c r="J2160" s="87"/>
      <c r="K2160" s="87"/>
      <c r="L2160" s="87"/>
      <c r="M2160" s="87"/>
      <c r="N2160" s="87"/>
      <c r="O2160" s="87"/>
      <c r="P2160" s="87"/>
      <c r="Q2160" s="87"/>
      <c r="R2160" s="87"/>
      <c r="S2160" s="87"/>
      <c r="T2160" s="87"/>
      <c r="U2160" s="87"/>
      <c r="V2160" s="87"/>
      <c r="W2160" s="87"/>
      <c r="X2160" s="87"/>
      <c r="Y2160" s="87"/>
      <c r="Z2160" s="87"/>
      <c r="AA2160" s="87"/>
      <c r="AB2160" s="87"/>
      <c r="AC2160" s="87"/>
      <c r="AD2160" s="87"/>
      <c r="AE2160" s="87"/>
      <c r="AF2160" s="87"/>
      <c r="AG2160" s="87"/>
      <c r="AH2160" s="87"/>
      <c r="AI2160" s="87"/>
      <c r="AJ2160" s="87"/>
      <c r="AK2160" s="87"/>
      <c r="AL2160" s="87"/>
      <c r="AM2160" s="87"/>
      <c r="AN2160" s="87"/>
      <c r="AO2160" s="87"/>
      <c r="AP2160" s="87"/>
      <c r="AQ2160" s="87"/>
      <c r="AR2160" s="87"/>
      <c r="AS2160" s="87"/>
      <c r="AT2160" s="87"/>
      <c r="AU2160" s="87"/>
      <c r="AV2160" s="87"/>
      <c r="AW2160" s="87"/>
      <c r="AX2160" s="87"/>
      <c r="AY2160" s="87"/>
      <c r="AZ2160" s="87"/>
      <c r="BA2160" s="87"/>
      <c r="BB2160" s="87"/>
      <c r="BC2160" s="87"/>
      <c r="BD2160" s="87"/>
      <c r="BE2160" s="87"/>
      <c r="BF2160" s="87"/>
      <c r="BG2160" s="87"/>
      <c r="BH2160" s="87"/>
    </row>
    <row r="2161" spans="1:60">
      <c r="A2161" s="87"/>
      <c r="D2161" s="371"/>
      <c r="E2161" s="87"/>
      <c r="F2161" s="87"/>
      <c r="G2161" s="87"/>
      <c r="H2161" s="87"/>
      <c r="I2161" s="87"/>
      <c r="J2161" s="87"/>
      <c r="K2161" s="87"/>
      <c r="L2161" s="87"/>
      <c r="M2161" s="87"/>
      <c r="N2161" s="87"/>
      <c r="O2161" s="87"/>
      <c r="P2161" s="87"/>
      <c r="Q2161" s="87"/>
      <c r="R2161" s="87"/>
      <c r="S2161" s="87"/>
      <c r="T2161" s="87"/>
      <c r="U2161" s="87"/>
      <c r="V2161" s="87"/>
      <c r="W2161" s="87"/>
      <c r="X2161" s="87"/>
      <c r="Y2161" s="87"/>
      <c r="Z2161" s="87"/>
      <c r="AA2161" s="87"/>
      <c r="AB2161" s="87"/>
      <c r="AC2161" s="87"/>
      <c r="AD2161" s="87"/>
      <c r="AE2161" s="87"/>
      <c r="AF2161" s="87"/>
      <c r="AG2161" s="87"/>
      <c r="AH2161" s="87"/>
      <c r="AI2161" s="87"/>
      <c r="AJ2161" s="87"/>
      <c r="AK2161" s="87"/>
      <c r="AL2161" s="87"/>
      <c r="AM2161" s="87"/>
      <c r="AN2161" s="87"/>
      <c r="AO2161" s="87"/>
      <c r="AP2161" s="87"/>
      <c r="AQ2161" s="87"/>
      <c r="AR2161" s="87"/>
      <c r="AS2161" s="87"/>
      <c r="AT2161" s="87"/>
      <c r="AU2161" s="87"/>
      <c r="AV2161" s="87"/>
      <c r="AW2161" s="87"/>
      <c r="AX2161" s="87"/>
      <c r="AY2161" s="87"/>
      <c r="AZ2161" s="87"/>
      <c r="BA2161" s="87"/>
      <c r="BB2161" s="87"/>
      <c r="BC2161" s="87"/>
      <c r="BD2161" s="87"/>
      <c r="BE2161" s="87"/>
      <c r="BF2161" s="87"/>
      <c r="BG2161" s="87"/>
      <c r="BH2161" s="87"/>
    </row>
    <row r="2162" spans="1:60">
      <c r="A2162" s="87"/>
      <c r="D2162" s="371"/>
      <c r="E2162" s="87"/>
      <c r="F2162" s="87"/>
      <c r="G2162" s="87"/>
      <c r="H2162" s="87"/>
      <c r="I2162" s="87"/>
      <c r="J2162" s="87"/>
      <c r="K2162" s="87"/>
      <c r="L2162" s="87"/>
      <c r="M2162" s="87"/>
      <c r="N2162" s="87"/>
      <c r="O2162" s="87"/>
      <c r="P2162" s="87"/>
      <c r="Q2162" s="87"/>
      <c r="R2162" s="87"/>
      <c r="S2162" s="87"/>
      <c r="T2162" s="87"/>
      <c r="U2162" s="87"/>
      <c r="V2162" s="87"/>
      <c r="W2162" s="87"/>
      <c r="X2162" s="87"/>
      <c r="Y2162" s="87"/>
      <c r="Z2162" s="87"/>
      <c r="AA2162" s="87"/>
      <c r="AB2162" s="87"/>
      <c r="AC2162" s="87"/>
      <c r="AD2162" s="87"/>
      <c r="AE2162" s="87"/>
      <c r="AF2162" s="87"/>
      <c r="AG2162" s="87"/>
      <c r="AH2162" s="87"/>
      <c r="AI2162" s="87"/>
      <c r="AJ2162" s="87"/>
      <c r="AK2162" s="87"/>
      <c r="AL2162" s="87"/>
      <c r="AM2162" s="87"/>
      <c r="AN2162" s="87"/>
      <c r="AO2162" s="87"/>
      <c r="AP2162" s="87"/>
      <c r="AQ2162" s="87"/>
      <c r="AR2162" s="87"/>
      <c r="AS2162" s="87"/>
      <c r="AT2162" s="87"/>
      <c r="AU2162" s="87"/>
      <c r="AV2162" s="87"/>
      <c r="AW2162" s="87"/>
      <c r="AX2162" s="87"/>
      <c r="AY2162" s="87"/>
      <c r="AZ2162" s="87"/>
      <c r="BA2162" s="87"/>
      <c r="BB2162" s="87"/>
      <c r="BC2162" s="87"/>
      <c r="BD2162" s="87"/>
      <c r="BE2162" s="87"/>
      <c r="BF2162" s="87"/>
      <c r="BG2162" s="87"/>
      <c r="BH2162" s="87"/>
    </row>
    <row r="2163" spans="1:60">
      <c r="A2163" s="87"/>
      <c r="D2163" s="371"/>
      <c r="E2163" s="87"/>
      <c r="F2163" s="87"/>
      <c r="G2163" s="87"/>
      <c r="H2163" s="87"/>
      <c r="I2163" s="87"/>
      <c r="J2163" s="87"/>
      <c r="K2163" s="87"/>
      <c r="L2163" s="87"/>
      <c r="M2163" s="87"/>
      <c r="N2163" s="87"/>
      <c r="O2163" s="87"/>
      <c r="P2163" s="87"/>
      <c r="Q2163" s="87"/>
      <c r="R2163" s="87"/>
      <c r="S2163" s="87"/>
      <c r="T2163" s="87"/>
      <c r="U2163" s="87"/>
      <c r="V2163" s="87"/>
      <c r="W2163" s="87"/>
      <c r="X2163" s="87"/>
      <c r="Y2163" s="87"/>
      <c r="Z2163" s="87"/>
      <c r="AA2163" s="87"/>
      <c r="AB2163" s="87"/>
      <c r="AC2163" s="87"/>
      <c r="AD2163" s="87"/>
      <c r="AE2163" s="87"/>
      <c r="AF2163" s="87"/>
      <c r="AG2163" s="87"/>
      <c r="AH2163" s="87"/>
      <c r="AI2163" s="87"/>
      <c r="AJ2163" s="87"/>
      <c r="AK2163" s="87"/>
      <c r="AL2163" s="87"/>
      <c r="AM2163" s="87"/>
      <c r="AN2163" s="87"/>
      <c r="AO2163" s="87"/>
      <c r="AP2163" s="87"/>
      <c r="AQ2163" s="87"/>
      <c r="AR2163" s="87"/>
      <c r="AS2163" s="87"/>
      <c r="AT2163" s="87"/>
      <c r="AU2163" s="87"/>
      <c r="AV2163" s="87"/>
      <c r="AW2163" s="87"/>
      <c r="AX2163" s="87"/>
      <c r="AY2163" s="87"/>
      <c r="AZ2163" s="87"/>
      <c r="BA2163" s="87"/>
      <c r="BB2163" s="87"/>
      <c r="BC2163" s="87"/>
      <c r="BD2163" s="87"/>
      <c r="BE2163" s="87"/>
      <c r="BF2163" s="87"/>
      <c r="BG2163" s="87"/>
      <c r="BH2163" s="87"/>
    </row>
    <row r="2164" spans="1:60">
      <c r="A2164" s="87"/>
      <c r="D2164" s="371"/>
      <c r="E2164" s="87"/>
      <c r="F2164" s="87"/>
      <c r="G2164" s="87"/>
      <c r="H2164" s="87"/>
      <c r="I2164" s="87"/>
      <c r="J2164" s="87"/>
      <c r="K2164" s="87"/>
      <c r="L2164" s="87"/>
      <c r="M2164" s="87"/>
      <c r="N2164" s="87"/>
      <c r="O2164" s="87"/>
      <c r="P2164" s="87"/>
      <c r="Q2164" s="87"/>
      <c r="R2164" s="87"/>
      <c r="S2164" s="87"/>
      <c r="T2164" s="87"/>
      <c r="U2164" s="87"/>
      <c r="V2164" s="87"/>
      <c r="W2164" s="87"/>
      <c r="X2164" s="87"/>
      <c r="Y2164" s="87"/>
      <c r="Z2164" s="87"/>
      <c r="AA2164" s="87"/>
      <c r="AB2164" s="87"/>
      <c r="AC2164" s="87"/>
      <c r="AD2164" s="87"/>
      <c r="AE2164" s="87"/>
      <c r="AF2164" s="87"/>
      <c r="AG2164" s="87"/>
      <c r="AH2164" s="87"/>
      <c r="AI2164" s="87"/>
      <c r="AJ2164" s="87"/>
      <c r="AK2164" s="87"/>
      <c r="AL2164" s="87"/>
      <c r="AM2164" s="87"/>
      <c r="AN2164" s="87"/>
      <c r="AO2164" s="87"/>
      <c r="AP2164" s="87"/>
      <c r="AQ2164" s="87"/>
      <c r="AR2164" s="87"/>
      <c r="AS2164" s="87"/>
      <c r="AT2164" s="87"/>
      <c r="AU2164" s="87"/>
      <c r="AV2164" s="87"/>
      <c r="AW2164" s="87"/>
      <c r="AX2164" s="87"/>
      <c r="AY2164" s="87"/>
      <c r="AZ2164" s="87"/>
      <c r="BA2164" s="87"/>
      <c r="BB2164" s="87"/>
      <c r="BC2164" s="87"/>
      <c r="BD2164" s="87"/>
      <c r="BE2164" s="87"/>
      <c r="BF2164" s="87"/>
      <c r="BG2164" s="87"/>
      <c r="BH2164" s="87"/>
    </row>
    <row r="2165" spans="1:60">
      <c r="A2165" s="87"/>
      <c r="D2165" s="371"/>
      <c r="E2165" s="87"/>
      <c r="F2165" s="87"/>
      <c r="G2165" s="87"/>
      <c r="H2165" s="87"/>
      <c r="I2165" s="87"/>
      <c r="J2165" s="87"/>
      <c r="K2165" s="87"/>
      <c r="L2165" s="87"/>
      <c r="M2165" s="87"/>
      <c r="N2165" s="87"/>
      <c r="O2165" s="87"/>
      <c r="P2165" s="87"/>
      <c r="Q2165" s="87"/>
      <c r="R2165" s="87"/>
      <c r="S2165" s="87"/>
      <c r="T2165" s="87"/>
      <c r="U2165" s="87"/>
      <c r="V2165" s="87"/>
      <c r="W2165" s="87"/>
      <c r="X2165" s="87"/>
      <c r="Y2165" s="87"/>
      <c r="Z2165" s="87"/>
      <c r="AA2165" s="87"/>
      <c r="AB2165" s="87"/>
      <c r="AC2165" s="87"/>
      <c r="AD2165" s="87"/>
      <c r="AE2165" s="87"/>
      <c r="AF2165" s="87"/>
      <c r="AG2165" s="87"/>
      <c r="AH2165" s="87"/>
      <c r="AI2165" s="87"/>
      <c r="AJ2165" s="87"/>
      <c r="AK2165" s="87"/>
      <c r="AL2165" s="87"/>
      <c r="AM2165" s="87"/>
      <c r="AN2165" s="87"/>
      <c r="AO2165" s="87"/>
      <c r="AP2165" s="87"/>
      <c r="AQ2165" s="87"/>
      <c r="AR2165" s="87"/>
      <c r="AS2165" s="87"/>
      <c r="AT2165" s="87"/>
      <c r="AU2165" s="87"/>
      <c r="AV2165" s="87"/>
      <c r="AW2165" s="87"/>
      <c r="AX2165" s="87"/>
      <c r="AY2165" s="87"/>
      <c r="AZ2165" s="87"/>
      <c r="BA2165" s="87"/>
      <c r="BB2165" s="87"/>
      <c r="BC2165" s="87"/>
      <c r="BD2165" s="87"/>
      <c r="BE2165" s="87"/>
      <c r="BF2165" s="87"/>
      <c r="BG2165" s="87"/>
      <c r="BH2165" s="87"/>
    </row>
    <row r="2166" spans="1:60">
      <c r="A2166" s="87"/>
      <c r="D2166" s="371"/>
      <c r="E2166" s="87"/>
      <c r="F2166" s="87"/>
      <c r="G2166" s="87"/>
      <c r="H2166" s="87"/>
      <c r="I2166" s="87"/>
      <c r="J2166" s="87"/>
      <c r="K2166" s="87"/>
      <c r="L2166" s="87"/>
      <c r="M2166" s="87"/>
      <c r="N2166" s="87"/>
      <c r="O2166" s="87"/>
      <c r="P2166" s="87"/>
      <c r="Q2166" s="87"/>
      <c r="R2166" s="87"/>
      <c r="S2166" s="87"/>
      <c r="T2166" s="87"/>
      <c r="U2166" s="87"/>
      <c r="V2166" s="87"/>
      <c r="W2166" s="87"/>
      <c r="X2166" s="87"/>
      <c r="Y2166" s="87"/>
      <c r="Z2166" s="87"/>
      <c r="AA2166" s="87"/>
      <c r="AB2166" s="87"/>
      <c r="AC2166" s="87"/>
      <c r="AD2166" s="87"/>
      <c r="AE2166" s="87"/>
      <c r="AF2166" s="87"/>
      <c r="AG2166" s="87"/>
      <c r="AH2166" s="87"/>
      <c r="AI2166" s="87"/>
      <c r="AJ2166" s="87"/>
      <c r="AK2166" s="87"/>
      <c r="AL2166" s="87"/>
      <c r="AM2166" s="87"/>
      <c r="AN2166" s="87"/>
      <c r="AO2166" s="87"/>
      <c r="AP2166" s="87"/>
      <c r="AQ2166" s="87"/>
      <c r="AR2166" s="87"/>
      <c r="AS2166" s="87"/>
      <c r="AT2166" s="87"/>
      <c r="AU2166" s="87"/>
      <c r="AV2166" s="87"/>
      <c r="AW2166" s="87"/>
      <c r="AX2166" s="87"/>
      <c r="AY2166" s="87"/>
      <c r="AZ2166" s="87"/>
      <c r="BA2166" s="87"/>
      <c r="BB2166" s="87"/>
      <c r="BC2166" s="87"/>
      <c r="BD2166" s="87"/>
      <c r="BE2166" s="87"/>
      <c r="BF2166" s="87"/>
      <c r="BG2166" s="87"/>
      <c r="BH2166" s="87"/>
    </row>
    <row r="2167" spans="1:60">
      <c r="A2167" s="87"/>
      <c r="D2167" s="371"/>
      <c r="E2167" s="87"/>
      <c r="F2167" s="87"/>
      <c r="G2167" s="87"/>
      <c r="H2167" s="87"/>
      <c r="I2167" s="87"/>
      <c r="J2167" s="87"/>
      <c r="K2167" s="87"/>
      <c r="L2167" s="87"/>
      <c r="M2167" s="87"/>
      <c r="N2167" s="87"/>
      <c r="O2167" s="87"/>
      <c r="P2167" s="87"/>
      <c r="Q2167" s="87"/>
      <c r="R2167" s="87"/>
      <c r="S2167" s="87"/>
      <c r="T2167" s="87"/>
      <c r="U2167" s="87"/>
      <c r="V2167" s="87"/>
      <c r="W2167" s="87"/>
      <c r="X2167" s="87"/>
      <c r="Y2167" s="87"/>
      <c r="Z2167" s="87"/>
      <c r="AA2167" s="87"/>
      <c r="AB2167" s="87"/>
      <c r="AC2167" s="87"/>
      <c r="AD2167" s="87"/>
      <c r="AE2167" s="87"/>
      <c r="AF2167" s="87"/>
      <c r="AG2167" s="87"/>
      <c r="AH2167" s="87"/>
      <c r="AI2167" s="87"/>
      <c r="AJ2167" s="87"/>
      <c r="AK2167" s="87"/>
      <c r="AL2167" s="87"/>
      <c r="AM2167" s="87"/>
      <c r="AN2167" s="87"/>
      <c r="AO2167" s="87"/>
      <c r="AP2167" s="87"/>
      <c r="AQ2167" s="87"/>
      <c r="AR2167" s="87"/>
      <c r="AS2167" s="87"/>
      <c r="AT2167" s="87"/>
      <c r="AU2167" s="87"/>
      <c r="AV2167" s="87"/>
      <c r="AW2167" s="87"/>
      <c r="AX2167" s="87"/>
      <c r="AY2167" s="87"/>
      <c r="AZ2167" s="87"/>
      <c r="BA2167" s="87"/>
      <c r="BB2167" s="87"/>
      <c r="BC2167" s="87"/>
      <c r="BD2167" s="87"/>
      <c r="BE2167" s="87"/>
      <c r="BF2167" s="87"/>
      <c r="BG2167" s="87"/>
      <c r="BH2167" s="87"/>
    </row>
    <row r="2168" spans="1:60">
      <c r="A2168" s="87"/>
      <c r="D2168" s="371"/>
      <c r="E2168" s="87"/>
      <c r="F2168" s="87"/>
      <c r="G2168" s="87"/>
      <c r="H2168" s="87"/>
      <c r="I2168" s="87"/>
      <c r="J2168" s="87"/>
      <c r="K2168" s="87"/>
      <c r="L2168" s="87"/>
      <c r="M2168" s="87"/>
      <c r="N2168" s="87"/>
      <c r="O2168" s="87"/>
      <c r="P2168" s="87"/>
      <c r="Q2168" s="87"/>
      <c r="R2168" s="87"/>
      <c r="S2168" s="87"/>
      <c r="T2168" s="87"/>
      <c r="U2168" s="87"/>
      <c r="V2168" s="87"/>
      <c r="W2168" s="87"/>
      <c r="X2168" s="87"/>
      <c r="Y2168" s="87"/>
      <c r="Z2168" s="87"/>
      <c r="AA2168" s="87"/>
      <c r="AB2168" s="87"/>
      <c r="AC2168" s="87"/>
      <c r="AD2168" s="87"/>
      <c r="AE2168" s="87"/>
      <c r="AF2168" s="87"/>
      <c r="AG2168" s="87"/>
      <c r="AH2168" s="87"/>
      <c r="AI2168" s="87"/>
      <c r="AJ2168" s="87"/>
      <c r="AK2168" s="87"/>
      <c r="AL2168" s="87"/>
      <c r="AM2168" s="87"/>
      <c r="AN2168" s="87"/>
      <c r="AO2168" s="87"/>
      <c r="AP2168" s="87"/>
      <c r="AQ2168" s="87"/>
      <c r="AR2168" s="87"/>
      <c r="AS2168" s="87"/>
      <c r="AT2168" s="87"/>
      <c r="AU2168" s="87"/>
      <c r="AV2168" s="87"/>
      <c r="AW2168" s="87"/>
      <c r="AX2168" s="87"/>
      <c r="AY2168" s="87"/>
      <c r="AZ2168" s="87"/>
      <c r="BA2168" s="87"/>
      <c r="BB2168" s="87"/>
      <c r="BC2168" s="87"/>
      <c r="BD2168" s="87"/>
      <c r="BE2168" s="87"/>
      <c r="BF2168" s="87"/>
      <c r="BG2168" s="87"/>
      <c r="BH2168" s="87"/>
    </row>
    <row r="2169" spans="1:60">
      <c r="A2169" s="87"/>
      <c r="D2169" s="371"/>
      <c r="E2169" s="87"/>
      <c r="F2169" s="87"/>
      <c r="G2169" s="87"/>
      <c r="H2169" s="87"/>
      <c r="I2169" s="87"/>
      <c r="J2169" s="87"/>
      <c r="K2169" s="87"/>
      <c r="L2169" s="87"/>
      <c r="M2169" s="87"/>
      <c r="N2169" s="87"/>
      <c r="O2169" s="87"/>
      <c r="P2169" s="87"/>
      <c r="Q2169" s="87"/>
      <c r="R2169" s="87"/>
      <c r="S2169" s="87"/>
      <c r="T2169" s="87"/>
      <c r="U2169" s="87"/>
      <c r="V2169" s="87"/>
      <c r="W2169" s="87"/>
      <c r="X2169" s="87"/>
      <c r="Y2169" s="87"/>
      <c r="Z2169" s="87"/>
      <c r="AA2169" s="87"/>
      <c r="AB2169" s="87"/>
      <c r="AC2169" s="87"/>
      <c r="AD2169" s="87"/>
      <c r="AE2169" s="87"/>
      <c r="AF2169" s="87"/>
      <c r="AG2169" s="87"/>
      <c r="AH2169" s="87"/>
      <c r="AI2169" s="87"/>
      <c r="AJ2169" s="87"/>
      <c r="AK2169" s="87"/>
      <c r="AL2169" s="87"/>
      <c r="AM2169" s="87"/>
      <c r="AN2169" s="87"/>
      <c r="AO2169" s="87"/>
      <c r="AP2169" s="87"/>
      <c r="AQ2169" s="87"/>
      <c r="AR2169" s="87"/>
      <c r="AS2169" s="87"/>
      <c r="AT2169" s="87"/>
      <c r="AU2169" s="87"/>
      <c r="AV2169" s="87"/>
      <c r="AW2169" s="87"/>
      <c r="AX2169" s="87"/>
      <c r="AY2169" s="87"/>
      <c r="AZ2169" s="87"/>
      <c r="BA2169" s="87"/>
      <c r="BB2169" s="87"/>
      <c r="BC2169" s="87"/>
      <c r="BD2169" s="87"/>
      <c r="BE2169" s="87"/>
      <c r="BF2169" s="87"/>
      <c r="BG2169" s="87"/>
      <c r="BH2169" s="87"/>
    </row>
    <row r="2170" spans="1:60">
      <c r="A2170" s="87"/>
      <c r="D2170" s="371"/>
      <c r="E2170" s="87"/>
      <c r="F2170" s="87"/>
      <c r="G2170" s="87"/>
      <c r="H2170" s="87"/>
      <c r="I2170" s="87"/>
      <c r="J2170" s="87"/>
      <c r="K2170" s="87"/>
      <c r="L2170" s="87"/>
      <c r="M2170" s="87"/>
      <c r="N2170" s="87"/>
      <c r="O2170" s="87"/>
      <c r="P2170" s="87"/>
      <c r="Q2170" s="87"/>
      <c r="R2170" s="87"/>
      <c r="S2170" s="87"/>
      <c r="T2170" s="87"/>
      <c r="U2170" s="87"/>
      <c r="V2170" s="87"/>
      <c r="W2170" s="87"/>
      <c r="X2170" s="87"/>
      <c r="Y2170" s="87"/>
      <c r="Z2170" s="87"/>
      <c r="AA2170" s="87"/>
      <c r="AB2170" s="87"/>
      <c r="AC2170" s="87"/>
      <c r="AD2170" s="87"/>
      <c r="AE2170" s="87"/>
      <c r="AF2170" s="87"/>
      <c r="AG2170" s="87"/>
      <c r="AH2170" s="87"/>
      <c r="AI2170" s="87"/>
      <c r="AJ2170" s="87"/>
      <c r="AK2170" s="87"/>
      <c r="AL2170" s="87"/>
      <c r="AM2170" s="87"/>
      <c r="AN2170" s="87"/>
      <c r="AO2170" s="87"/>
      <c r="AP2170" s="87"/>
      <c r="AQ2170" s="87"/>
      <c r="AR2170" s="87"/>
      <c r="AS2170" s="87"/>
      <c r="AT2170" s="87"/>
      <c r="AU2170" s="87"/>
      <c r="AV2170" s="87"/>
      <c r="AW2170" s="87"/>
      <c r="AX2170" s="87"/>
      <c r="AY2170" s="87"/>
      <c r="AZ2170" s="87"/>
      <c r="BA2170" s="87"/>
      <c r="BB2170" s="87"/>
      <c r="BC2170" s="87"/>
      <c r="BD2170" s="87"/>
      <c r="BE2170" s="87"/>
      <c r="BF2170" s="87"/>
      <c r="BG2170" s="87"/>
      <c r="BH2170" s="87"/>
    </row>
    <row r="2171" spans="1:60">
      <c r="A2171" s="87"/>
      <c r="D2171" s="371"/>
      <c r="E2171" s="87"/>
      <c r="F2171" s="87"/>
      <c r="G2171" s="87"/>
      <c r="H2171" s="87"/>
      <c r="I2171" s="87"/>
      <c r="J2171" s="87"/>
      <c r="K2171" s="87"/>
      <c r="L2171" s="87"/>
      <c r="M2171" s="87"/>
      <c r="N2171" s="87"/>
      <c r="O2171" s="87"/>
      <c r="P2171" s="87"/>
      <c r="Q2171" s="87"/>
      <c r="R2171" s="87"/>
      <c r="S2171" s="87"/>
      <c r="T2171" s="87"/>
      <c r="U2171" s="87"/>
      <c r="V2171" s="87"/>
      <c r="W2171" s="87"/>
      <c r="X2171" s="87"/>
      <c r="Y2171" s="87"/>
      <c r="Z2171" s="87"/>
      <c r="AA2171" s="87"/>
      <c r="AB2171" s="87"/>
      <c r="AC2171" s="87"/>
      <c r="AD2171" s="87"/>
      <c r="AE2171" s="87"/>
      <c r="AF2171" s="87"/>
      <c r="AG2171" s="87"/>
      <c r="AH2171" s="87"/>
      <c r="AI2171" s="87"/>
      <c r="AJ2171" s="87"/>
      <c r="AK2171" s="87"/>
      <c r="AL2171" s="87"/>
      <c r="AM2171" s="87"/>
      <c r="AN2171" s="87"/>
      <c r="AO2171" s="87"/>
      <c r="AP2171" s="87"/>
      <c r="AQ2171" s="87"/>
      <c r="AR2171" s="87"/>
      <c r="AS2171" s="87"/>
      <c r="AT2171" s="87"/>
      <c r="AU2171" s="87"/>
      <c r="AV2171" s="87"/>
      <c r="AW2171" s="87"/>
      <c r="AX2171" s="87"/>
      <c r="AY2171" s="87"/>
      <c r="AZ2171" s="87"/>
      <c r="BA2171" s="87"/>
      <c r="BB2171" s="87"/>
      <c r="BC2171" s="87"/>
      <c r="BD2171" s="87"/>
      <c r="BE2171" s="87"/>
      <c r="BF2171" s="87"/>
      <c r="BG2171" s="87"/>
      <c r="BH2171" s="87"/>
    </row>
    <row r="2172" spans="1:60">
      <c r="A2172" s="87"/>
      <c r="D2172" s="371"/>
      <c r="E2172" s="87"/>
      <c r="F2172" s="87"/>
      <c r="G2172" s="87"/>
      <c r="H2172" s="87"/>
      <c r="I2172" s="87"/>
      <c r="J2172" s="87"/>
      <c r="K2172" s="87"/>
      <c r="L2172" s="87"/>
      <c r="M2172" s="87"/>
      <c r="N2172" s="87"/>
      <c r="O2172" s="87"/>
      <c r="P2172" s="87"/>
      <c r="Q2172" s="87"/>
      <c r="R2172" s="87"/>
      <c r="S2172" s="87"/>
      <c r="T2172" s="87"/>
      <c r="U2172" s="87"/>
      <c r="V2172" s="87"/>
      <c r="W2172" s="87"/>
      <c r="X2172" s="87"/>
      <c r="Y2172" s="87"/>
      <c r="Z2172" s="87"/>
      <c r="AA2172" s="87"/>
      <c r="AB2172" s="87"/>
      <c r="AC2172" s="87"/>
      <c r="AD2172" s="87"/>
      <c r="AE2172" s="87"/>
      <c r="AF2172" s="87"/>
      <c r="AG2172" s="87"/>
      <c r="AH2172" s="87"/>
      <c r="AI2172" s="87"/>
      <c r="AJ2172" s="87"/>
      <c r="AK2172" s="87"/>
      <c r="AL2172" s="87"/>
      <c r="AM2172" s="87"/>
      <c r="AN2172" s="87"/>
      <c r="AO2172" s="87"/>
      <c r="AP2172" s="87"/>
      <c r="AQ2172" s="87"/>
      <c r="AR2172" s="87"/>
      <c r="AS2172" s="87"/>
      <c r="AT2172" s="87"/>
      <c r="AU2172" s="87"/>
      <c r="AV2172" s="87"/>
      <c r="AW2172" s="87"/>
      <c r="AX2172" s="87"/>
      <c r="AY2172" s="87"/>
      <c r="AZ2172" s="87"/>
      <c r="BA2172" s="87"/>
      <c r="BB2172" s="87"/>
      <c r="BC2172" s="87"/>
      <c r="BD2172" s="87"/>
      <c r="BE2172" s="87"/>
      <c r="BF2172" s="87"/>
      <c r="BG2172" s="87"/>
      <c r="BH2172" s="87"/>
    </row>
    <row r="2173" spans="1:60">
      <c r="A2173" s="87"/>
      <c r="D2173" s="371"/>
      <c r="E2173" s="87"/>
      <c r="F2173" s="87"/>
      <c r="G2173" s="87"/>
      <c r="H2173" s="87"/>
      <c r="I2173" s="87"/>
      <c r="J2173" s="87"/>
      <c r="K2173" s="87"/>
      <c r="L2173" s="87"/>
      <c r="M2173" s="87"/>
      <c r="N2173" s="87"/>
      <c r="O2173" s="87"/>
      <c r="P2173" s="87"/>
      <c r="Q2173" s="87"/>
      <c r="R2173" s="87"/>
      <c r="S2173" s="87"/>
      <c r="T2173" s="87"/>
      <c r="U2173" s="87"/>
      <c r="V2173" s="87"/>
      <c r="W2173" s="87"/>
      <c r="X2173" s="87"/>
      <c r="Y2173" s="87"/>
      <c r="Z2173" s="87"/>
      <c r="AA2173" s="87"/>
      <c r="AB2173" s="87"/>
      <c r="AC2173" s="87"/>
      <c r="AD2173" s="87"/>
      <c r="AE2173" s="87"/>
      <c r="AF2173" s="87"/>
      <c r="AG2173" s="87"/>
      <c r="AH2173" s="87"/>
      <c r="AI2173" s="87"/>
      <c r="AJ2173" s="87"/>
      <c r="AK2173" s="87"/>
      <c r="AL2173" s="87"/>
      <c r="AM2173" s="87"/>
      <c r="AN2173" s="87"/>
      <c r="AO2173" s="87"/>
      <c r="AP2173" s="87"/>
      <c r="AQ2173" s="87"/>
      <c r="AR2173" s="87"/>
      <c r="AS2173" s="87"/>
      <c r="AT2173" s="87"/>
      <c r="AU2173" s="87"/>
      <c r="AV2173" s="87"/>
      <c r="AW2173" s="87"/>
      <c r="AX2173" s="87"/>
      <c r="AY2173" s="87"/>
      <c r="AZ2173" s="87"/>
      <c r="BA2173" s="87"/>
      <c r="BB2173" s="87"/>
      <c r="BC2173" s="87"/>
      <c r="BD2173" s="87"/>
      <c r="BE2173" s="87"/>
      <c r="BF2173" s="87"/>
      <c r="BG2173" s="87"/>
      <c r="BH2173" s="87"/>
    </row>
    <row r="2174" spans="1:60">
      <c r="A2174" s="87"/>
      <c r="D2174" s="371"/>
      <c r="E2174" s="87"/>
      <c r="F2174" s="87"/>
      <c r="G2174" s="87"/>
      <c r="H2174" s="87"/>
      <c r="I2174" s="87"/>
      <c r="J2174" s="87"/>
      <c r="K2174" s="87"/>
      <c r="L2174" s="87"/>
      <c r="M2174" s="87"/>
      <c r="N2174" s="87"/>
      <c r="O2174" s="87"/>
      <c r="P2174" s="87"/>
      <c r="Q2174" s="87"/>
      <c r="R2174" s="87"/>
      <c r="S2174" s="87"/>
      <c r="T2174" s="87"/>
      <c r="U2174" s="87"/>
      <c r="V2174" s="87"/>
      <c r="W2174" s="87"/>
      <c r="X2174" s="87"/>
      <c r="Y2174" s="87"/>
      <c r="Z2174" s="87"/>
      <c r="AA2174" s="87"/>
      <c r="AB2174" s="87"/>
      <c r="AC2174" s="87"/>
      <c r="AD2174" s="87"/>
      <c r="AE2174" s="87"/>
      <c r="AF2174" s="87"/>
      <c r="AG2174" s="87"/>
      <c r="AH2174" s="87"/>
      <c r="AI2174" s="87"/>
      <c r="AJ2174" s="87"/>
      <c r="AK2174" s="87"/>
      <c r="AL2174" s="87"/>
      <c r="AM2174" s="87"/>
      <c r="AN2174" s="87"/>
      <c r="AO2174" s="87"/>
      <c r="AP2174" s="87"/>
      <c r="AQ2174" s="87"/>
      <c r="AR2174" s="87"/>
      <c r="AS2174" s="87"/>
      <c r="AT2174" s="87"/>
      <c r="AU2174" s="87"/>
      <c r="AV2174" s="87"/>
      <c r="AW2174" s="87"/>
      <c r="AX2174" s="87"/>
      <c r="AY2174" s="87"/>
      <c r="AZ2174" s="87"/>
      <c r="BA2174" s="87"/>
      <c r="BB2174" s="87"/>
      <c r="BC2174" s="87"/>
      <c r="BD2174" s="87"/>
      <c r="BE2174" s="87"/>
      <c r="BF2174" s="87"/>
      <c r="BG2174" s="87"/>
      <c r="BH2174" s="87"/>
    </row>
    <row r="2175" spans="1:60">
      <c r="A2175" s="87"/>
      <c r="D2175" s="371"/>
      <c r="E2175" s="87"/>
      <c r="F2175" s="87"/>
      <c r="G2175" s="87"/>
      <c r="H2175" s="87"/>
      <c r="I2175" s="87"/>
      <c r="J2175" s="87"/>
      <c r="K2175" s="87"/>
      <c r="L2175" s="87"/>
      <c r="M2175" s="87"/>
      <c r="N2175" s="87"/>
      <c r="O2175" s="87"/>
      <c r="P2175" s="87"/>
      <c r="Q2175" s="87"/>
      <c r="R2175" s="87"/>
      <c r="S2175" s="87"/>
      <c r="T2175" s="87"/>
      <c r="U2175" s="87"/>
      <c r="V2175" s="87"/>
      <c r="W2175" s="87"/>
      <c r="X2175" s="87"/>
      <c r="Y2175" s="87"/>
      <c r="Z2175" s="87"/>
      <c r="AA2175" s="87"/>
      <c r="AB2175" s="87"/>
      <c r="AC2175" s="87"/>
      <c r="AD2175" s="87"/>
      <c r="AE2175" s="87"/>
      <c r="AF2175" s="87"/>
      <c r="AG2175" s="87"/>
      <c r="AH2175" s="87"/>
      <c r="AI2175" s="87"/>
      <c r="AJ2175" s="87"/>
      <c r="AK2175" s="87"/>
      <c r="AL2175" s="87"/>
      <c r="AM2175" s="87"/>
      <c r="AN2175" s="87"/>
      <c r="AO2175" s="87"/>
      <c r="AP2175" s="87"/>
      <c r="AQ2175" s="87"/>
      <c r="AR2175" s="87"/>
      <c r="AS2175" s="87"/>
      <c r="AT2175" s="87"/>
      <c r="AU2175" s="87"/>
      <c r="AV2175" s="87"/>
      <c r="AW2175" s="87"/>
      <c r="AX2175" s="87"/>
      <c r="AY2175" s="87"/>
      <c r="AZ2175" s="87"/>
      <c r="BA2175" s="87"/>
      <c r="BB2175" s="87"/>
      <c r="BC2175" s="87"/>
      <c r="BD2175" s="87"/>
      <c r="BE2175" s="87"/>
      <c r="BF2175" s="87"/>
      <c r="BG2175" s="87"/>
      <c r="BH2175" s="87"/>
    </row>
    <row r="2176" spans="1:60">
      <c r="A2176" s="87"/>
      <c r="D2176" s="371"/>
      <c r="E2176" s="87"/>
      <c r="F2176" s="87"/>
      <c r="G2176" s="87"/>
      <c r="H2176" s="87"/>
      <c r="I2176" s="87"/>
      <c r="J2176" s="87"/>
      <c r="K2176" s="87"/>
      <c r="L2176" s="87"/>
      <c r="M2176" s="87"/>
      <c r="N2176" s="87"/>
      <c r="O2176" s="87"/>
      <c r="P2176" s="87"/>
      <c r="Q2176" s="87"/>
      <c r="R2176" s="87"/>
      <c r="S2176" s="87"/>
      <c r="T2176" s="87"/>
      <c r="U2176" s="87"/>
      <c r="V2176" s="87"/>
      <c r="W2176" s="87"/>
      <c r="X2176" s="87"/>
      <c r="Y2176" s="87"/>
      <c r="Z2176" s="87"/>
      <c r="AA2176" s="87"/>
      <c r="AB2176" s="87"/>
      <c r="AC2176" s="87"/>
      <c r="AD2176" s="87"/>
      <c r="AE2176" s="87"/>
      <c r="AF2176" s="87"/>
      <c r="AG2176" s="87"/>
      <c r="AH2176" s="87"/>
      <c r="AI2176" s="87"/>
      <c r="AJ2176" s="87"/>
      <c r="AK2176" s="87"/>
      <c r="AL2176" s="87"/>
      <c r="AM2176" s="87"/>
      <c r="AN2176" s="87"/>
      <c r="AO2176" s="87"/>
      <c r="AP2176" s="87"/>
      <c r="AQ2176" s="87"/>
      <c r="AR2176" s="87"/>
      <c r="AS2176" s="87"/>
      <c r="AT2176" s="87"/>
      <c r="AU2176" s="87"/>
      <c r="AV2176" s="87"/>
      <c r="AW2176" s="87"/>
      <c r="AX2176" s="87"/>
      <c r="AY2176" s="87"/>
      <c r="AZ2176" s="87"/>
      <c r="BA2176" s="87"/>
      <c r="BB2176" s="87"/>
      <c r="BC2176" s="87"/>
      <c r="BD2176" s="87"/>
      <c r="BE2176" s="87"/>
      <c r="BF2176" s="87"/>
      <c r="BG2176" s="87"/>
      <c r="BH2176" s="87"/>
    </row>
    <row r="2177" spans="1:60">
      <c r="A2177" s="87"/>
      <c r="D2177" s="371"/>
      <c r="E2177" s="87"/>
      <c r="F2177" s="87"/>
      <c r="G2177" s="87"/>
      <c r="H2177" s="87"/>
      <c r="I2177" s="87"/>
      <c r="J2177" s="87"/>
      <c r="K2177" s="87"/>
      <c r="L2177" s="87"/>
      <c r="M2177" s="87"/>
      <c r="N2177" s="87"/>
      <c r="O2177" s="87"/>
      <c r="P2177" s="87"/>
      <c r="Q2177" s="87"/>
      <c r="R2177" s="87"/>
      <c r="S2177" s="87"/>
      <c r="T2177" s="87"/>
      <c r="U2177" s="87"/>
      <c r="V2177" s="87"/>
      <c r="W2177" s="87"/>
      <c r="X2177" s="87"/>
      <c r="Y2177" s="87"/>
      <c r="Z2177" s="87"/>
      <c r="AA2177" s="87"/>
      <c r="AB2177" s="87"/>
      <c r="AC2177" s="87"/>
      <c r="AD2177" s="87"/>
      <c r="AE2177" s="87"/>
      <c r="AF2177" s="87"/>
      <c r="AG2177" s="87"/>
      <c r="AH2177" s="87"/>
      <c r="AI2177" s="87"/>
      <c r="AJ2177" s="87"/>
      <c r="AK2177" s="87"/>
      <c r="AL2177" s="87"/>
      <c r="AM2177" s="87"/>
      <c r="AN2177" s="87"/>
      <c r="AO2177" s="87"/>
      <c r="AP2177" s="87"/>
      <c r="AQ2177" s="87"/>
      <c r="AR2177" s="87"/>
      <c r="AS2177" s="87"/>
      <c r="AT2177" s="87"/>
      <c r="AU2177" s="87"/>
      <c r="AV2177" s="87"/>
      <c r="AW2177" s="87"/>
      <c r="AX2177" s="87"/>
      <c r="AY2177" s="87"/>
      <c r="AZ2177" s="87"/>
      <c r="BA2177" s="87"/>
      <c r="BB2177" s="87"/>
      <c r="BC2177" s="87"/>
      <c r="BD2177" s="87"/>
      <c r="BE2177" s="87"/>
      <c r="BF2177" s="87"/>
      <c r="BG2177" s="87"/>
      <c r="BH2177" s="87"/>
    </row>
    <row r="2178" spans="1:60">
      <c r="A2178" s="87"/>
      <c r="D2178" s="371"/>
      <c r="E2178" s="87"/>
      <c r="F2178" s="87"/>
      <c r="G2178" s="87"/>
      <c r="H2178" s="87"/>
      <c r="I2178" s="87"/>
      <c r="J2178" s="87"/>
      <c r="K2178" s="87"/>
      <c r="L2178" s="87"/>
      <c r="M2178" s="87"/>
      <c r="N2178" s="87"/>
      <c r="O2178" s="87"/>
      <c r="P2178" s="87"/>
      <c r="Q2178" s="87"/>
      <c r="R2178" s="87"/>
      <c r="S2178" s="87"/>
      <c r="T2178" s="87"/>
      <c r="U2178" s="87"/>
      <c r="V2178" s="87"/>
      <c r="W2178" s="87"/>
      <c r="X2178" s="87"/>
      <c r="Y2178" s="87"/>
      <c r="Z2178" s="87"/>
      <c r="AA2178" s="87"/>
      <c r="AB2178" s="87"/>
      <c r="AC2178" s="87"/>
      <c r="AD2178" s="87"/>
      <c r="AE2178" s="87"/>
      <c r="AF2178" s="87"/>
      <c r="AG2178" s="87"/>
      <c r="AH2178" s="87"/>
      <c r="AI2178" s="87"/>
      <c r="AJ2178" s="87"/>
      <c r="AK2178" s="87"/>
      <c r="AL2178" s="87"/>
      <c r="AM2178" s="87"/>
      <c r="AN2178" s="87"/>
      <c r="AO2178" s="87"/>
      <c r="AP2178" s="87"/>
      <c r="AQ2178" s="87"/>
      <c r="AR2178" s="87"/>
      <c r="AS2178" s="87"/>
      <c r="AT2178" s="87"/>
      <c r="AU2178" s="87"/>
      <c r="AV2178" s="87"/>
      <c r="AW2178" s="87"/>
      <c r="AX2178" s="87"/>
      <c r="AY2178" s="87"/>
      <c r="AZ2178" s="87"/>
      <c r="BA2178" s="87"/>
      <c r="BB2178" s="87"/>
      <c r="BC2178" s="87"/>
      <c r="BD2178" s="87"/>
      <c r="BE2178" s="87"/>
      <c r="BF2178" s="87"/>
      <c r="BG2178" s="87"/>
      <c r="BH2178" s="87"/>
    </row>
    <row r="2179" spans="1:60">
      <c r="A2179" s="87"/>
      <c r="D2179" s="371"/>
      <c r="E2179" s="87"/>
      <c r="F2179" s="87"/>
      <c r="G2179" s="87"/>
      <c r="H2179" s="87"/>
      <c r="I2179" s="87"/>
      <c r="J2179" s="87"/>
      <c r="K2179" s="87"/>
      <c r="L2179" s="87"/>
      <c r="M2179" s="87"/>
      <c r="N2179" s="87"/>
      <c r="O2179" s="87"/>
      <c r="P2179" s="87"/>
      <c r="Q2179" s="87"/>
      <c r="R2179" s="87"/>
      <c r="S2179" s="87"/>
      <c r="T2179" s="87"/>
      <c r="U2179" s="87"/>
      <c r="V2179" s="87"/>
      <c r="W2179" s="87"/>
      <c r="X2179" s="87"/>
      <c r="Y2179" s="87"/>
      <c r="Z2179" s="87"/>
      <c r="AA2179" s="87"/>
      <c r="AB2179" s="87"/>
      <c r="AC2179" s="87"/>
      <c r="AD2179" s="87"/>
      <c r="AE2179" s="87"/>
      <c r="AF2179" s="87"/>
      <c r="AG2179" s="87"/>
      <c r="AH2179" s="87"/>
      <c r="AI2179" s="87"/>
      <c r="AJ2179" s="87"/>
      <c r="AK2179" s="87"/>
      <c r="AL2179" s="87"/>
      <c r="AM2179" s="87"/>
      <c r="AN2179" s="87"/>
      <c r="AO2179" s="87"/>
      <c r="AP2179" s="87"/>
      <c r="AQ2179" s="87"/>
      <c r="AR2179" s="87"/>
      <c r="AS2179" s="87"/>
      <c r="AT2179" s="87"/>
      <c r="AU2179" s="87"/>
      <c r="AV2179" s="87"/>
      <c r="AW2179" s="87"/>
      <c r="AX2179" s="87"/>
      <c r="AY2179" s="87"/>
      <c r="AZ2179" s="87"/>
      <c r="BA2179" s="87"/>
      <c r="BB2179" s="87"/>
      <c r="BC2179" s="87"/>
      <c r="BD2179" s="87"/>
      <c r="BE2179" s="87"/>
      <c r="BF2179" s="87"/>
      <c r="BG2179" s="87"/>
      <c r="BH2179" s="87"/>
    </row>
    <row r="2180" spans="1:60">
      <c r="A2180" s="87"/>
      <c r="D2180" s="371"/>
      <c r="E2180" s="87"/>
      <c r="F2180" s="87"/>
      <c r="G2180" s="87"/>
      <c r="H2180" s="87"/>
      <c r="I2180" s="87"/>
      <c r="J2180" s="87"/>
      <c r="K2180" s="87"/>
      <c r="L2180" s="87"/>
      <c r="M2180" s="87"/>
      <c r="N2180" s="87"/>
      <c r="O2180" s="87"/>
      <c r="P2180" s="87"/>
      <c r="Q2180" s="87"/>
      <c r="R2180" s="87"/>
      <c r="S2180" s="87"/>
      <c r="T2180" s="87"/>
      <c r="U2180" s="87"/>
      <c r="V2180" s="87"/>
      <c r="W2180" s="87"/>
      <c r="X2180" s="87"/>
      <c r="Y2180" s="87"/>
      <c r="Z2180" s="87"/>
      <c r="AA2180" s="87"/>
      <c r="AB2180" s="87"/>
      <c r="AC2180" s="87"/>
      <c r="AD2180" s="87"/>
      <c r="AE2180" s="87"/>
      <c r="AF2180" s="87"/>
      <c r="AG2180" s="87"/>
      <c r="AH2180" s="87"/>
      <c r="AI2180" s="87"/>
      <c r="AJ2180" s="87"/>
      <c r="AK2180" s="87"/>
      <c r="AL2180" s="87"/>
      <c r="AM2180" s="87"/>
      <c r="AN2180" s="87"/>
      <c r="AO2180" s="87"/>
      <c r="AP2180" s="87"/>
      <c r="AQ2180" s="87"/>
      <c r="AR2180" s="87"/>
      <c r="AS2180" s="87"/>
      <c r="AT2180" s="87"/>
      <c r="AU2180" s="87"/>
      <c r="AV2180" s="87"/>
      <c r="AW2180" s="87"/>
      <c r="AX2180" s="87"/>
      <c r="AY2180" s="87"/>
      <c r="AZ2180" s="87"/>
      <c r="BA2180" s="87"/>
      <c r="BB2180" s="87"/>
      <c r="BC2180" s="87"/>
      <c r="BD2180" s="87"/>
      <c r="BE2180" s="87"/>
      <c r="BF2180" s="87"/>
      <c r="BG2180" s="87"/>
      <c r="BH2180" s="87"/>
    </row>
    <row r="2181" spans="1:60">
      <c r="A2181" s="87"/>
      <c r="D2181" s="371"/>
      <c r="E2181" s="87"/>
      <c r="F2181" s="87"/>
      <c r="G2181" s="87"/>
      <c r="H2181" s="87"/>
      <c r="I2181" s="87"/>
      <c r="J2181" s="87"/>
      <c r="K2181" s="87"/>
      <c r="L2181" s="87"/>
      <c r="M2181" s="87"/>
      <c r="N2181" s="87"/>
      <c r="O2181" s="87"/>
      <c r="P2181" s="87"/>
      <c r="Q2181" s="87"/>
      <c r="R2181" s="87"/>
      <c r="S2181" s="87"/>
      <c r="T2181" s="87"/>
      <c r="U2181" s="87"/>
      <c r="V2181" s="87"/>
      <c r="W2181" s="87"/>
      <c r="X2181" s="87"/>
      <c r="Y2181" s="87"/>
      <c r="Z2181" s="87"/>
      <c r="AA2181" s="87"/>
      <c r="AB2181" s="87"/>
      <c r="AC2181" s="87"/>
      <c r="AD2181" s="87"/>
      <c r="AE2181" s="87"/>
      <c r="AF2181" s="87"/>
      <c r="AG2181" s="87"/>
      <c r="AH2181" s="87"/>
      <c r="AI2181" s="87"/>
      <c r="AJ2181" s="87"/>
      <c r="AK2181" s="87"/>
      <c r="AL2181" s="87"/>
      <c r="AM2181" s="87"/>
      <c r="AN2181" s="87"/>
      <c r="AO2181" s="87"/>
      <c r="AP2181" s="87"/>
      <c r="AQ2181" s="87"/>
      <c r="AR2181" s="87"/>
      <c r="AS2181" s="87"/>
      <c r="AT2181" s="87"/>
      <c r="AU2181" s="87"/>
      <c r="AV2181" s="87"/>
      <c r="AW2181" s="87"/>
      <c r="AX2181" s="87"/>
      <c r="AY2181" s="87"/>
      <c r="AZ2181" s="87"/>
      <c r="BA2181" s="87"/>
      <c r="BB2181" s="87"/>
      <c r="BC2181" s="87"/>
      <c r="BD2181" s="87"/>
      <c r="BE2181" s="87"/>
      <c r="BF2181" s="87"/>
      <c r="BG2181" s="87"/>
      <c r="BH2181" s="87"/>
    </row>
    <row r="2182" spans="1:60">
      <c r="A2182" s="87"/>
      <c r="D2182" s="371"/>
      <c r="E2182" s="87"/>
      <c r="F2182" s="87"/>
      <c r="G2182" s="87"/>
      <c r="H2182" s="87"/>
      <c r="I2182" s="87"/>
      <c r="J2182" s="87"/>
      <c r="K2182" s="87"/>
      <c r="L2182" s="87"/>
      <c r="M2182" s="87"/>
      <c r="N2182" s="87"/>
      <c r="O2182" s="87"/>
      <c r="P2182" s="87"/>
      <c r="Q2182" s="87"/>
      <c r="R2182" s="87"/>
      <c r="S2182" s="87"/>
      <c r="T2182" s="87"/>
      <c r="U2182" s="87"/>
      <c r="V2182" s="87"/>
      <c r="W2182" s="87"/>
      <c r="X2182" s="87"/>
      <c r="Y2182" s="87"/>
      <c r="Z2182" s="87"/>
      <c r="AA2182" s="87"/>
      <c r="AB2182" s="87"/>
      <c r="AC2182" s="87"/>
      <c r="AD2182" s="87"/>
      <c r="AE2182" s="87"/>
      <c r="AF2182" s="87"/>
      <c r="AG2182" s="87"/>
      <c r="AH2182" s="87"/>
      <c r="AI2182" s="87"/>
      <c r="AJ2182" s="87"/>
      <c r="AK2182" s="87"/>
      <c r="AL2182" s="87"/>
      <c r="AM2182" s="87"/>
      <c r="AN2182" s="87"/>
      <c r="AO2182" s="87"/>
      <c r="AP2182" s="87"/>
      <c r="AQ2182" s="87"/>
      <c r="AR2182" s="87"/>
      <c r="AS2182" s="87"/>
      <c r="AT2182" s="87"/>
      <c r="AU2182" s="87"/>
      <c r="AV2182" s="87"/>
      <c r="AW2182" s="87"/>
      <c r="AX2182" s="87"/>
      <c r="AY2182" s="87"/>
      <c r="AZ2182" s="87"/>
      <c r="BA2182" s="87"/>
      <c r="BB2182" s="87"/>
      <c r="BC2182" s="87"/>
      <c r="BD2182" s="87"/>
      <c r="BE2182" s="87"/>
      <c r="BF2182" s="87"/>
      <c r="BG2182" s="87"/>
      <c r="BH2182" s="87"/>
    </row>
    <row r="2183" spans="1:60">
      <c r="A2183" s="87"/>
      <c r="D2183" s="371"/>
      <c r="E2183" s="87"/>
      <c r="F2183" s="87"/>
      <c r="G2183" s="87"/>
      <c r="H2183" s="87"/>
      <c r="I2183" s="87"/>
      <c r="J2183" s="87"/>
      <c r="K2183" s="87"/>
      <c r="L2183" s="87"/>
      <c r="M2183" s="87"/>
      <c r="N2183" s="87"/>
      <c r="O2183" s="87"/>
      <c r="P2183" s="87"/>
      <c r="Q2183" s="87"/>
      <c r="R2183" s="87"/>
      <c r="S2183" s="87"/>
      <c r="T2183" s="87"/>
      <c r="U2183" s="87"/>
      <c r="V2183" s="87"/>
      <c r="W2183" s="87"/>
      <c r="X2183" s="87"/>
      <c r="Y2183" s="87"/>
      <c r="Z2183" s="87"/>
      <c r="AA2183" s="87"/>
      <c r="AB2183" s="87"/>
      <c r="AC2183" s="87"/>
      <c r="AD2183" s="87"/>
      <c r="AE2183" s="87"/>
      <c r="AF2183" s="87"/>
      <c r="AG2183" s="87"/>
      <c r="AH2183" s="87"/>
      <c r="AI2183" s="87"/>
      <c r="AJ2183" s="87"/>
      <c r="AK2183" s="87"/>
      <c r="AL2183" s="87"/>
      <c r="AM2183" s="87"/>
      <c r="AN2183" s="87"/>
      <c r="AO2183" s="87"/>
      <c r="AP2183" s="87"/>
      <c r="AQ2183" s="87"/>
      <c r="AR2183" s="87"/>
      <c r="AS2183" s="87"/>
      <c r="AT2183" s="87"/>
      <c r="AU2183" s="87"/>
      <c r="AV2183" s="87"/>
      <c r="AW2183" s="87"/>
      <c r="AX2183" s="87"/>
      <c r="AY2183" s="87"/>
      <c r="AZ2183" s="87"/>
      <c r="BA2183" s="87"/>
      <c r="BB2183" s="87"/>
      <c r="BC2183" s="87"/>
      <c r="BD2183" s="87"/>
      <c r="BE2183" s="87"/>
      <c r="BF2183" s="87"/>
      <c r="BG2183" s="87"/>
      <c r="BH2183" s="87"/>
    </row>
    <row r="2184" spans="1:60">
      <c r="A2184" s="87"/>
      <c r="D2184" s="371"/>
      <c r="E2184" s="87"/>
      <c r="F2184" s="87"/>
      <c r="G2184" s="87"/>
      <c r="H2184" s="87"/>
      <c r="I2184" s="87"/>
      <c r="J2184" s="87"/>
      <c r="K2184" s="87"/>
      <c r="L2184" s="87"/>
      <c r="M2184" s="87"/>
      <c r="N2184" s="87"/>
      <c r="O2184" s="87"/>
      <c r="P2184" s="87"/>
      <c r="Q2184" s="87"/>
      <c r="R2184" s="87"/>
      <c r="S2184" s="87"/>
      <c r="T2184" s="87"/>
      <c r="U2184" s="87"/>
      <c r="V2184" s="87"/>
      <c r="W2184" s="87"/>
      <c r="X2184" s="87"/>
      <c r="Y2184" s="87"/>
      <c r="Z2184" s="87"/>
      <c r="AA2184" s="87"/>
      <c r="AB2184" s="87"/>
      <c r="AC2184" s="87"/>
      <c r="AD2184" s="87"/>
      <c r="AE2184" s="87"/>
      <c r="AF2184" s="87"/>
      <c r="AG2184" s="87"/>
      <c r="AH2184" s="87"/>
      <c r="AI2184" s="87"/>
      <c r="AJ2184" s="87"/>
      <c r="AK2184" s="87"/>
      <c r="AL2184" s="87"/>
      <c r="AM2184" s="87"/>
      <c r="AN2184" s="87"/>
      <c r="AO2184" s="87"/>
      <c r="AP2184" s="87"/>
      <c r="AQ2184" s="87"/>
      <c r="AR2184" s="87"/>
      <c r="AS2184" s="87"/>
      <c r="AT2184" s="87"/>
      <c r="AU2184" s="87"/>
      <c r="AV2184" s="87"/>
      <c r="AW2184" s="87"/>
      <c r="AX2184" s="87"/>
      <c r="AY2184" s="87"/>
      <c r="AZ2184" s="87"/>
      <c r="BA2184" s="87"/>
      <c r="BB2184" s="87"/>
      <c r="BC2184" s="87"/>
      <c r="BD2184" s="87"/>
      <c r="BE2184" s="87"/>
      <c r="BF2184" s="87"/>
      <c r="BG2184" s="87"/>
      <c r="BH2184" s="87"/>
    </row>
    <row r="2185" spans="1:60">
      <c r="A2185" s="87"/>
      <c r="D2185" s="371"/>
      <c r="E2185" s="87"/>
      <c r="F2185" s="87"/>
      <c r="G2185" s="87"/>
      <c r="H2185" s="87"/>
      <c r="I2185" s="87"/>
      <c r="J2185" s="87"/>
      <c r="K2185" s="87"/>
      <c r="L2185" s="87"/>
      <c r="M2185" s="87"/>
      <c r="N2185" s="87"/>
      <c r="O2185" s="87"/>
      <c r="P2185" s="87"/>
      <c r="Q2185" s="87"/>
      <c r="R2185" s="87"/>
      <c r="S2185" s="87"/>
      <c r="T2185" s="87"/>
      <c r="U2185" s="87"/>
      <c r="V2185" s="87"/>
      <c r="W2185" s="87"/>
      <c r="X2185" s="87"/>
      <c r="Y2185" s="87"/>
      <c r="Z2185" s="87"/>
      <c r="AA2185" s="87"/>
      <c r="AB2185" s="87"/>
      <c r="AC2185" s="87"/>
      <c r="AD2185" s="87"/>
      <c r="AE2185" s="87"/>
      <c r="AF2185" s="87"/>
      <c r="AG2185" s="87"/>
      <c r="AH2185" s="87"/>
      <c r="AI2185" s="87"/>
      <c r="AJ2185" s="87"/>
      <c r="AK2185" s="87"/>
      <c r="AL2185" s="87"/>
      <c r="AM2185" s="87"/>
      <c r="AN2185" s="87"/>
      <c r="AO2185" s="87"/>
      <c r="AP2185" s="87"/>
      <c r="AQ2185" s="87"/>
      <c r="AR2185" s="87"/>
      <c r="AS2185" s="87"/>
      <c r="AT2185" s="87"/>
      <c r="AU2185" s="87"/>
      <c r="AV2185" s="87"/>
      <c r="AW2185" s="87"/>
      <c r="AX2185" s="87"/>
      <c r="AY2185" s="87"/>
      <c r="AZ2185" s="87"/>
      <c r="BA2185" s="87"/>
      <c r="BB2185" s="87"/>
      <c r="BC2185" s="87"/>
      <c r="BD2185" s="87"/>
      <c r="BE2185" s="87"/>
      <c r="BF2185" s="87"/>
      <c r="BG2185" s="87"/>
      <c r="BH2185" s="87"/>
    </row>
    <row r="2186" spans="1:60">
      <c r="A2186" s="87"/>
      <c r="D2186" s="371"/>
      <c r="E2186" s="87"/>
      <c r="F2186" s="87"/>
      <c r="G2186" s="87"/>
      <c r="H2186" s="87"/>
      <c r="I2186" s="87"/>
      <c r="J2186" s="87"/>
      <c r="K2186" s="87"/>
      <c r="L2186" s="87"/>
      <c r="M2186" s="87"/>
      <c r="N2186" s="87"/>
      <c r="O2186" s="87"/>
      <c r="P2186" s="87"/>
      <c r="Q2186" s="87"/>
      <c r="R2186" s="87"/>
      <c r="S2186" s="87"/>
      <c r="T2186" s="87"/>
      <c r="U2186" s="87"/>
      <c r="V2186" s="87"/>
      <c r="W2186" s="87"/>
      <c r="X2186" s="87"/>
      <c r="Y2186" s="87"/>
      <c r="Z2186" s="87"/>
      <c r="AA2186" s="87"/>
      <c r="AB2186" s="87"/>
      <c r="AC2186" s="87"/>
      <c r="AD2186" s="87"/>
      <c r="AE2186" s="87"/>
      <c r="AF2186" s="87"/>
      <c r="AG2186" s="87"/>
      <c r="AH2186" s="87"/>
      <c r="AI2186" s="87"/>
      <c r="AJ2186" s="87"/>
      <c r="AK2186" s="87"/>
      <c r="AL2186" s="87"/>
      <c r="AM2186" s="87"/>
      <c r="AN2186" s="87"/>
      <c r="AO2186" s="87"/>
      <c r="AP2186" s="87"/>
      <c r="AQ2186" s="87"/>
      <c r="AR2186" s="87"/>
      <c r="AS2186" s="87"/>
      <c r="AT2186" s="87"/>
      <c r="AU2186" s="87"/>
      <c r="AV2186" s="87"/>
      <c r="AW2186" s="87"/>
      <c r="AX2186" s="87"/>
      <c r="AY2186" s="87"/>
      <c r="AZ2186" s="87"/>
      <c r="BA2186" s="87"/>
      <c r="BB2186" s="87"/>
      <c r="BC2186" s="87"/>
      <c r="BD2186" s="87"/>
      <c r="BE2186" s="87"/>
      <c r="BF2186" s="87"/>
      <c r="BG2186" s="87"/>
      <c r="BH2186" s="87"/>
    </row>
    <row r="2187" spans="1:60">
      <c r="A2187" s="87"/>
      <c r="D2187" s="371"/>
      <c r="E2187" s="87"/>
      <c r="F2187" s="87"/>
      <c r="G2187" s="87"/>
      <c r="H2187" s="87"/>
      <c r="I2187" s="87"/>
      <c r="J2187" s="87"/>
      <c r="K2187" s="87"/>
      <c r="L2187" s="87"/>
      <c r="M2187" s="87"/>
      <c r="N2187" s="87"/>
      <c r="O2187" s="87"/>
      <c r="P2187" s="87"/>
      <c r="Q2187" s="87"/>
      <c r="R2187" s="87"/>
      <c r="S2187" s="87"/>
      <c r="T2187" s="87"/>
      <c r="U2187" s="87"/>
      <c r="V2187" s="87"/>
      <c r="W2187" s="87"/>
      <c r="X2187" s="87"/>
      <c r="Y2187" s="87"/>
      <c r="Z2187" s="87"/>
      <c r="AA2187" s="87"/>
      <c r="AB2187" s="87"/>
      <c r="AC2187" s="87"/>
      <c r="AD2187" s="87"/>
      <c r="AE2187" s="87"/>
      <c r="AF2187" s="87"/>
      <c r="AG2187" s="87"/>
      <c r="AH2187" s="87"/>
      <c r="AI2187" s="87"/>
      <c r="AJ2187" s="87"/>
      <c r="AK2187" s="87"/>
      <c r="AL2187" s="87"/>
      <c r="AM2187" s="87"/>
      <c r="AN2187" s="87"/>
      <c r="AO2187" s="87"/>
      <c r="AP2187" s="87"/>
      <c r="AQ2187" s="87"/>
      <c r="AR2187" s="87"/>
      <c r="AS2187" s="87"/>
      <c r="AT2187" s="87"/>
      <c r="AU2187" s="87"/>
      <c r="AV2187" s="87"/>
      <c r="AW2187" s="87"/>
      <c r="AX2187" s="87"/>
      <c r="AY2187" s="87"/>
      <c r="AZ2187" s="87"/>
      <c r="BA2187" s="87"/>
      <c r="BB2187" s="87"/>
      <c r="BC2187" s="87"/>
      <c r="BD2187" s="87"/>
      <c r="BE2187" s="87"/>
      <c r="BF2187" s="87"/>
      <c r="BG2187" s="87"/>
      <c r="BH2187" s="87"/>
    </row>
    <row r="2188" spans="1:60">
      <c r="A2188" s="87"/>
      <c r="D2188" s="371"/>
      <c r="E2188" s="87"/>
      <c r="F2188" s="87"/>
      <c r="G2188" s="87"/>
      <c r="H2188" s="87"/>
      <c r="I2188" s="87"/>
      <c r="J2188" s="87"/>
      <c r="K2188" s="87"/>
      <c r="L2188" s="87"/>
      <c r="M2188" s="87"/>
      <c r="N2188" s="87"/>
      <c r="O2188" s="87"/>
      <c r="P2188" s="87"/>
      <c r="Q2188" s="87"/>
      <c r="R2188" s="87"/>
      <c r="S2188" s="87"/>
      <c r="T2188" s="87"/>
      <c r="U2188" s="87"/>
      <c r="V2188" s="87"/>
      <c r="W2188" s="87"/>
      <c r="X2188" s="87"/>
      <c r="Y2188" s="87"/>
      <c r="Z2188" s="87"/>
      <c r="AA2188" s="87"/>
      <c r="AB2188" s="87"/>
      <c r="AC2188" s="87"/>
      <c r="AD2188" s="87"/>
      <c r="AE2188" s="87"/>
      <c r="AF2188" s="87"/>
      <c r="AG2188" s="87"/>
      <c r="AH2188" s="87"/>
      <c r="AI2188" s="87"/>
      <c r="AJ2188" s="87"/>
      <c r="AK2188" s="87"/>
      <c r="AL2188" s="87"/>
      <c r="AM2188" s="87"/>
      <c r="AN2188" s="87"/>
      <c r="AO2188" s="87"/>
      <c r="AP2188" s="87"/>
      <c r="AQ2188" s="87"/>
      <c r="AR2188" s="87"/>
      <c r="AS2188" s="87"/>
      <c r="AT2188" s="87"/>
      <c r="AU2188" s="87"/>
      <c r="AV2188" s="87"/>
      <c r="AW2188" s="87"/>
      <c r="AX2188" s="87"/>
      <c r="AY2188" s="87"/>
      <c r="AZ2188" s="87"/>
      <c r="BA2188" s="87"/>
      <c r="BB2188" s="87"/>
      <c r="BC2188" s="87"/>
      <c r="BD2188" s="87"/>
      <c r="BE2188" s="87"/>
      <c r="BF2188" s="87"/>
      <c r="BG2188" s="87"/>
      <c r="BH2188" s="87"/>
    </row>
    <row r="2189" spans="1:60">
      <c r="A2189" s="87"/>
      <c r="D2189" s="371"/>
      <c r="E2189" s="87"/>
      <c r="F2189" s="87"/>
      <c r="G2189" s="87"/>
      <c r="H2189" s="87"/>
      <c r="I2189" s="87"/>
      <c r="J2189" s="87"/>
      <c r="K2189" s="87"/>
      <c r="L2189" s="87"/>
      <c r="M2189" s="87"/>
      <c r="N2189" s="87"/>
      <c r="O2189" s="87"/>
      <c r="P2189" s="87"/>
      <c r="Q2189" s="87"/>
      <c r="R2189" s="87"/>
      <c r="S2189" s="87"/>
      <c r="T2189" s="87"/>
      <c r="U2189" s="87"/>
      <c r="V2189" s="87"/>
      <c r="W2189" s="87"/>
      <c r="X2189" s="87"/>
      <c r="Y2189" s="87"/>
      <c r="Z2189" s="87"/>
      <c r="AA2189" s="87"/>
      <c r="AB2189" s="87"/>
      <c r="AC2189" s="87"/>
      <c r="AD2189" s="87"/>
      <c r="AE2189" s="87"/>
      <c r="AF2189" s="87"/>
      <c r="AG2189" s="87"/>
      <c r="AH2189" s="87"/>
      <c r="AI2189" s="87"/>
      <c r="AJ2189" s="87"/>
      <c r="AK2189" s="87"/>
      <c r="AL2189" s="87"/>
      <c r="AM2189" s="87"/>
      <c r="AN2189" s="87"/>
      <c r="AO2189" s="87"/>
      <c r="AP2189" s="87"/>
      <c r="AQ2189" s="87"/>
      <c r="AR2189" s="87"/>
      <c r="AS2189" s="87"/>
      <c r="AT2189" s="87"/>
      <c r="AU2189" s="87"/>
      <c r="AV2189" s="87"/>
      <c r="AW2189" s="87"/>
      <c r="AX2189" s="87"/>
      <c r="AY2189" s="87"/>
      <c r="AZ2189" s="87"/>
      <c r="BA2189" s="87"/>
      <c r="BB2189" s="87"/>
      <c r="BC2189" s="87"/>
      <c r="BD2189" s="87"/>
      <c r="BE2189" s="87"/>
      <c r="BF2189" s="87"/>
      <c r="BG2189" s="87"/>
      <c r="BH2189" s="87"/>
    </row>
    <row r="2190" spans="1:60">
      <c r="A2190" s="87"/>
      <c r="D2190" s="371"/>
      <c r="E2190" s="87"/>
      <c r="F2190" s="87"/>
      <c r="G2190" s="87"/>
      <c r="H2190" s="87"/>
      <c r="I2190" s="87"/>
      <c r="J2190" s="87"/>
      <c r="K2190" s="87"/>
      <c r="L2190" s="87"/>
      <c r="M2190" s="87"/>
      <c r="N2190" s="87"/>
      <c r="O2190" s="87"/>
      <c r="P2190" s="87"/>
      <c r="Q2190" s="87"/>
      <c r="R2190" s="87"/>
      <c r="S2190" s="87"/>
      <c r="T2190" s="87"/>
      <c r="U2190" s="87"/>
      <c r="V2190" s="87"/>
      <c r="W2190" s="87"/>
      <c r="X2190" s="87"/>
      <c r="Y2190" s="87"/>
      <c r="Z2190" s="87"/>
      <c r="AA2190" s="87"/>
      <c r="AB2190" s="87"/>
      <c r="AC2190" s="87"/>
      <c r="AD2190" s="87"/>
      <c r="AE2190" s="87"/>
      <c r="AF2190" s="87"/>
      <c r="AG2190" s="87"/>
      <c r="AH2190" s="87"/>
      <c r="AI2190" s="87"/>
      <c r="AJ2190" s="87"/>
      <c r="AK2190" s="87"/>
      <c r="AL2190" s="87"/>
      <c r="AM2190" s="87"/>
      <c r="AN2190" s="87"/>
      <c r="AO2190" s="87"/>
      <c r="AP2190" s="87"/>
      <c r="AQ2190" s="87"/>
      <c r="AR2190" s="87"/>
      <c r="AS2190" s="87"/>
      <c r="AT2190" s="87"/>
      <c r="AU2190" s="87"/>
      <c r="AV2190" s="87"/>
      <c r="AW2190" s="87"/>
      <c r="AX2190" s="87"/>
      <c r="AY2190" s="87"/>
      <c r="AZ2190" s="87"/>
      <c r="BA2190" s="87"/>
      <c r="BB2190" s="87"/>
      <c r="BC2190" s="87"/>
      <c r="BD2190" s="87"/>
      <c r="BE2190" s="87"/>
      <c r="BF2190" s="87"/>
      <c r="BG2190" s="87"/>
      <c r="BH2190" s="87"/>
    </row>
    <row r="2191" spans="1:60">
      <c r="A2191" s="87"/>
      <c r="D2191" s="371"/>
      <c r="E2191" s="87"/>
      <c r="F2191" s="87"/>
      <c r="G2191" s="87"/>
      <c r="H2191" s="87"/>
      <c r="I2191" s="87"/>
      <c r="J2191" s="87"/>
      <c r="K2191" s="87"/>
      <c r="L2191" s="87"/>
      <c r="M2191" s="87"/>
      <c r="N2191" s="87"/>
      <c r="O2191" s="87"/>
      <c r="P2191" s="87"/>
      <c r="Q2191" s="87"/>
      <c r="R2191" s="87"/>
      <c r="S2191" s="87"/>
      <c r="T2191" s="87"/>
      <c r="U2191" s="87"/>
      <c r="V2191" s="87"/>
      <c r="W2191" s="87"/>
      <c r="X2191" s="87"/>
      <c r="Y2191" s="87"/>
      <c r="Z2191" s="87"/>
      <c r="AA2191" s="87"/>
      <c r="AB2191" s="87"/>
      <c r="AC2191" s="87"/>
      <c r="AD2191" s="87"/>
      <c r="AE2191" s="87"/>
      <c r="AF2191" s="87"/>
      <c r="AG2191" s="87"/>
      <c r="AH2191" s="87"/>
      <c r="AI2191" s="87"/>
      <c r="AJ2191" s="87"/>
      <c r="AK2191" s="87"/>
      <c r="AL2191" s="87"/>
      <c r="AM2191" s="87"/>
      <c r="AN2191" s="87"/>
      <c r="AO2191" s="87"/>
      <c r="AP2191" s="87"/>
      <c r="AQ2191" s="87"/>
      <c r="AR2191" s="87"/>
      <c r="AS2191" s="87"/>
      <c r="AT2191" s="87"/>
      <c r="AU2191" s="87"/>
      <c r="AV2191" s="87"/>
      <c r="AW2191" s="87"/>
      <c r="AX2191" s="87"/>
      <c r="AY2191" s="87"/>
      <c r="AZ2191" s="87"/>
      <c r="BA2191" s="87"/>
      <c r="BB2191" s="87"/>
      <c r="BC2191" s="87"/>
      <c r="BD2191" s="87"/>
      <c r="BE2191" s="87"/>
      <c r="BF2191" s="87"/>
      <c r="BG2191" s="87"/>
      <c r="BH2191" s="87"/>
    </row>
    <row r="2192" spans="1:60">
      <c r="A2192" s="87"/>
      <c r="D2192" s="371"/>
      <c r="E2192" s="87"/>
      <c r="F2192" s="87"/>
      <c r="G2192" s="87"/>
      <c r="H2192" s="87"/>
      <c r="I2192" s="87"/>
      <c r="J2192" s="87"/>
      <c r="K2192" s="87"/>
      <c r="L2192" s="87"/>
      <c r="M2192" s="87"/>
      <c r="N2192" s="87"/>
      <c r="O2192" s="87"/>
      <c r="P2192" s="87"/>
      <c r="Q2192" s="87"/>
      <c r="R2192" s="87"/>
      <c r="S2192" s="87"/>
      <c r="T2192" s="87"/>
      <c r="U2192" s="87"/>
      <c r="V2192" s="87"/>
      <c r="W2192" s="87"/>
      <c r="X2192" s="87"/>
      <c r="Y2192" s="87"/>
      <c r="Z2192" s="87"/>
      <c r="AA2192" s="87"/>
      <c r="AB2192" s="87"/>
      <c r="AC2192" s="87"/>
      <c r="AD2192" s="87"/>
      <c r="AE2192" s="87"/>
      <c r="AF2192" s="87"/>
      <c r="AG2192" s="87"/>
      <c r="AH2192" s="87"/>
      <c r="AI2192" s="87"/>
      <c r="AJ2192" s="87"/>
      <c r="AK2192" s="87"/>
      <c r="AL2192" s="87"/>
      <c r="AM2192" s="87"/>
      <c r="AN2192" s="87"/>
      <c r="AO2192" s="87"/>
      <c r="AP2192" s="87"/>
      <c r="AQ2192" s="87"/>
      <c r="AR2192" s="87"/>
      <c r="AS2192" s="87"/>
      <c r="AT2192" s="87"/>
      <c r="AU2192" s="87"/>
      <c r="AV2192" s="87"/>
      <c r="AW2192" s="87"/>
      <c r="AX2192" s="87"/>
      <c r="AY2192" s="87"/>
      <c r="AZ2192" s="87"/>
      <c r="BA2192" s="87"/>
      <c r="BB2192" s="87"/>
      <c r="BC2192" s="87"/>
      <c r="BD2192" s="87"/>
      <c r="BE2192" s="87"/>
      <c r="BF2192" s="87"/>
      <c r="BG2192" s="87"/>
      <c r="BH2192" s="87"/>
    </row>
    <row r="2193" spans="1:60">
      <c r="A2193" s="87"/>
      <c r="D2193" s="371"/>
      <c r="E2193" s="87"/>
      <c r="F2193" s="87"/>
      <c r="G2193" s="87"/>
      <c r="H2193" s="87"/>
      <c r="I2193" s="87"/>
      <c r="J2193" s="87"/>
      <c r="K2193" s="87"/>
      <c r="L2193" s="87"/>
      <c r="M2193" s="87"/>
      <c r="N2193" s="87"/>
      <c r="O2193" s="87"/>
      <c r="P2193" s="87"/>
      <c r="Q2193" s="87"/>
      <c r="R2193" s="87"/>
      <c r="S2193" s="87"/>
      <c r="T2193" s="87"/>
      <c r="U2193" s="87"/>
      <c r="V2193" s="87"/>
      <c r="W2193" s="87"/>
      <c r="X2193" s="87"/>
      <c r="Y2193" s="87"/>
      <c r="Z2193" s="87"/>
      <c r="AA2193" s="87"/>
      <c r="AB2193" s="87"/>
      <c r="AC2193" s="87"/>
      <c r="AD2193" s="87"/>
      <c r="AE2193" s="87"/>
      <c r="AF2193" s="87"/>
      <c r="AG2193" s="87"/>
      <c r="AH2193" s="87"/>
      <c r="AI2193" s="87"/>
      <c r="AJ2193" s="87"/>
      <c r="AK2193" s="87"/>
      <c r="AL2193" s="87"/>
      <c r="AM2193" s="87"/>
      <c r="AN2193" s="87"/>
      <c r="AO2193" s="87"/>
      <c r="AP2193" s="87"/>
      <c r="AQ2193" s="87"/>
      <c r="AR2193" s="87"/>
      <c r="AS2193" s="87"/>
      <c r="AT2193" s="87"/>
      <c r="AU2193" s="87"/>
      <c r="AV2193" s="87"/>
      <c r="AW2193" s="87"/>
      <c r="AX2193" s="87"/>
      <c r="AY2193" s="87"/>
      <c r="AZ2193" s="87"/>
      <c r="BA2193" s="87"/>
      <c r="BB2193" s="87"/>
      <c r="BC2193" s="87"/>
      <c r="BD2193" s="87"/>
      <c r="BE2193" s="87"/>
      <c r="BF2193" s="87"/>
      <c r="BG2193" s="87"/>
      <c r="BH2193" s="87"/>
    </row>
    <row r="2194" spans="1:60">
      <c r="A2194" s="87"/>
      <c r="D2194" s="371"/>
      <c r="E2194" s="87"/>
      <c r="F2194" s="87"/>
      <c r="G2194" s="87"/>
      <c r="H2194" s="87"/>
      <c r="I2194" s="87"/>
      <c r="J2194" s="87"/>
      <c r="K2194" s="87"/>
      <c r="L2194" s="87"/>
      <c r="M2194" s="87"/>
      <c r="N2194" s="87"/>
      <c r="O2194" s="87"/>
      <c r="P2194" s="87"/>
      <c r="Q2194" s="87"/>
      <c r="R2194" s="87"/>
      <c r="S2194" s="87"/>
      <c r="T2194" s="87"/>
      <c r="U2194" s="87"/>
      <c r="V2194" s="87"/>
      <c r="W2194" s="87"/>
      <c r="X2194" s="87"/>
      <c r="Y2194" s="87"/>
      <c r="Z2194" s="87"/>
      <c r="AA2194" s="87"/>
      <c r="AB2194" s="87"/>
      <c r="AC2194" s="87"/>
      <c r="AD2194" s="87"/>
      <c r="AE2194" s="87"/>
      <c r="AF2194" s="87"/>
      <c r="AG2194" s="87"/>
      <c r="AH2194" s="87"/>
      <c r="AI2194" s="87"/>
      <c r="AJ2194" s="87"/>
      <c r="AK2194" s="87"/>
      <c r="AL2194" s="87"/>
      <c r="AM2194" s="87"/>
      <c r="AN2194" s="87"/>
      <c r="AO2194" s="87"/>
      <c r="AP2194" s="87"/>
      <c r="AQ2194" s="87"/>
      <c r="AR2194" s="87"/>
      <c r="AS2194" s="87"/>
      <c r="AT2194" s="87"/>
      <c r="AU2194" s="87"/>
      <c r="AV2194" s="87"/>
      <c r="AW2194" s="87"/>
      <c r="AX2194" s="87"/>
      <c r="AY2194" s="87"/>
      <c r="AZ2194" s="87"/>
      <c r="BA2194" s="87"/>
      <c r="BB2194" s="87"/>
      <c r="BC2194" s="87"/>
      <c r="BD2194" s="87"/>
      <c r="BE2194" s="87"/>
      <c r="BF2194" s="87"/>
      <c r="BG2194" s="87"/>
      <c r="BH2194" s="87"/>
    </row>
    <row r="2195" spans="1:60">
      <c r="A2195" s="87"/>
      <c r="D2195" s="371"/>
      <c r="E2195" s="87"/>
      <c r="F2195" s="87"/>
      <c r="G2195" s="87"/>
      <c r="H2195" s="87"/>
      <c r="I2195" s="87"/>
      <c r="J2195" s="87"/>
      <c r="K2195" s="87"/>
      <c r="L2195" s="87"/>
      <c r="M2195" s="87"/>
      <c r="N2195" s="87"/>
      <c r="O2195" s="87"/>
      <c r="P2195" s="87"/>
      <c r="Q2195" s="87"/>
      <c r="R2195" s="87"/>
      <c r="S2195" s="87"/>
      <c r="T2195" s="87"/>
      <c r="U2195" s="87"/>
      <c r="V2195" s="87"/>
      <c r="W2195" s="87"/>
      <c r="X2195" s="87"/>
      <c r="Y2195" s="87"/>
      <c r="Z2195" s="87"/>
      <c r="AA2195" s="87"/>
      <c r="AB2195" s="87"/>
      <c r="AC2195" s="87"/>
      <c r="AD2195" s="87"/>
      <c r="AE2195" s="87"/>
      <c r="AF2195" s="87"/>
      <c r="AG2195" s="87"/>
      <c r="AH2195" s="87"/>
      <c r="AI2195" s="87"/>
      <c r="AJ2195" s="87"/>
      <c r="AK2195" s="87"/>
      <c r="AL2195" s="87"/>
      <c r="AM2195" s="87"/>
      <c r="AN2195" s="87"/>
      <c r="AO2195" s="87"/>
      <c r="AP2195" s="87"/>
      <c r="AQ2195" s="87"/>
      <c r="AR2195" s="87"/>
      <c r="AS2195" s="87"/>
      <c r="AT2195" s="87"/>
      <c r="AU2195" s="87"/>
      <c r="AV2195" s="87"/>
      <c r="AW2195" s="87"/>
      <c r="AX2195" s="87"/>
      <c r="AY2195" s="87"/>
      <c r="AZ2195" s="87"/>
      <c r="BA2195" s="87"/>
      <c r="BB2195" s="87"/>
      <c r="BC2195" s="87"/>
      <c r="BD2195" s="87"/>
      <c r="BE2195" s="87"/>
      <c r="BF2195" s="87"/>
      <c r="BG2195" s="87"/>
      <c r="BH2195" s="87"/>
    </row>
    <row r="2196" spans="1:60">
      <c r="A2196" s="87"/>
      <c r="D2196" s="371"/>
      <c r="E2196" s="87"/>
      <c r="F2196" s="87"/>
      <c r="G2196" s="87"/>
      <c r="H2196" s="87"/>
      <c r="I2196" s="87"/>
      <c r="J2196" s="87"/>
      <c r="K2196" s="87"/>
      <c r="L2196" s="87"/>
      <c r="M2196" s="87"/>
      <c r="N2196" s="87"/>
      <c r="O2196" s="87"/>
      <c r="P2196" s="87"/>
      <c r="Q2196" s="87"/>
      <c r="R2196" s="87"/>
      <c r="S2196" s="87"/>
      <c r="T2196" s="87"/>
      <c r="U2196" s="87"/>
      <c r="V2196" s="87"/>
      <c r="W2196" s="87"/>
      <c r="X2196" s="87"/>
      <c r="Y2196" s="87"/>
      <c r="Z2196" s="87"/>
      <c r="AA2196" s="87"/>
      <c r="AB2196" s="87"/>
      <c r="AC2196" s="87"/>
      <c r="AD2196" s="87"/>
      <c r="AE2196" s="87"/>
      <c r="AF2196" s="87"/>
      <c r="AG2196" s="87"/>
      <c r="AH2196" s="87"/>
      <c r="AI2196" s="87"/>
      <c r="AJ2196" s="87"/>
      <c r="AK2196" s="87"/>
      <c r="AL2196" s="87"/>
      <c r="AM2196" s="87"/>
      <c r="AN2196" s="87"/>
      <c r="AO2196" s="87"/>
      <c r="AP2196" s="87"/>
      <c r="AQ2196" s="87"/>
      <c r="AR2196" s="87"/>
      <c r="AS2196" s="87"/>
      <c r="AT2196" s="87"/>
      <c r="AU2196" s="87"/>
      <c r="AV2196" s="87"/>
      <c r="AW2196" s="87"/>
      <c r="AX2196" s="87"/>
      <c r="AY2196" s="87"/>
      <c r="AZ2196" s="87"/>
      <c r="BA2196" s="87"/>
      <c r="BB2196" s="87"/>
      <c r="BC2196" s="87"/>
      <c r="BD2196" s="87"/>
      <c r="BE2196" s="87"/>
      <c r="BF2196" s="87"/>
      <c r="BG2196" s="87"/>
      <c r="BH2196" s="87"/>
    </row>
    <row r="2197" spans="1:60">
      <c r="A2197" s="87"/>
      <c r="D2197" s="371"/>
      <c r="E2197" s="87"/>
      <c r="F2197" s="87"/>
      <c r="G2197" s="87"/>
      <c r="H2197" s="87"/>
      <c r="I2197" s="87"/>
      <c r="J2197" s="87"/>
      <c r="K2197" s="87"/>
      <c r="L2197" s="87"/>
      <c r="M2197" s="87"/>
      <c r="N2197" s="87"/>
      <c r="O2197" s="87"/>
      <c r="P2197" s="87"/>
      <c r="Q2197" s="87"/>
      <c r="R2197" s="87"/>
      <c r="S2197" s="87"/>
      <c r="T2197" s="87"/>
      <c r="U2197" s="87"/>
      <c r="V2197" s="87"/>
      <c r="W2197" s="87"/>
      <c r="X2197" s="87"/>
      <c r="Y2197" s="87"/>
      <c r="Z2197" s="87"/>
      <c r="AA2197" s="87"/>
      <c r="AB2197" s="87"/>
      <c r="AC2197" s="87"/>
      <c r="AD2197" s="87"/>
      <c r="AE2197" s="87"/>
      <c r="AF2197" s="87"/>
      <c r="AG2197" s="87"/>
      <c r="AH2197" s="87"/>
      <c r="AI2197" s="87"/>
      <c r="AJ2197" s="87"/>
      <c r="AK2197" s="87"/>
      <c r="AL2197" s="87"/>
      <c r="AM2197" s="87"/>
      <c r="AN2197" s="87"/>
      <c r="AO2197" s="87"/>
      <c r="AP2197" s="87"/>
      <c r="AQ2197" s="87"/>
      <c r="AR2197" s="87"/>
      <c r="AS2197" s="87"/>
      <c r="AT2197" s="87"/>
      <c r="AU2197" s="87"/>
      <c r="AV2197" s="87"/>
      <c r="AW2197" s="87"/>
      <c r="AX2197" s="87"/>
      <c r="AY2197" s="87"/>
      <c r="AZ2197" s="87"/>
      <c r="BA2197" s="87"/>
      <c r="BB2197" s="87"/>
      <c r="BC2197" s="87"/>
      <c r="BD2197" s="87"/>
      <c r="BE2197" s="87"/>
      <c r="BF2197" s="87"/>
      <c r="BG2197" s="87"/>
      <c r="BH2197" s="87"/>
    </row>
    <row r="2198" spans="1:60">
      <c r="A2198" s="87"/>
      <c r="D2198" s="371"/>
      <c r="E2198" s="87"/>
      <c r="F2198" s="87"/>
      <c r="G2198" s="87"/>
      <c r="H2198" s="87"/>
      <c r="I2198" s="87"/>
      <c r="J2198" s="87"/>
      <c r="K2198" s="87"/>
      <c r="L2198" s="87"/>
      <c r="M2198" s="87"/>
      <c r="N2198" s="87"/>
      <c r="O2198" s="87"/>
      <c r="P2198" s="87"/>
      <c r="Q2198" s="87"/>
      <c r="R2198" s="87"/>
      <c r="S2198" s="87"/>
      <c r="T2198" s="87"/>
      <c r="U2198" s="87"/>
      <c r="V2198" s="87"/>
      <c r="W2198" s="87"/>
      <c r="X2198" s="87"/>
      <c r="Y2198" s="87"/>
      <c r="Z2198" s="87"/>
      <c r="AA2198" s="87"/>
      <c r="AB2198" s="87"/>
      <c r="AC2198" s="87"/>
      <c r="AD2198" s="87"/>
      <c r="AE2198" s="87"/>
      <c r="AF2198" s="87"/>
      <c r="AG2198" s="87"/>
      <c r="AH2198" s="87"/>
      <c r="AI2198" s="87"/>
      <c r="AJ2198" s="87"/>
      <c r="AK2198" s="87"/>
      <c r="AL2198" s="87"/>
      <c r="AM2198" s="87"/>
      <c r="AN2198" s="87"/>
      <c r="AO2198" s="87"/>
      <c r="AP2198" s="87"/>
      <c r="AQ2198" s="87"/>
      <c r="AR2198" s="87"/>
      <c r="AS2198" s="87"/>
      <c r="AT2198" s="87"/>
      <c r="AU2198" s="87"/>
      <c r="AV2198" s="87"/>
      <c r="AW2198" s="87"/>
      <c r="AX2198" s="87"/>
      <c r="AY2198" s="87"/>
      <c r="AZ2198" s="87"/>
      <c r="BA2198" s="87"/>
      <c r="BB2198" s="87"/>
      <c r="BC2198" s="87"/>
      <c r="BD2198" s="87"/>
      <c r="BE2198" s="87"/>
      <c r="BF2198" s="87"/>
      <c r="BG2198" s="87"/>
      <c r="BH2198" s="87"/>
    </row>
    <row r="2199" spans="1:60">
      <c r="A2199" s="87"/>
      <c r="D2199" s="371"/>
      <c r="E2199" s="87"/>
      <c r="F2199" s="87"/>
      <c r="G2199" s="87"/>
      <c r="H2199" s="87"/>
      <c r="I2199" s="87"/>
      <c r="J2199" s="87"/>
      <c r="K2199" s="87"/>
      <c r="L2199" s="87"/>
      <c r="M2199" s="87"/>
      <c r="N2199" s="87"/>
      <c r="O2199" s="87"/>
      <c r="P2199" s="87"/>
      <c r="Q2199" s="87"/>
      <c r="R2199" s="87"/>
      <c r="S2199" s="87"/>
      <c r="T2199" s="87"/>
      <c r="U2199" s="87"/>
      <c r="V2199" s="87"/>
      <c r="W2199" s="87"/>
      <c r="X2199" s="87"/>
      <c r="Y2199" s="87"/>
      <c r="Z2199" s="87"/>
      <c r="AA2199" s="87"/>
      <c r="AB2199" s="87"/>
      <c r="AC2199" s="87"/>
      <c r="AD2199" s="87"/>
      <c r="AE2199" s="87"/>
      <c r="AF2199" s="87"/>
      <c r="AG2199" s="87"/>
      <c r="AH2199" s="87"/>
      <c r="AI2199" s="87"/>
      <c r="AJ2199" s="87"/>
      <c r="AK2199" s="87"/>
      <c r="AL2199" s="87"/>
      <c r="AM2199" s="87"/>
      <c r="AN2199" s="87"/>
      <c r="AO2199" s="87"/>
      <c r="AP2199" s="87"/>
      <c r="AQ2199" s="87"/>
      <c r="AR2199" s="87"/>
      <c r="AS2199" s="87"/>
      <c r="AT2199" s="87"/>
      <c r="AU2199" s="87"/>
      <c r="AV2199" s="87"/>
      <c r="AW2199" s="87"/>
      <c r="AX2199" s="87"/>
      <c r="AY2199" s="87"/>
      <c r="AZ2199" s="87"/>
      <c r="BA2199" s="87"/>
      <c r="BB2199" s="87"/>
      <c r="BC2199" s="87"/>
      <c r="BD2199" s="87"/>
      <c r="BE2199" s="87"/>
      <c r="BF2199" s="87"/>
      <c r="BG2199" s="87"/>
      <c r="BH2199" s="87"/>
    </row>
    <row r="2200" spans="1:60">
      <c r="A2200" s="87"/>
      <c r="D2200" s="371"/>
      <c r="E2200" s="87"/>
      <c r="F2200" s="87"/>
      <c r="G2200" s="87"/>
      <c r="H2200" s="87"/>
      <c r="I2200" s="87"/>
      <c r="J2200" s="87"/>
      <c r="K2200" s="87"/>
      <c r="L2200" s="87"/>
      <c r="M2200" s="87"/>
      <c r="N2200" s="87"/>
      <c r="O2200" s="87"/>
      <c r="P2200" s="87"/>
      <c r="Q2200" s="87"/>
      <c r="R2200" s="87"/>
      <c r="S2200" s="87"/>
      <c r="T2200" s="87"/>
      <c r="U2200" s="87"/>
      <c r="V2200" s="87"/>
      <c r="W2200" s="87"/>
      <c r="X2200" s="87"/>
      <c r="Y2200" s="87"/>
      <c r="Z2200" s="87"/>
      <c r="AA2200" s="87"/>
      <c r="AB2200" s="87"/>
      <c r="AC2200" s="87"/>
      <c r="AD2200" s="87"/>
      <c r="AE2200" s="87"/>
      <c r="AF2200" s="87"/>
      <c r="AG2200" s="87"/>
      <c r="AH2200" s="87"/>
      <c r="AI2200" s="87"/>
      <c r="AJ2200" s="87"/>
      <c r="AK2200" s="87"/>
      <c r="AL2200" s="87"/>
      <c r="AM2200" s="87"/>
      <c r="AN2200" s="87"/>
      <c r="AO2200" s="87"/>
      <c r="AP2200" s="87"/>
      <c r="AQ2200" s="87"/>
      <c r="AR2200" s="87"/>
      <c r="AS2200" s="87"/>
      <c r="AT2200" s="87"/>
      <c r="AU2200" s="87"/>
      <c r="AV2200" s="87"/>
      <c r="AW2200" s="87"/>
      <c r="AX2200" s="87"/>
      <c r="AY2200" s="87"/>
      <c r="AZ2200" s="87"/>
      <c r="BA2200" s="87"/>
      <c r="BB2200" s="87"/>
      <c r="BC2200" s="87"/>
      <c r="BD2200" s="87"/>
      <c r="BE2200" s="87"/>
      <c r="BF2200" s="87"/>
      <c r="BG2200" s="87"/>
      <c r="BH2200" s="87"/>
    </row>
    <row r="2201" spans="1:60">
      <c r="A2201" s="87"/>
      <c r="D2201" s="371"/>
      <c r="E2201" s="87"/>
      <c r="F2201" s="87"/>
      <c r="G2201" s="87"/>
      <c r="H2201" s="87"/>
      <c r="I2201" s="87"/>
      <c r="J2201" s="87"/>
      <c r="K2201" s="87"/>
      <c r="L2201" s="87"/>
      <c r="M2201" s="87"/>
      <c r="N2201" s="87"/>
      <c r="O2201" s="87"/>
      <c r="P2201" s="87"/>
      <c r="Q2201" s="87"/>
      <c r="R2201" s="87"/>
      <c r="S2201" s="87"/>
      <c r="T2201" s="87"/>
      <c r="U2201" s="87"/>
      <c r="V2201" s="87"/>
      <c r="W2201" s="87"/>
      <c r="X2201" s="87"/>
      <c r="Y2201" s="87"/>
      <c r="Z2201" s="87"/>
      <c r="AA2201" s="87"/>
      <c r="AB2201" s="87"/>
      <c r="AC2201" s="87"/>
      <c r="AD2201" s="87"/>
      <c r="AE2201" s="87"/>
      <c r="AF2201" s="87"/>
      <c r="AG2201" s="87"/>
      <c r="AH2201" s="87"/>
      <c r="AI2201" s="87"/>
      <c r="AJ2201" s="87"/>
      <c r="AK2201" s="87"/>
      <c r="AL2201" s="87"/>
      <c r="AM2201" s="87"/>
      <c r="AN2201" s="87"/>
      <c r="AO2201" s="87"/>
      <c r="AP2201" s="87"/>
      <c r="AQ2201" s="87"/>
      <c r="AR2201" s="87"/>
      <c r="AS2201" s="87"/>
      <c r="AT2201" s="87"/>
      <c r="AU2201" s="87"/>
      <c r="AV2201" s="87"/>
      <c r="AW2201" s="87"/>
      <c r="AX2201" s="87"/>
      <c r="AY2201" s="87"/>
      <c r="AZ2201" s="87"/>
      <c r="BA2201" s="87"/>
      <c r="BB2201" s="87"/>
      <c r="BC2201" s="87"/>
      <c r="BD2201" s="87"/>
      <c r="BE2201" s="87"/>
      <c r="BF2201" s="87"/>
      <c r="BG2201" s="87"/>
      <c r="BH2201" s="87"/>
    </row>
    <row r="2202" spans="1:60">
      <c r="A2202" s="87"/>
      <c r="D2202" s="371"/>
      <c r="E2202" s="87"/>
      <c r="F2202" s="87"/>
      <c r="G2202" s="87"/>
      <c r="H2202" s="87"/>
      <c r="I2202" s="87"/>
      <c r="J2202" s="87"/>
      <c r="K2202" s="87"/>
      <c r="L2202" s="87"/>
      <c r="M2202" s="87"/>
      <c r="N2202" s="87"/>
      <c r="O2202" s="87"/>
      <c r="P2202" s="87"/>
      <c r="Q2202" s="87"/>
      <c r="R2202" s="87"/>
      <c r="S2202" s="87"/>
      <c r="T2202" s="87"/>
      <c r="U2202" s="87"/>
      <c r="V2202" s="87"/>
      <c r="W2202" s="87"/>
      <c r="X2202" s="87"/>
      <c r="Y2202" s="87"/>
      <c r="Z2202" s="87"/>
      <c r="AA2202" s="87"/>
      <c r="AB2202" s="87"/>
      <c r="AC2202" s="87"/>
      <c r="AD2202" s="87"/>
      <c r="AE2202" s="87"/>
      <c r="AF2202" s="87"/>
      <c r="AG2202" s="87"/>
      <c r="AH2202" s="87"/>
      <c r="AI2202" s="87"/>
      <c r="AJ2202" s="87"/>
      <c r="AK2202" s="87"/>
      <c r="AL2202" s="87"/>
      <c r="AM2202" s="87"/>
      <c r="AN2202" s="87"/>
      <c r="AO2202" s="87"/>
      <c r="AP2202" s="87"/>
      <c r="AQ2202" s="87"/>
      <c r="AR2202" s="87"/>
      <c r="AS2202" s="87"/>
      <c r="AT2202" s="87"/>
      <c r="AU2202" s="87"/>
      <c r="AV2202" s="87"/>
      <c r="AW2202" s="87"/>
      <c r="AX2202" s="87"/>
      <c r="AY2202" s="87"/>
      <c r="AZ2202" s="87"/>
      <c r="BA2202" s="87"/>
      <c r="BB2202" s="87"/>
      <c r="BC2202" s="87"/>
      <c r="BD2202" s="87"/>
      <c r="BE2202" s="87"/>
      <c r="BF2202" s="87"/>
      <c r="BG2202" s="87"/>
      <c r="BH2202" s="87"/>
    </row>
    <row r="2203" spans="1:60">
      <c r="A2203" s="87"/>
      <c r="D2203" s="371"/>
      <c r="E2203" s="87"/>
      <c r="F2203" s="87"/>
      <c r="G2203" s="87"/>
      <c r="H2203" s="87"/>
      <c r="I2203" s="87"/>
      <c r="J2203" s="87"/>
      <c r="K2203" s="87"/>
      <c r="L2203" s="87"/>
      <c r="M2203" s="87"/>
      <c r="N2203" s="87"/>
      <c r="O2203" s="87"/>
      <c r="P2203" s="87"/>
      <c r="Q2203" s="87"/>
      <c r="R2203" s="87"/>
      <c r="S2203" s="87"/>
      <c r="T2203" s="87"/>
      <c r="U2203" s="87"/>
      <c r="V2203" s="87"/>
      <c r="W2203" s="87"/>
      <c r="X2203" s="87"/>
      <c r="Y2203" s="87"/>
      <c r="Z2203" s="87"/>
      <c r="AA2203" s="87"/>
      <c r="AB2203" s="87"/>
      <c r="AC2203" s="87"/>
      <c r="AD2203" s="87"/>
      <c r="AE2203" s="87"/>
      <c r="AF2203" s="87"/>
      <c r="AG2203" s="87"/>
      <c r="AH2203" s="87"/>
      <c r="AI2203" s="87"/>
      <c r="AJ2203" s="87"/>
      <c r="AK2203" s="87"/>
      <c r="AL2203" s="87"/>
      <c r="AM2203" s="87"/>
      <c r="AN2203" s="87"/>
      <c r="AO2203" s="87"/>
      <c r="AP2203" s="87"/>
      <c r="AQ2203" s="87"/>
      <c r="AR2203" s="87"/>
      <c r="AS2203" s="87"/>
      <c r="AT2203" s="87"/>
      <c r="AU2203" s="87"/>
      <c r="AV2203" s="87"/>
      <c r="AW2203" s="87"/>
      <c r="AX2203" s="87"/>
      <c r="AY2203" s="87"/>
      <c r="AZ2203" s="87"/>
      <c r="BA2203" s="87"/>
      <c r="BB2203" s="87"/>
      <c r="BC2203" s="87"/>
      <c r="BD2203" s="87"/>
      <c r="BE2203" s="87"/>
      <c r="BF2203" s="87"/>
      <c r="BG2203" s="87"/>
      <c r="BH2203" s="87"/>
    </row>
    <row r="2204" spans="1:60">
      <c r="A2204" s="87"/>
      <c r="D2204" s="371"/>
      <c r="E2204" s="87"/>
      <c r="F2204" s="87"/>
      <c r="G2204" s="87"/>
      <c r="H2204" s="87"/>
      <c r="I2204" s="87"/>
      <c r="J2204" s="87"/>
      <c r="K2204" s="87"/>
      <c r="L2204" s="87"/>
      <c r="M2204" s="87"/>
      <c r="N2204" s="87"/>
      <c r="O2204" s="87"/>
      <c r="P2204" s="87"/>
      <c r="Q2204" s="87"/>
      <c r="R2204" s="87"/>
      <c r="S2204" s="87"/>
      <c r="T2204" s="87"/>
      <c r="U2204" s="87"/>
      <c r="V2204" s="87"/>
      <c r="W2204" s="87"/>
      <c r="X2204" s="87"/>
      <c r="Y2204" s="87"/>
      <c r="Z2204" s="87"/>
      <c r="AA2204" s="87"/>
      <c r="AB2204" s="87"/>
      <c r="AC2204" s="87"/>
      <c r="AD2204" s="87"/>
      <c r="AE2204" s="87"/>
      <c r="AF2204" s="87"/>
      <c r="AG2204" s="87"/>
      <c r="AH2204" s="87"/>
      <c r="AI2204" s="87"/>
      <c r="AJ2204" s="87"/>
      <c r="AK2204" s="87"/>
      <c r="AL2204" s="87"/>
      <c r="AM2204" s="87"/>
      <c r="AN2204" s="87"/>
      <c r="AO2204" s="87"/>
      <c r="AP2204" s="87"/>
      <c r="AQ2204" s="87"/>
      <c r="AR2204" s="87"/>
      <c r="AS2204" s="87"/>
      <c r="AT2204" s="87"/>
      <c r="AU2204" s="87"/>
      <c r="AV2204" s="87"/>
      <c r="AW2204" s="87"/>
      <c r="AX2204" s="87"/>
      <c r="AY2204" s="87"/>
      <c r="AZ2204" s="87"/>
      <c r="BA2204" s="87"/>
      <c r="BB2204" s="87"/>
      <c r="BC2204" s="87"/>
      <c r="BD2204" s="87"/>
      <c r="BE2204" s="87"/>
      <c r="BF2204" s="87"/>
      <c r="BG2204" s="87"/>
      <c r="BH2204" s="87"/>
    </row>
    <row r="2205" spans="1:60">
      <c r="A2205" s="87"/>
      <c r="D2205" s="371"/>
      <c r="E2205" s="87"/>
      <c r="F2205" s="87"/>
      <c r="G2205" s="87"/>
      <c r="H2205" s="87"/>
      <c r="I2205" s="87"/>
      <c r="J2205" s="87"/>
      <c r="K2205" s="87"/>
      <c r="L2205" s="87"/>
      <c r="M2205" s="87"/>
      <c r="N2205" s="87"/>
      <c r="O2205" s="87"/>
      <c r="P2205" s="87"/>
      <c r="Q2205" s="87"/>
      <c r="R2205" s="87"/>
      <c r="S2205" s="87"/>
      <c r="T2205" s="87"/>
      <c r="U2205" s="87"/>
      <c r="V2205" s="87"/>
      <c r="W2205" s="87"/>
      <c r="X2205" s="87"/>
      <c r="Y2205" s="87"/>
      <c r="Z2205" s="87"/>
      <c r="AA2205" s="87"/>
      <c r="AB2205" s="87"/>
      <c r="AC2205" s="87"/>
      <c r="AD2205" s="87"/>
      <c r="AE2205" s="87"/>
      <c r="AF2205" s="87"/>
      <c r="AG2205" s="87"/>
      <c r="AH2205" s="87"/>
      <c r="AI2205" s="87"/>
      <c r="AJ2205" s="87"/>
      <c r="AK2205" s="87"/>
      <c r="AL2205" s="87"/>
      <c r="AM2205" s="87"/>
      <c r="AN2205" s="87"/>
      <c r="AO2205" s="87"/>
      <c r="AP2205" s="87"/>
      <c r="AQ2205" s="87"/>
      <c r="AR2205" s="87"/>
      <c r="AS2205" s="87"/>
      <c r="AT2205" s="87"/>
      <c r="AU2205" s="87"/>
      <c r="AV2205" s="87"/>
      <c r="AW2205" s="87"/>
      <c r="AX2205" s="87"/>
      <c r="AY2205" s="87"/>
      <c r="AZ2205" s="87"/>
      <c r="BA2205" s="87"/>
      <c r="BB2205" s="87"/>
      <c r="BC2205" s="87"/>
      <c r="BD2205" s="87"/>
      <c r="BE2205" s="87"/>
      <c r="BF2205" s="87"/>
      <c r="BG2205" s="87"/>
      <c r="BH2205" s="87"/>
    </row>
    <row r="2206" spans="1:60">
      <c r="A2206" s="87"/>
      <c r="D2206" s="371"/>
      <c r="E2206" s="87"/>
      <c r="F2206" s="87"/>
      <c r="G2206" s="87"/>
      <c r="H2206" s="87"/>
      <c r="I2206" s="87"/>
      <c r="J2206" s="87"/>
      <c r="K2206" s="87"/>
      <c r="L2206" s="87"/>
      <c r="M2206" s="87"/>
      <c r="N2206" s="87"/>
      <c r="O2206" s="87"/>
      <c r="P2206" s="87"/>
      <c r="Q2206" s="87"/>
      <c r="R2206" s="87"/>
      <c r="S2206" s="87"/>
      <c r="T2206" s="87"/>
      <c r="U2206" s="87"/>
      <c r="V2206" s="87"/>
      <c r="W2206" s="87"/>
      <c r="X2206" s="87"/>
      <c r="Y2206" s="87"/>
      <c r="Z2206" s="87"/>
      <c r="AA2206" s="87"/>
      <c r="AB2206" s="87"/>
      <c r="AC2206" s="87"/>
      <c r="AD2206" s="87"/>
      <c r="AE2206" s="87"/>
      <c r="AF2206" s="87"/>
      <c r="AG2206" s="87"/>
      <c r="AH2206" s="87"/>
      <c r="AI2206" s="87"/>
      <c r="AJ2206" s="87"/>
      <c r="AK2206" s="87"/>
      <c r="AL2206" s="87"/>
      <c r="AM2206" s="87"/>
      <c r="AN2206" s="87"/>
      <c r="AO2206" s="87"/>
      <c r="AP2206" s="87"/>
      <c r="AQ2206" s="87"/>
      <c r="AR2206" s="87"/>
      <c r="AS2206" s="87"/>
      <c r="AT2206" s="87"/>
      <c r="AU2206" s="87"/>
      <c r="AV2206" s="87"/>
      <c r="AW2206" s="87"/>
      <c r="AX2206" s="87"/>
      <c r="AY2206" s="87"/>
      <c r="AZ2206" s="87"/>
      <c r="BA2206" s="87"/>
      <c r="BB2206" s="87"/>
      <c r="BC2206" s="87"/>
      <c r="BD2206" s="87"/>
      <c r="BE2206" s="87"/>
      <c r="BF2206" s="87"/>
      <c r="BG2206" s="87"/>
      <c r="BH2206" s="87"/>
    </row>
    <row r="2207" spans="1:60">
      <c r="A2207" s="87"/>
      <c r="D2207" s="371"/>
      <c r="E2207" s="87"/>
      <c r="F2207" s="87"/>
      <c r="G2207" s="87"/>
      <c r="H2207" s="87"/>
      <c r="I2207" s="87"/>
      <c r="J2207" s="87"/>
      <c r="K2207" s="87"/>
      <c r="L2207" s="87"/>
      <c r="M2207" s="87"/>
      <c r="N2207" s="87"/>
      <c r="O2207" s="87"/>
      <c r="P2207" s="87"/>
      <c r="Q2207" s="87"/>
      <c r="R2207" s="87"/>
      <c r="S2207" s="87"/>
      <c r="T2207" s="87"/>
      <c r="U2207" s="87"/>
      <c r="V2207" s="87"/>
      <c r="W2207" s="87"/>
      <c r="X2207" s="87"/>
      <c r="Y2207" s="87"/>
      <c r="Z2207" s="87"/>
      <c r="AA2207" s="87"/>
      <c r="AB2207" s="87"/>
      <c r="AC2207" s="87"/>
      <c r="AD2207" s="87"/>
      <c r="AE2207" s="87"/>
      <c r="AF2207" s="87"/>
      <c r="AG2207" s="87"/>
      <c r="AH2207" s="87"/>
      <c r="AI2207" s="87"/>
      <c r="AJ2207" s="87"/>
      <c r="AK2207" s="87"/>
      <c r="AL2207" s="87"/>
      <c r="AM2207" s="87"/>
      <c r="AN2207" s="87"/>
      <c r="AO2207" s="87"/>
      <c r="AP2207" s="87"/>
      <c r="AQ2207" s="87"/>
      <c r="AR2207" s="87"/>
      <c r="AS2207" s="87"/>
      <c r="AT2207" s="87"/>
      <c r="AU2207" s="87"/>
      <c r="AV2207" s="87"/>
      <c r="AW2207" s="87"/>
      <c r="AX2207" s="87"/>
      <c r="AY2207" s="87"/>
      <c r="AZ2207" s="87"/>
      <c r="BA2207" s="87"/>
      <c r="BB2207" s="87"/>
      <c r="BC2207" s="87"/>
      <c r="BD2207" s="87"/>
      <c r="BE2207" s="87"/>
      <c r="BF2207" s="87"/>
      <c r="BG2207" s="87"/>
      <c r="BH2207" s="87"/>
    </row>
    <row r="2208" spans="1:60">
      <c r="A2208" s="87"/>
      <c r="D2208" s="371"/>
      <c r="E2208" s="87"/>
      <c r="F2208" s="87"/>
      <c r="G2208" s="87"/>
      <c r="H2208" s="87"/>
      <c r="I2208" s="87"/>
      <c r="J2208" s="87"/>
      <c r="K2208" s="87"/>
      <c r="L2208" s="87"/>
      <c r="M2208" s="87"/>
      <c r="N2208" s="87"/>
      <c r="O2208" s="87"/>
      <c r="P2208" s="87"/>
      <c r="Q2208" s="87"/>
      <c r="R2208" s="87"/>
      <c r="S2208" s="87"/>
      <c r="T2208" s="87"/>
      <c r="U2208" s="87"/>
      <c r="V2208" s="87"/>
      <c r="W2208" s="87"/>
      <c r="X2208" s="87"/>
      <c r="Y2208" s="87"/>
      <c r="Z2208" s="87"/>
      <c r="AA2208" s="87"/>
      <c r="AB2208" s="87"/>
      <c r="AC2208" s="87"/>
      <c r="AD2208" s="87"/>
      <c r="AE2208" s="87"/>
      <c r="AF2208" s="87"/>
      <c r="AG2208" s="87"/>
      <c r="AH2208" s="87"/>
      <c r="AI2208" s="87"/>
      <c r="AJ2208" s="87"/>
      <c r="AK2208" s="87"/>
      <c r="AL2208" s="87"/>
      <c r="AM2208" s="87"/>
      <c r="AN2208" s="87"/>
      <c r="AO2208" s="87"/>
      <c r="AP2208" s="87"/>
      <c r="AQ2208" s="87"/>
      <c r="AR2208" s="87"/>
      <c r="AS2208" s="87"/>
      <c r="AT2208" s="87"/>
      <c r="AU2208" s="87"/>
      <c r="AV2208" s="87"/>
      <c r="AW2208" s="87"/>
      <c r="AX2208" s="87"/>
      <c r="AY2208" s="87"/>
      <c r="AZ2208" s="87"/>
      <c r="BA2208" s="87"/>
      <c r="BB2208" s="87"/>
      <c r="BC2208" s="87"/>
      <c r="BD2208" s="87"/>
      <c r="BE2208" s="87"/>
      <c r="BF2208" s="87"/>
      <c r="BG2208" s="87"/>
      <c r="BH2208" s="87"/>
    </row>
    <row r="2209" spans="1:60">
      <c r="A2209" s="87"/>
      <c r="D2209" s="371"/>
      <c r="E2209" s="87"/>
      <c r="F2209" s="87"/>
      <c r="G2209" s="87"/>
      <c r="H2209" s="87"/>
      <c r="I2209" s="87"/>
      <c r="J2209" s="87"/>
      <c r="K2209" s="87"/>
      <c r="L2209" s="87"/>
      <c r="M2209" s="87"/>
      <c r="N2209" s="87"/>
      <c r="O2209" s="87"/>
      <c r="P2209" s="87"/>
      <c r="Q2209" s="87"/>
      <c r="R2209" s="87"/>
      <c r="S2209" s="87"/>
      <c r="T2209" s="87"/>
      <c r="U2209" s="87"/>
      <c r="V2209" s="87"/>
      <c r="W2209" s="87"/>
      <c r="X2209" s="87"/>
      <c r="Y2209" s="87"/>
      <c r="Z2209" s="87"/>
      <c r="AA2209" s="87"/>
      <c r="AB2209" s="87"/>
      <c r="AC2209" s="87"/>
      <c r="AD2209" s="87"/>
      <c r="AE2209" s="87"/>
      <c r="AF2209" s="87"/>
      <c r="AG2209" s="87"/>
      <c r="AH2209" s="87"/>
      <c r="AI2209" s="87"/>
      <c r="AJ2209" s="87"/>
      <c r="AK2209" s="87"/>
      <c r="AL2209" s="87"/>
      <c r="AM2209" s="87"/>
      <c r="AN2209" s="87"/>
      <c r="AO2209" s="87"/>
      <c r="AP2209" s="87"/>
      <c r="AQ2209" s="87"/>
      <c r="AR2209" s="87"/>
      <c r="AS2209" s="87"/>
      <c r="AT2209" s="87"/>
      <c r="AU2209" s="87"/>
      <c r="AV2209" s="87"/>
      <c r="AW2209" s="87"/>
      <c r="AX2209" s="87"/>
      <c r="AY2209" s="87"/>
      <c r="AZ2209" s="87"/>
      <c r="BA2209" s="87"/>
      <c r="BB2209" s="87"/>
      <c r="BC2209" s="87"/>
      <c r="BD2209" s="87"/>
      <c r="BE2209" s="87"/>
      <c r="BF2209" s="87"/>
      <c r="BG2209" s="87"/>
      <c r="BH2209" s="87"/>
    </row>
    <row r="2210" spans="1:60">
      <c r="A2210" s="87"/>
      <c r="D2210" s="371"/>
      <c r="E2210" s="87"/>
      <c r="F2210" s="87"/>
      <c r="G2210" s="87"/>
      <c r="H2210" s="87"/>
      <c r="I2210" s="87"/>
      <c r="J2210" s="87"/>
      <c r="K2210" s="87"/>
      <c r="L2210" s="87"/>
      <c r="M2210" s="87"/>
      <c r="N2210" s="87"/>
      <c r="O2210" s="87"/>
      <c r="P2210" s="87"/>
      <c r="Q2210" s="87"/>
      <c r="R2210" s="87"/>
      <c r="S2210" s="87"/>
      <c r="T2210" s="87"/>
      <c r="U2210" s="87"/>
      <c r="V2210" s="87"/>
      <c r="W2210" s="87"/>
      <c r="X2210" s="87"/>
      <c r="Y2210" s="87"/>
      <c r="Z2210" s="87"/>
      <c r="AA2210" s="87"/>
      <c r="AB2210" s="87"/>
      <c r="AC2210" s="87"/>
      <c r="AD2210" s="87"/>
      <c r="AE2210" s="87"/>
      <c r="AF2210" s="87"/>
      <c r="AG2210" s="87"/>
      <c r="AH2210" s="87"/>
      <c r="AI2210" s="87"/>
      <c r="AJ2210" s="87"/>
      <c r="AK2210" s="87"/>
      <c r="AL2210" s="87"/>
      <c r="AM2210" s="87"/>
      <c r="AN2210" s="87"/>
      <c r="AO2210" s="87"/>
      <c r="AP2210" s="87"/>
      <c r="AQ2210" s="87"/>
      <c r="AR2210" s="87"/>
      <c r="AS2210" s="87"/>
      <c r="AT2210" s="87"/>
      <c r="AU2210" s="87"/>
      <c r="AV2210" s="87"/>
      <c r="AW2210" s="87"/>
      <c r="AX2210" s="87"/>
      <c r="AY2210" s="87"/>
      <c r="AZ2210" s="87"/>
      <c r="BA2210" s="87"/>
      <c r="BB2210" s="87"/>
      <c r="BC2210" s="87"/>
      <c r="BD2210" s="87"/>
      <c r="BE2210" s="87"/>
      <c r="BF2210" s="87"/>
      <c r="BG2210" s="87"/>
      <c r="BH2210" s="87"/>
    </row>
    <row r="2211" spans="1:60">
      <c r="A2211" s="87"/>
      <c r="D2211" s="371"/>
      <c r="E2211" s="87"/>
      <c r="F2211" s="87"/>
      <c r="G2211" s="87"/>
      <c r="H2211" s="87"/>
      <c r="I2211" s="87"/>
      <c r="J2211" s="87"/>
      <c r="K2211" s="87"/>
      <c r="L2211" s="87"/>
      <c r="M2211" s="87"/>
      <c r="N2211" s="87"/>
      <c r="O2211" s="87"/>
      <c r="P2211" s="87"/>
      <c r="Q2211" s="87"/>
      <c r="R2211" s="87"/>
      <c r="S2211" s="87"/>
      <c r="T2211" s="87"/>
      <c r="U2211" s="87"/>
      <c r="V2211" s="87"/>
      <c r="W2211" s="87"/>
      <c r="X2211" s="87"/>
      <c r="Y2211" s="87"/>
      <c r="Z2211" s="87"/>
      <c r="AA2211" s="87"/>
      <c r="AB2211" s="87"/>
      <c r="AC2211" s="87"/>
      <c r="AD2211" s="87"/>
      <c r="AE2211" s="87"/>
      <c r="AF2211" s="87"/>
      <c r="AG2211" s="87"/>
      <c r="AH2211" s="87"/>
      <c r="AI2211" s="87"/>
      <c r="AJ2211" s="87"/>
      <c r="AK2211" s="87"/>
      <c r="AL2211" s="87"/>
      <c r="AM2211" s="87"/>
      <c r="AN2211" s="87"/>
      <c r="AO2211" s="87"/>
      <c r="AP2211" s="87"/>
      <c r="AQ2211" s="87"/>
      <c r="AR2211" s="87"/>
      <c r="AS2211" s="87"/>
      <c r="AT2211" s="87"/>
      <c r="AU2211" s="87"/>
      <c r="AV2211" s="87"/>
      <c r="AW2211" s="87"/>
      <c r="AX2211" s="87"/>
      <c r="AY2211" s="87"/>
      <c r="AZ2211" s="87"/>
      <c r="BA2211" s="87"/>
      <c r="BB2211" s="87"/>
      <c r="BC2211" s="87"/>
      <c r="BD2211" s="87"/>
      <c r="BE2211" s="87"/>
      <c r="BF2211" s="87"/>
      <c r="BG2211" s="87"/>
      <c r="BH2211" s="87"/>
    </row>
    <row r="2212" spans="1:60">
      <c r="A2212" s="87"/>
      <c r="D2212" s="371"/>
      <c r="E2212" s="87"/>
      <c r="F2212" s="87"/>
      <c r="G2212" s="87"/>
      <c r="H2212" s="87"/>
      <c r="I2212" s="87"/>
      <c r="J2212" s="87"/>
      <c r="K2212" s="87"/>
      <c r="L2212" s="87"/>
      <c r="M2212" s="87"/>
      <c r="N2212" s="87"/>
      <c r="O2212" s="87"/>
      <c r="P2212" s="87"/>
      <c r="Q2212" s="87"/>
      <c r="R2212" s="87"/>
      <c r="S2212" s="87"/>
      <c r="T2212" s="87"/>
      <c r="U2212" s="87"/>
      <c r="V2212" s="87"/>
      <c r="W2212" s="87"/>
      <c r="X2212" s="87"/>
      <c r="Y2212" s="87"/>
      <c r="Z2212" s="87"/>
      <c r="AA2212" s="87"/>
      <c r="AB2212" s="87"/>
      <c r="AC2212" s="87"/>
      <c r="AD2212" s="87"/>
      <c r="AE2212" s="87"/>
      <c r="AF2212" s="87"/>
      <c r="AG2212" s="87"/>
      <c r="AH2212" s="87"/>
      <c r="AI2212" s="87"/>
      <c r="AJ2212" s="87"/>
      <c r="AK2212" s="87"/>
      <c r="AL2212" s="87"/>
      <c r="AM2212" s="87"/>
      <c r="AN2212" s="87"/>
      <c r="AO2212" s="87"/>
      <c r="AP2212" s="87"/>
      <c r="AQ2212" s="87"/>
      <c r="AR2212" s="87"/>
      <c r="AS2212" s="87"/>
      <c r="AT2212" s="87"/>
      <c r="AU2212" s="87"/>
      <c r="AV2212" s="87"/>
      <c r="AW2212" s="87"/>
      <c r="AX2212" s="87"/>
      <c r="AY2212" s="87"/>
      <c r="AZ2212" s="87"/>
      <c r="BA2212" s="87"/>
      <c r="BB2212" s="87"/>
      <c r="BC2212" s="87"/>
      <c r="BD2212" s="87"/>
      <c r="BE2212" s="87"/>
      <c r="BF2212" s="87"/>
      <c r="BG2212" s="87"/>
      <c r="BH2212" s="87"/>
    </row>
    <row r="2213" spans="1:60">
      <c r="A2213" s="87"/>
      <c r="D2213" s="371"/>
      <c r="E2213" s="87"/>
      <c r="F2213" s="87"/>
      <c r="G2213" s="87"/>
      <c r="H2213" s="87"/>
      <c r="I2213" s="87"/>
      <c r="J2213" s="87"/>
      <c r="K2213" s="87"/>
      <c r="L2213" s="87"/>
      <c r="M2213" s="87"/>
      <c r="N2213" s="87"/>
      <c r="O2213" s="87"/>
      <c r="P2213" s="87"/>
      <c r="Q2213" s="87"/>
      <c r="R2213" s="87"/>
      <c r="S2213" s="87"/>
      <c r="T2213" s="87"/>
      <c r="U2213" s="87"/>
      <c r="V2213" s="87"/>
      <c r="W2213" s="87"/>
      <c r="X2213" s="87"/>
      <c r="Y2213" s="87"/>
      <c r="Z2213" s="87"/>
      <c r="AA2213" s="87"/>
      <c r="AB2213" s="87"/>
      <c r="AC2213" s="87"/>
      <c r="AD2213" s="87"/>
      <c r="AE2213" s="87"/>
      <c r="AF2213" s="87"/>
      <c r="AG2213" s="87"/>
      <c r="AH2213" s="87"/>
      <c r="AI2213" s="87"/>
      <c r="AJ2213" s="87"/>
      <c r="AK2213" s="87"/>
      <c r="AL2213" s="87"/>
      <c r="AM2213" s="87"/>
      <c r="AN2213" s="87"/>
      <c r="AO2213" s="87"/>
      <c r="AP2213" s="87"/>
      <c r="AQ2213" s="87"/>
      <c r="AR2213" s="87"/>
      <c r="AS2213" s="87"/>
      <c r="AT2213" s="87"/>
      <c r="AU2213" s="87"/>
      <c r="AV2213" s="87"/>
      <c r="AW2213" s="87"/>
      <c r="AX2213" s="87"/>
      <c r="AY2213" s="87"/>
      <c r="AZ2213" s="87"/>
      <c r="BA2213" s="87"/>
      <c r="BB2213" s="87"/>
      <c r="BC2213" s="87"/>
      <c r="BD2213" s="87"/>
      <c r="BE2213" s="87"/>
      <c r="BF2213" s="87"/>
      <c r="BG2213" s="87"/>
      <c r="BH2213" s="87"/>
    </row>
    <row r="2214" spans="1:60">
      <c r="A2214" s="87"/>
      <c r="D2214" s="371"/>
      <c r="E2214" s="87"/>
      <c r="F2214" s="87"/>
      <c r="G2214" s="87"/>
      <c r="H2214" s="87"/>
      <c r="I2214" s="87"/>
      <c r="J2214" s="87"/>
      <c r="K2214" s="87"/>
      <c r="L2214" s="87"/>
      <c r="M2214" s="87"/>
      <c r="N2214" s="87"/>
      <c r="O2214" s="87"/>
      <c r="P2214" s="87"/>
      <c r="Q2214" s="87"/>
      <c r="R2214" s="87"/>
      <c r="S2214" s="87"/>
      <c r="T2214" s="87"/>
      <c r="U2214" s="87"/>
      <c r="V2214" s="87"/>
      <c r="W2214" s="87"/>
      <c r="X2214" s="87"/>
      <c r="Y2214" s="87"/>
      <c r="Z2214" s="87"/>
      <c r="AA2214" s="87"/>
      <c r="AB2214" s="87"/>
      <c r="AC2214" s="87"/>
      <c r="AD2214" s="87"/>
      <c r="AE2214" s="87"/>
      <c r="AF2214" s="87"/>
      <c r="AG2214" s="87"/>
      <c r="AH2214" s="87"/>
      <c r="AI2214" s="87"/>
      <c r="AJ2214" s="87"/>
      <c r="AK2214" s="87"/>
      <c r="AL2214" s="87"/>
      <c r="AM2214" s="87"/>
      <c r="AN2214" s="87"/>
      <c r="AO2214" s="87"/>
      <c r="AP2214" s="87"/>
      <c r="AQ2214" s="87"/>
      <c r="AR2214" s="87"/>
      <c r="AS2214" s="87"/>
      <c r="AT2214" s="87"/>
      <c r="AU2214" s="87"/>
      <c r="AV2214" s="87"/>
      <c r="AW2214" s="87"/>
      <c r="AX2214" s="87"/>
      <c r="AY2214" s="87"/>
      <c r="AZ2214" s="87"/>
      <c r="BA2214" s="87"/>
      <c r="BB2214" s="87"/>
      <c r="BC2214" s="87"/>
      <c r="BD2214" s="87"/>
      <c r="BE2214" s="87"/>
      <c r="BF2214" s="87"/>
      <c r="BG2214" s="87"/>
      <c r="BH2214" s="87"/>
    </row>
    <row r="2215" spans="1:60">
      <c r="A2215" s="87"/>
      <c r="D2215" s="371"/>
      <c r="E2215" s="87"/>
      <c r="F2215" s="87"/>
      <c r="G2215" s="87"/>
      <c r="H2215" s="87"/>
      <c r="I2215" s="87"/>
      <c r="J2215" s="87"/>
      <c r="K2215" s="87"/>
      <c r="L2215" s="87"/>
      <c r="M2215" s="87"/>
      <c r="N2215" s="87"/>
      <c r="O2215" s="87"/>
      <c r="P2215" s="87"/>
      <c r="Q2215" s="87"/>
      <c r="R2215" s="87"/>
      <c r="S2215" s="87"/>
      <c r="T2215" s="87"/>
      <c r="U2215" s="87"/>
      <c r="V2215" s="87"/>
      <c r="W2215" s="87"/>
      <c r="X2215" s="87"/>
      <c r="Y2215" s="87"/>
      <c r="Z2215" s="87"/>
      <c r="AA2215" s="87"/>
      <c r="AB2215" s="87"/>
      <c r="AC2215" s="87"/>
      <c r="AD2215" s="87"/>
      <c r="AE2215" s="87"/>
      <c r="AF2215" s="87"/>
      <c r="AG2215" s="87"/>
      <c r="AH2215" s="87"/>
      <c r="AI2215" s="87"/>
      <c r="AJ2215" s="87"/>
      <c r="AK2215" s="87"/>
      <c r="AL2215" s="87"/>
      <c r="AM2215" s="87"/>
      <c r="AN2215" s="87"/>
      <c r="AO2215" s="87"/>
      <c r="AP2215" s="87"/>
      <c r="AQ2215" s="87"/>
      <c r="AR2215" s="87"/>
      <c r="AS2215" s="87"/>
      <c r="AT2215" s="87"/>
      <c r="AU2215" s="87"/>
      <c r="AV2215" s="87"/>
      <c r="AW2215" s="87"/>
      <c r="AX2215" s="87"/>
      <c r="AY2215" s="87"/>
      <c r="AZ2215" s="87"/>
      <c r="BA2215" s="87"/>
      <c r="BB2215" s="87"/>
      <c r="BC2215" s="87"/>
      <c r="BD2215" s="87"/>
      <c r="BE2215" s="87"/>
      <c r="BF2215" s="87"/>
      <c r="BG2215" s="87"/>
      <c r="BH2215" s="87"/>
    </row>
    <row r="2216" spans="1:60">
      <c r="A2216" s="87"/>
      <c r="D2216" s="371"/>
      <c r="E2216" s="87"/>
      <c r="F2216" s="87"/>
      <c r="G2216" s="87"/>
      <c r="H2216" s="87"/>
      <c r="I2216" s="87"/>
      <c r="J2216" s="87"/>
      <c r="K2216" s="87"/>
      <c r="L2216" s="87"/>
      <c r="M2216" s="87"/>
      <c r="N2216" s="87"/>
      <c r="O2216" s="87"/>
      <c r="P2216" s="87"/>
      <c r="Q2216" s="87"/>
      <c r="R2216" s="87"/>
      <c r="S2216" s="87"/>
      <c r="T2216" s="87"/>
      <c r="U2216" s="87"/>
      <c r="V2216" s="87"/>
      <c r="W2216" s="87"/>
      <c r="X2216" s="87"/>
      <c r="Y2216" s="87"/>
      <c r="Z2216" s="87"/>
      <c r="AA2216" s="87"/>
      <c r="AB2216" s="87"/>
      <c r="AC2216" s="87"/>
      <c r="AD2216" s="87"/>
      <c r="AE2216" s="87"/>
      <c r="AF2216" s="87"/>
      <c r="AG2216" s="87"/>
      <c r="AH2216" s="87"/>
      <c r="AI2216" s="87"/>
      <c r="AJ2216" s="87"/>
      <c r="AK2216" s="87"/>
      <c r="AL2216" s="87"/>
      <c r="AM2216" s="87"/>
      <c r="AN2216" s="87"/>
      <c r="AO2216" s="87"/>
      <c r="AP2216" s="87"/>
      <c r="AQ2216" s="87"/>
      <c r="AR2216" s="87"/>
      <c r="AS2216" s="87"/>
      <c r="AT2216" s="87"/>
      <c r="AU2216" s="87"/>
      <c r="AV2216" s="87"/>
      <c r="AW2216" s="87"/>
      <c r="AX2216" s="87"/>
      <c r="AY2216" s="87"/>
      <c r="AZ2216" s="87"/>
      <c r="BA2216" s="87"/>
      <c r="BB2216" s="87"/>
      <c r="BC2216" s="87"/>
      <c r="BD2216" s="87"/>
      <c r="BE2216" s="87"/>
      <c r="BF2216" s="87"/>
      <c r="BG2216" s="87"/>
      <c r="BH2216" s="87"/>
    </row>
    <row r="2217" spans="1:60">
      <c r="A2217" s="87"/>
      <c r="D2217" s="371"/>
      <c r="E2217" s="87"/>
      <c r="F2217" s="87"/>
      <c r="G2217" s="87"/>
      <c r="H2217" s="87"/>
      <c r="I2217" s="87"/>
      <c r="J2217" s="87"/>
      <c r="K2217" s="87"/>
      <c r="L2217" s="87"/>
      <c r="M2217" s="87"/>
      <c r="N2217" s="87"/>
      <c r="O2217" s="87"/>
      <c r="P2217" s="87"/>
      <c r="Q2217" s="87"/>
      <c r="R2217" s="87"/>
      <c r="S2217" s="87"/>
      <c r="T2217" s="87"/>
      <c r="U2217" s="87"/>
      <c r="V2217" s="87"/>
      <c r="W2217" s="87"/>
      <c r="X2217" s="87"/>
      <c r="Y2217" s="87"/>
      <c r="Z2217" s="87"/>
      <c r="AA2217" s="87"/>
      <c r="AB2217" s="87"/>
      <c r="AC2217" s="87"/>
      <c r="AD2217" s="87"/>
      <c r="AE2217" s="87"/>
      <c r="AF2217" s="87"/>
      <c r="AG2217" s="87"/>
      <c r="AH2217" s="87"/>
      <c r="AI2217" s="87"/>
      <c r="AJ2217" s="87"/>
      <c r="AK2217" s="87"/>
      <c r="AL2217" s="87"/>
      <c r="AM2217" s="87"/>
      <c r="AN2217" s="87"/>
      <c r="AO2217" s="87"/>
      <c r="AP2217" s="87"/>
      <c r="AQ2217" s="87"/>
      <c r="AR2217" s="87"/>
      <c r="AS2217" s="87"/>
      <c r="AT2217" s="87"/>
      <c r="AU2217" s="87"/>
      <c r="AV2217" s="87"/>
      <c r="AW2217" s="87"/>
      <c r="AX2217" s="87"/>
      <c r="AY2217" s="87"/>
      <c r="AZ2217" s="87"/>
      <c r="BA2217" s="87"/>
      <c r="BB2217" s="87"/>
      <c r="BC2217" s="87"/>
      <c r="BD2217" s="87"/>
      <c r="BE2217" s="87"/>
      <c r="BF2217" s="87"/>
      <c r="BG2217" s="87"/>
      <c r="BH2217" s="87"/>
    </row>
    <row r="2218" spans="1:60">
      <c r="A2218" s="87"/>
      <c r="D2218" s="371"/>
      <c r="E2218" s="87"/>
      <c r="F2218" s="87"/>
      <c r="G2218" s="87"/>
      <c r="H2218" s="87"/>
      <c r="I2218" s="87"/>
      <c r="J2218" s="87"/>
      <c r="K2218" s="87"/>
      <c r="L2218" s="87"/>
      <c r="M2218" s="87"/>
      <c r="N2218" s="87"/>
      <c r="O2218" s="87"/>
      <c r="P2218" s="87"/>
      <c r="Q2218" s="87"/>
      <c r="R2218" s="87"/>
      <c r="S2218" s="87"/>
      <c r="T2218" s="87"/>
      <c r="U2218" s="87"/>
      <c r="V2218" s="87"/>
      <c r="W2218" s="87"/>
      <c r="X2218" s="87"/>
      <c r="Y2218" s="87"/>
      <c r="Z2218" s="87"/>
      <c r="AA2218" s="87"/>
      <c r="AB2218" s="87"/>
      <c r="AC2218" s="87"/>
      <c r="AD2218" s="87"/>
      <c r="AE2218" s="87"/>
      <c r="AF2218" s="87"/>
      <c r="AG2218" s="87"/>
      <c r="AH2218" s="87"/>
      <c r="AI2218" s="87"/>
      <c r="AJ2218" s="87"/>
      <c r="AK2218" s="87"/>
      <c r="AL2218" s="87"/>
      <c r="AM2218" s="87"/>
      <c r="AN2218" s="87"/>
      <c r="AO2218" s="87"/>
      <c r="AP2218" s="87"/>
      <c r="AQ2218" s="87"/>
      <c r="AR2218" s="87"/>
      <c r="AS2218" s="87"/>
      <c r="AT2218" s="87"/>
      <c r="AU2218" s="87"/>
      <c r="AV2218" s="87"/>
      <c r="AW2218" s="87"/>
      <c r="AX2218" s="87"/>
      <c r="AY2218" s="87"/>
      <c r="AZ2218" s="87"/>
      <c r="BA2218" s="87"/>
      <c r="BB2218" s="87"/>
      <c r="BC2218" s="87"/>
      <c r="BD2218" s="87"/>
      <c r="BE2218" s="87"/>
      <c r="BF2218" s="87"/>
      <c r="BG2218" s="87"/>
      <c r="BH2218" s="87"/>
    </row>
    <row r="2219" spans="1:60">
      <c r="A2219" s="87"/>
      <c r="D2219" s="371"/>
      <c r="E2219" s="87"/>
      <c r="F2219" s="87"/>
      <c r="G2219" s="87"/>
      <c r="H2219" s="87"/>
      <c r="I2219" s="87"/>
      <c r="J2219" s="87"/>
      <c r="K2219" s="87"/>
      <c r="L2219" s="87"/>
      <c r="M2219" s="87"/>
      <c r="N2219" s="87"/>
      <c r="O2219" s="87"/>
      <c r="P2219" s="87"/>
      <c r="Q2219" s="87"/>
      <c r="R2219" s="87"/>
      <c r="S2219" s="87"/>
      <c r="T2219" s="87"/>
      <c r="U2219" s="87"/>
      <c r="V2219" s="87"/>
      <c r="W2219" s="87"/>
      <c r="X2219" s="87"/>
      <c r="Y2219" s="87"/>
      <c r="Z2219" s="87"/>
      <c r="AA2219" s="87"/>
      <c r="AB2219" s="87"/>
      <c r="AC2219" s="87"/>
      <c r="AD2219" s="87"/>
      <c r="AE2219" s="87"/>
      <c r="AF2219" s="87"/>
      <c r="AG2219" s="87"/>
      <c r="AH2219" s="87"/>
      <c r="AI2219" s="87"/>
      <c r="AJ2219" s="87"/>
      <c r="AK2219" s="87"/>
      <c r="AL2219" s="87"/>
      <c r="AM2219" s="87"/>
      <c r="AN2219" s="87"/>
      <c r="AO2219" s="87"/>
      <c r="AP2219" s="87"/>
      <c r="AQ2219" s="87"/>
      <c r="AR2219" s="87"/>
      <c r="AS2219" s="87"/>
      <c r="AT2219" s="87"/>
      <c r="AU2219" s="87"/>
      <c r="AV2219" s="87"/>
      <c r="AW2219" s="87"/>
      <c r="AX2219" s="87"/>
      <c r="AY2219" s="87"/>
      <c r="AZ2219" s="87"/>
      <c r="BA2219" s="87"/>
      <c r="BB2219" s="87"/>
      <c r="BC2219" s="87"/>
      <c r="BD2219" s="87"/>
      <c r="BE2219" s="87"/>
      <c r="BF2219" s="87"/>
      <c r="BG2219" s="87"/>
      <c r="BH2219" s="87"/>
    </row>
    <row r="2220" spans="1:60">
      <c r="A2220" s="87"/>
      <c r="D2220" s="371"/>
      <c r="E2220" s="87"/>
      <c r="F2220" s="87"/>
      <c r="G2220" s="87"/>
      <c r="H2220" s="87"/>
      <c r="I2220" s="87"/>
      <c r="J2220" s="87"/>
      <c r="K2220" s="87"/>
      <c r="L2220" s="87"/>
      <c r="M2220" s="87"/>
      <c r="N2220" s="87"/>
      <c r="O2220" s="87"/>
      <c r="P2220" s="87"/>
      <c r="Q2220" s="87"/>
      <c r="R2220" s="87"/>
      <c r="S2220" s="87"/>
      <c r="T2220" s="87"/>
      <c r="U2220" s="87"/>
      <c r="V2220" s="87"/>
      <c r="W2220" s="87"/>
      <c r="X2220" s="87"/>
      <c r="Y2220" s="87"/>
      <c r="Z2220" s="87"/>
      <c r="AA2220" s="87"/>
      <c r="AB2220" s="87"/>
      <c r="AC2220" s="87"/>
      <c r="AD2220" s="87"/>
      <c r="AE2220" s="87"/>
      <c r="AF2220" s="87"/>
      <c r="AG2220" s="87"/>
      <c r="AH2220" s="87"/>
      <c r="AI2220" s="87"/>
      <c r="AJ2220" s="87"/>
      <c r="AK2220" s="87"/>
      <c r="AL2220" s="87"/>
      <c r="AM2220" s="87"/>
      <c r="AN2220" s="87"/>
      <c r="AO2220" s="87"/>
      <c r="AP2220" s="87"/>
      <c r="AQ2220" s="87"/>
      <c r="AR2220" s="87"/>
      <c r="AS2220" s="87"/>
      <c r="AT2220" s="87"/>
      <c r="AU2220" s="87"/>
      <c r="AV2220" s="87"/>
      <c r="AW2220" s="87"/>
      <c r="AX2220" s="87"/>
      <c r="AY2220" s="87"/>
      <c r="AZ2220" s="87"/>
      <c r="BA2220" s="87"/>
      <c r="BB2220" s="87"/>
      <c r="BC2220" s="87"/>
      <c r="BD2220" s="87"/>
      <c r="BE2220" s="87"/>
      <c r="BF2220" s="87"/>
      <c r="BG2220" s="87"/>
      <c r="BH2220" s="87"/>
    </row>
    <row r="2221" spans="1:60">
      <c r="A2221" s="87"/>
      <c r="D2221" s="371"/>
      <c r="E2221" s="87"/>
      <c r="F2221" s="87"/>
      <c r="G2221" s="87"/>
      <c r="H2221" s="87"/>
      <c r="I2221" s="87"/>
      <c r="J2221" s="87"/>
      <c r="K2221" s="87"/>
      <c r="L2221" s="87"/>
      <c r="M2221" s="87"/>
      <c r="N2221" s="87"/>
      <c r="O2221" s="87"/>
      <c r="P2221" s="87"/>
      <c r="Q2221" s="87"/>
      <c r="R2221" s="87"/>
      <c r="S2221" s="87"/>
      <c r="T2221" s="87"/>
      <c r="U2221" s="87"/>
      <c r="V2221" s="87"/>
      <c r="W2221" s="87"/>
      <c r="X2221" s="87"/>
      <c r="Y2221" s="87"/>
      <c r="Z2221" s="87"/>
      <c r="AA2221" s="87"/>
      <c r="AB2221" s="87"/>
      <c r="AC2221" s="87"/>
      <c r="AD2221" s="87"/>
      <c r="AE2221" s="87"/>
      <c r="AF2221" s="87"/>
      <c r="AG2221" s="87"/>
      <c r="AH2221" s="87"/>
      <c r="AI2221" s="87"/>
      <c r="AJ2221" s="87"/>
      <c r="AK2221" s="87"/>
      <c r="AL2221" s="87"/>
      <c r="AM2221" s="87"/>
      <c r="AN2221" s="87"/>
      <c r="AO2221" s="87"/>
      <c r="AP2221" s="87"/>
      <c r="AQ2221" s="87"/>
      <c r="AR2221" s="87"/>
      <c r="AS2221" s="87"/>
      <c r="AT2221" s="87"/>
      <c r="AU2221" s="87"/>
      <c r="AV2221" s="87"/>
      <c r="AW2221" s="87"/>
      <c r="AX2221" s="87"/>
      <c r="AY2221" s="87"/>
      <c r="AZ2221" s="87"/>
      <c r="BA2221" s="87"/>
      <c r="BB2221" s="87"/>
      <c r="BC2221" s="87"/>
      <c r="BD2221" s="87"/>
      <c r="BE2221" s="87"/>
      <c r="BF2221" s="87"/>
      <c r="BG2221" s="87"/>
      <c r="BH2221" s="87"/>
    </row>
    <row r="2222" spans="1:60">
      <c r="A2222" s="87"/>
      <c r="D2222" s="371"/>
      <c r="E2222" s="87"/>
      <c r="F2222" s="87"/>
      <c r="G2222" s="87"/>
      <c r="H2222" s="87"/>
      <c r="I2222" s="87"/>
      <c r="J2222" s="87"/>
      <c r="K2222" s="87"/>
      <c r="L2222" s="87"/>
      <c r="M2222" s="87"/>
      <c r="N2222" s="87"/>
      <c r="O2222" s="87"/>
      <c r="P2222" s="87"/>
      <c r="Q2222" s="87"/>
      <c r="R2222" s="87"/>
      <c r="S2222" s="87"/>
      <c r="T2222" s="87"/>
      <c r="U2222" s="87"/>
      <c r="V2222" s="87"/>
      <c r="W2222" s="87"/>
      <c r="X2222" s="87"/>
      <c r="Y2222" s="87"/>
      <c r="Z2222" s="87"/>
      <c r="AA2222" s="87"/>
      <c r="AB2222" s="87"/>
      <c r="AC2222" s="87"/>
      <c r="AD2222" s="87"/>
      <c r="AE2222" s="87"/>
      <c r="AF2222" s="87"/>
      <c r="AG2222" s="87"/>
      <c r="AH2222" s="87"/>
      <c r="AI2222" s="87"/>
      <c r="AJ2222" s="87"/>
      <c r="AK2222" s="87"/>
      <c r="AL2222" s="87"/>
      <c r="AM2222" s="87"/>
      <c r="AN2222" s="87"/>
      <c r="AO2222" s="87"/>
      <c r="AP2222" s="87"/>
      <c r="AQ2222" s="87"/>
      <c r="AR2222" s="87"/>
      <c r="AS2222" s="87"/>
      <c r="AT2222" s="87"/>
      <c r="AU2222" s="87"/>
      <c r="AV2222" s="87"/>
      <c r="AW2222" s="87"/>
      <c r="AX2222" s="87"/>
      <c r="AY2222" s="87"/>
      <c r="AZ2222" s="87"/>
      <c r="BA2222" s="87"/>
      <c r="BB2222" s="87"/>
      <c r="BC2222" s="87"/>
      <c r="BD2222" s="87"/>
      <c r="BE2222" s="87"/>
      <c r="BF2222" s="87"/>
      <c r="BG2222" s="87"/>
      <c r="BH2222" s="87"/>
    </row>
    <row r="2223" spans="1:60">
      <c r="A2223" s="87"/>
      <c r="D2223" s="371"/>
      <c r="E2223" s="87"/>
      <c r="F2223" s="87"/>
      <c r="G2223" s="87"/>
      <c r="H2223" s="87"/>
      <c r="I2223" s="87"/>
      <c r="J2223" s="87"/>
      <c r="K2223" s="87"/>
      <c r="L2223" s="87"/>
      <c r="M2223" s="87"/>
      <c r="N2223" s="87"/>
      <c r="O2223" s="87"/>
      <c r="P2223" s="87"/>
      <c r="Q2223" s="87"/>
      <c r="R2223" s="87"/>
      <c r="S2223" s="87"/>
      <c r="T2223" s="87"/>
      <c r="U2223" s="87"/>
      <c r="V2223" s="87"/>
      <c r="W2223" s="87"/>
      <c r="X2223" s="87"/>
      <c r="Y2223" s="87"/>
      <c r="Z2223" s="87"/>
      <c r="AA2223" s="87"/>
      <c r="AB2223" s="87"/>
      <c r="AC2223" s="87"/>
      <c r="AD2223" s="87"/>
      <c r="AE2223" s="87"/>
      <c r="AF2223" s="87"/>
      <c r="AG2223" s="87"/>
      <c r="AH2223" s="87"/>
      <c r="AI2223" s="87"/>
      <c r="AJ2223" s="87"/>
      <c r="AK2223" s="87"/>
      <c r="AL2223" s="87"/>
      <c r="AM2223" s="87"/>
      <c r="AN2223" s="87"/>
      <c r="AO2223" s="87"/>
      <c r="AP2223" s="87"/>
      <c r="AQ2223" s="87"/>
      <c r="AR2223" s="87"/>
      <c r="AS2223" s="87"/>
      <c r="AT2223" s="87"/>
      <c r="AU2223" s="87"/>
      <c r="AV2223" s="87"/>
      <c r="AW2223" s="87"/>
      <c r="AX2223" s="87"/>
      <c r="AY2223" s="87"/>
      <c r="AZ2223" s="87"/>
      <c r="BA2223" s="87"/>
      <c r="BB2223" s="87"/>
      <c r="BC2223" s="87"/>
      <c r="BD2223" s="87"/>
      <c r="BE2223" s="87"/>
      <c r="BF2223" s="87"/>
      <c r="BG2223" s="87"/>
      <c r="BH2223" s="87"/>
    </row>
    <row r="2224" spans="1:60">
      <c r="A2224" s="87"/>
      <c r="D2224" s="371"/>
      <c r="E2224" s="87"/>
      <c r="F2224" s="87"/>
      <c r="G2224" s="87"/>
      <c r="H2224" s="87"/>
      <c r="I2224" s="87"/>
      <c r="J2224" s="87"/>
      <c r="K2224" s="87"/>
      <c r="L2224" s="87"/>
      <c r="M2224" s="87"/>
      <c r="N2224" s="87"/>
      <c r="O2224" s="87"/>
      <c r="P2224" s="87"/>
      <c r="Q2224" s="87"/>
      <c r="R2224" s="87"/>
      <c r="S2224" s="87"/>
      <c r="T2224" s="87"/>
      <c r="U2224" s="87"/>
      <c r="V2224" s="87"/>
      <c r="W2224" s="87"/>
      <c r="X2224" s="87"/>
      <c r="Y2224" s="87"/>
      <c r="Z2224" s="87"/>
      <c r="AA2224" s="87"/>
      <c r="AB2224" s="87"/>
      <c r="AC2224" s="87"/>
      <c r="AD2224" s="87"/>
      <c r="AE2224" s="87"/>
      <c r="AF2224" s="87"/>
      <c r="AG2224" s="87"/>
      <c r="AH2224" s="87"/>
      <c r="AI2224" s="87"/>
      <c r="AJ2224" s="87"/>
      <c r="AK2224" s="87"/>
      <c r="AL2224" s="87"/>
      <c r="AM2224" s="87"/>
      <c r="AN2224" s="87"/>
      <c r="AO2224" s="87"/>
      <c r="AP2224" s="87"/>
      <c r="AQ2224" s="87"/>
      <c r="AR2224" s="87"/>
      <c r="AS2224" s="87"/>
      <c r="AT2224" s="87"/>
      <c r="AU2224" s="87"/>
      <c r="AV2224" s="87"/>
      <c r="AW2224" s="87"/>
      <c r="AX2224" s="87"/>
      <c r="AY2224" s="87"/>
      <c r="AZ2224" s="87"/>
      <c r="BA2224" s="87"/>
      <c r="BB2224" s="87"/>
      <c r="BC2224" s="87"/>
      <c r="BD2224" s="87"/>
      <c r="BE2224" s="87"/>
      <c r="BF2224" s="87"/>
      <c r="BG2224" s="87"/>
      <c r="BH2224" s="87"/>
    </row>
    <row r="2225" spans="1:60">
      <c r="A2225" s="87"/>
      <c r="D2225" s="371"/>
      <c r="E2225" s="87"/>
      <c r="F2225" s="87"/>
      <c r="G2225" s="87"/>
      <c r="H2225" s="87"/>
      <c r="I2225" s="87"/>
      <c r="J2225" s="87"/>
      <c r="K2225" s="87"/>
      <c r="L2225" s="87"/>
      <c r="M2225" s="87"/>
      <c r="N2225" s="87"/>
      <c r="O2225" s="87"/>
      <c r="P2225" s="87"/>
      <c r="Q2225" s="87"/>
      <c r="R2225" s="87"/>
      <c r="S2225" s="87"/>
      <c r="T2225" s="87"/>
      <c r="U2225" s="87"/>
      <c r="V2225" s="87"/>
      <c r="W2225" s="87"/>
      <c r="X2225" s="87"/>
      <c r="Y2225" s="87"/>
      <c r="Z2225" s="87"/>
      <c r="AA2225" s="87"/>
      <c r="AB2225" s="87"/>
      <c r="AC2225" s="87"/>
      <c r="AD2225" s="87"/>
      <c r="AE2225" s="87"/>
      <c r="AF2225" s="87"/>
      <c r="AG2225" s="87"/>
      <c r="AH2225" s="87"/>
      <c r="AI2225" s="87"/>
      <c r="AJ2225" s="87"/>
      <c r="AK2225" s="87"/>
      <c r="AL2225" s="87"/>
      <c r="AM2225" s="87"/>
      <c r="AN2225" s="87"/>
      <c r="AO2225" s="87"/>
      <c r="AP2225" s="87"/>
      <c r="AQ2225" s="87"/>
      <c r="AR2225" s="87"/>
      <c r="AS2225" s="87"/>
      <c r="AT2225" s="87"/>
      <c r="AU2225" s="87"/>
      <c r="AV2225" s="87"/>
      <c r="AW2225" s="87"/>
      <c r="AX2225" s="87"/>
      <c r="AY2225" s="87"/>
      <c r="AZ2225" s="87"/>
      <c r="BA2225" s="87"/>
      <c r="BB2225" s="87"/>
      <c r="BC2225" s="87"/>
      <c r="BD2225" s="87"/>
      <c r="BE2225" s="87"/>
      <c r="BF2225" s="87"/>
      <c r="BG2225" s="87"/>
      <c r="BH2225" s="87"/>
    </row>
    <row r="2226" spans="1:60">
      <c r="A2226" s="87"/>
      <c r="D2226" s="371"/>
      <c r="E2226" s="87"/>
      <c r="F2226" s="87"/>
      <c r="G2226" s="87"/>
      <c r="H2226" s="87"/>
      <c r="I2226" s="87"/>
      <c r="J2226" s="87"/>
      <c r="K2226" s="87"/>
      <c r="L2226" s="87"/>
      <c r="M2226" s="87"/>
      <c r="N2226" s="87"/>
      <c r="O2226" s="87"/>
      <c r="P2226" s="87"/>
      <c r="Q2226" s="87"/>
      <c r="R2226" s="87"/>
      <c r="S2226" s="87"/>
      <c r="T2226" s="87"/>
      <c r="U2226" s="87"/>
      <c r="V2226" s="87"/>
      <c r="W2226" s="87"/>
      <c r="X2226" s="87"/>
      <c r="Y2226" s="87"/>
      <c r="Z2226" s="87"/>
      <c r="AA2226" s="87"/>
      <c r="AB2226" s="87"/>
      <c r="AC2226" s="87"/>
      <c r="AD2226" s="87"/>
      <c r="AE2226" s="87"/>
      <c r="AF2226" s="87"/>
      <c r="AG2226" s="87"/>
      <c r="AH2226" s="87"/>
      <c r="AI2226" s="87"/>
      <c r="AJ2226" s="87"/>
      <c r="AK2226" s="87"/>
      <c r="AL2226" s="87"/>
      <c r="AM2226" s="87"/>
      <c r="AN2226" s="87"/>
      <c r="AO2226" s="87"/>
      <c r="AP2226" s="87"/>
      <c r="AQ2226" s="87"/>
      <c r="AR2226" s="87"/>
      <c r="AS2226" s="87"/>
      <c r="AT2226" s="87"/>
      <c r="AU2226" s="87"/>
      <c r="AV2226" s="87"/>
      <c r="AW2226" s="87"/>
      <c r="AX2226" s="87"/>
      <c r="AY2226" s="87"/>
      <c r="AZ2226" s="87"/>
      <c r="BA2226" s="87"/>
      <c r="BB2226" s="87"/>
      <c r="BC2226" s="87"/>
      <c r="BD2226" s="87"/>
      <c r="BE2226" s="87"/>
      <c r="BF2226" s="87"/>
      <c r="BG2226" s="87"/>
      <c r="BH2226" s="87"/>
    </row>
    <row r="2227" spans="1:60">
      <c r="A2227" s="87"/>
      <c r="D2227" s="371"/>
      <c r="E2227" s="87"/>
      <c r="F2227" s="87"/>
      <c r="G2227" s="87"/>
      <c r="H2227" s="87"/>
      <c r="I2227" s="87"/>
      <c r="J2227" s="87"/>
      <c r="K2227" s="87"/>
      <c r="L2227" s="87"/>
      <c r="M2227" s="87"/>
      <c r="N2227" s="87"/>
      <c r="O2227" s="87"/>
      <c r="P2227" s="87"/>
      <c r="Q2227" s="87"/>
      <c r="R2227" s="87"/>
      <c r="S2227" s="87"/>
      <c r="T2227" s="87"/>
      <c r="U2227" s="87"/>
      <c r="V2227" s="87"/>
      <c r="W2227" s="87"/>
      <c r="X2227" s="87"/>
      <c r="Y2227" s="87"/>
      <c r="Z2227" s="87"/>
      <c r="AA2227" s="87"/>
      <c r="AB2227" s="87"/>
      <c r="AC2227" s="87"/>
      <c r="AD2227" s="87"/>
      <c r="AE2227" s="87"/>
      <c r="AF2227" s="87"/>
      <c r="AG2227" s="87"/>
      <c r="AH2227" s="87"/>
      <c r="AI2227" s="87"/>
      <c r="AJ2227" s="87"/>
      <c r="AK2227" s="87"/>
      <c r="AL2227" s="87"/>
      <c r="AM2227" s="87"/>
      <c r="AN2227" s="87"/>
      <c r="AO2227" s="87"/>
      <c r="AP2227" s="87"/>
      <c r="AQ2227" s="87"/>
      <c r="AR2227" s="87"/>
      <c r="AS2227" s="87"/>
      <c r="AT2227" s="87"/>
      <c r="AU2227" s="87"/>
      <c r="AV2227" s="87"/>
      <c r="AW2227" s="87"/>
      <c r="AX2227" s="87"/>
      <c r="AY2227" s="87"/>
      <c r="AZ2227" s="87"/>
      <c r="BA2227" s="87"/>
      <c r="BB2227" s="87"/>
      <c r="BC2227" s="87"/>
      <c r="BD2227" s="87"/>
      <c r="BE2227" s="87"/>
      <c r="BF2227" s="87"/>
      <c r="BG2227" s="87"/>
      <c r="BH2227" s="87"/>
    </row>
    <row r="2228" spans="1:60">
      <c r="A2228" s="87"/>
      <c r="D2228" s="371"/>
      <c r="E2228" s="87"/>
      <c r="F2228" s="87"/>
      <c r="G2228" s="87"/>
      <c r="H2228" s="87"/>
      <c r="I2228" s="87"/>
      <c r="J2228" s="87"/>
      <c r="K2228" s="87"/>
      <c r="L2228" s="87"/>
      <c r="M2228" s="87"/>
      <c r="N2228" s="87"/>
      <c r="O2228" s="87"/>
      <c r="P2228" s="87"/>
      <c r="Q2228" s="87"/>
      <c r="R2228" s="87"/>
      <c r="S2228" s="87"/>
      <c r="T2228" s="87"/>
      <c r="U2228" s="87"/>
      <c r="V2228" s="87"/>
      <c r="W2228" s="87"/>
      <c r="X2228" s="87"/>
      <c r="Y2228" s="87"/>
      <c r="Z2228" s="87"/>
      <c r="AA2228" s="87"/>
      <c r="AB2228" s="87"/>
      <c r="AC2228" s="87"/>
      <c r="AD2228" s="87"/>
      <c r="AE2228" s="87"/>
      <c r="AF2228" s="87"/>
      <c r="AG2228" s="87"/>
      <c r="AH2228" s="87"/>
      <c r="AI2228" s="87"/>
      <c r="AJ2228" s="87"/>
      <c r="AK2228" s="87"/>
      <c r="AL2228" s="87"/>
      <c r="AM2228" s="87"/>
      <c r="AN2228" s="87"/>
      <c r="AO2228" s="87"/>
      <c r="AP2228" s="87"/>
      <c r="AQ2228" s="87"/>
      <c r="AR2228" s="87"/>
      <c r="AS2228" s="87"/>
      <c r="AT2228" s="87"/>
      <c r="AU2228" s="87"/>
      <c r="AV2228" s="87"/>
      <c r="AW2228" s="87"/>
      <c r="AX2228" s="87"/>
      <c r="AY2228" s="87"/>
      <c r="AZ2228" s="87"/>
      <c r="BA2228" s="87"/>
      <c r="BB2228" s="87"/>
      <c r="BC2228" s="87"/>
      <c r="BD2228" s="87"/>
      <c r="BE2228" s="87"/>
      <c r="BF2228" s="87"/>
      <c r="BG2228" s="87"/>
      <c r="BH2228" s="87"/>
    </row>
    <row r="2229" spans="1:60">
      <c r="A2229" s="87"/>
      <c r="D2229" s="371"/>
      <c r="E2229" s="87"/>
      <c r="F2229" s="87"/>
      <c r="G2229" s="87"/>
      <c r="H2229" s="87"/>
      <c r="I2229" s="87"/>
      <c r="J2229" s="87"/>
      <c r="K2229" s="87"/>
      <c r="L2229" s="87"/>
      <c r="M2229" s="87"/>
      <c r="N2229" s="87"/>
      <c r="O2229" s="87"/>
      <c r="P2229" s="87"/>
      <c r="Q2229" s="87"/>
      <c r="R2229" s="87"/>
      <c r="S2229" s="87"/>
      <c r="T2229" s="87"/>
      <c r="U2229" s="87"/>
      <c r="V2229" s="87"/>
      <c r="W2229" s="87"/>
      <c r="X2229" s="87"/>
      <c r="Y2229" s="87"/>
      <c r="Z2229" s="87"/>
      <c r="AA2229" s="87"/>
      <c r="AB2229" s="87"/>
      <c r="AC2229" s="87"/>
      <c r="AD2229" s="87"/>
      <c r="AE2229" s="87"/>
      <c r="AF2229" s="87"/>
      <c r="AG2229" s="87"/>
      <c r="AH2229" s="87"/>
      <c r="AI2229" s="87"/>
      <c r="AJ2229" s="87"/>
      <c r="AK2229" s="87"/>
      <c r="AL2229" s="87"/>
      <c r="AM2229" s="87"/>
      <c r="AN2229" s="87"/>
      <c r="AO2229" s="87"/>
      <c r="AP2229" s="87"/>
      <c r="AQ2229" s="87"/>
      <c r="AR2229" s="87"/>
      <c r="AS2229" s="87"/>
      <c r="AT2229" s="87"/>
      <c r="AU2229" s="87"/>
      <c r="AV2229" s="87"/>
      <c r="AW2229" s="87"/>
      <c r="AX2229" s="87"/>
      <c r="AY2229" s="87"/>
      <c r="AZ2229" s="87"/>
      <c r="BA2229" s="87"/>
      <c r="BB2229" s="87"/>
      <c r="BC2229" s="87"/>
      <c r="BD2229" s="87"/>
      <c r="BE2229" s="87"/>
      <c r="BF2229" s="87"/>
      <c r="BG2229" s="87"/>
      <c r="BH2229" s="87"/>
    </row>
    <row r="2230" spans="1:60">
      <c r="A2230" s="87"/>
      <c r="D2230" s="371"/>
      <c r="E2230" s="87"/>
      <c r="F2230" s="87"/>
      <c r="G2230" s="87"/>
      <c r="H2230" s="87"/>
      <c r="I2230" s="87"/>
      <c r="J2230" s="87"/>
      <c r="K2230" s="87"/>
      <c r="L2230" s="87"/>
      <c r="M2230" s="87"/>
      <c r="N2230" s="87"/>
      <c r="O2230" s="87"/>
      <c r="P2230" s="87"/>
      <c r="Q2230" s="87"/>
      <c r="R2230" s="87"/>
      <c r="S2230" s="87"/>
      <c r="T2230" s="87"/>
      <c r="U2230" s="87"/>
      <c r="V2230" s="87"/>
      <c r="W2230" s="87"/>
      <c r="X2230" s="87"/>
      <c r="Y2230" s="87"/>
      <c r="Z2230" s="87"/>
      <c r="AA2230" s="87"/>
      <c r="AB2230" s="87"/>
      <c r="AC2230" s="87"/>
      <c r="AD2230" s="87"/>
      <c r="AE2230" s="87"/>
      <c r="AF2230" s="87"/>
      <c r="AG2230" s="87"/>
      <c r="AH2230" s="87"/>
      <c r="AI2230" s="87"/>
      <c r="AJ2230" s="87"/>
      <c r="AK2230" s="87"/>
      <c r="AL2230" s="87"/>
      <c r="AM2230" s="87"/>
      <c r="AN2230" s="87"/>
      <c r="AO2230" s="87"/>
      <c r="AP2230" s="87"/>
      <c r="AQ2230" s="87"/>
      <c r="AR2230" s="87"/>
      <c r="AS2230" s="87"/>
      <c r="AT2230" s="87"/>
      <c r="AU2230" s="87"/>
      <c r="AV2230" s="87"/>
      <c r="AW2230" s="87"/>
      <c r="AX2230" s="87"/>
      <c r="AY2230" s="87"/>
      <c r="AZ2230" s="87"/>
      <c r="BA2230" s="87"/>
      <c r="BB2230" s="87"/>
      <c r="BC2230" s="87"/>
      <c r="BD2230" s="87"/>
      <c r="BE2230" s="87"/>
      <c r="BF2230" s="87"/>
      <c r="BG2230" s="87"/>
      <c r="BH2230" s="87"/>
    </row>
    <row r="2231" spans="1:60">
      <c r="A2231" s="87"/>
      <c r="D2231" s="371"/>
      <c r="E2231" s="87"/>
      <c r="F2231" s="87"/>
      <c r="G2231" s="87"/>
      <c r="H2231" s="87"/>
      <c r="I2231" s="87"/>
      <c r="J2231" s="87"/>
      <c r="K2231" s="87"/>
      <c r="L2231" s="87"/>
      <c r="M2231" s="87"/>
      <c r="N2231" s="87"/>
      <c r="O2231" s="87"/>
      <c r="P2231" s="87"/>
      <c r="Q2231" s="87"/>
      <c r="R2231" s="87"/>
      <c r="S2231" s="87"/>
      <c r="T2231" s="87"/>
      <c r="U2231" s="87"/>
      <c r="V2231" s="87"/>
      <c r="W2231" s="87"/>
      <c r="X2231" s="87"/>
      <c r="Y2231" s="87"/>
      <c r="Z2231" s="87"/>
      <c r="AA2231" s="87"/>
      <c r="AB2231" s="87"/>
      <c r="AC2231" s="87"/>
      <c r="AD2231" s="87"/>
      <c r="AE2231" s="87"/>
      <c r="AF2231" s="87"/>
      <c r="AG2231" s="87"/>
      <c r="AH2231" s="87"/>
      <c r="AI2231" s="87"/>
      <c r="AJ2231" s="87"/>
      <c r="AK2231" s="87"/>
      <c r="AL2231" s="87"/>
      <c r="AM2231" s="87"/>
      <c r="AN2231" s="87"/>
      <c r="AO2231" s="87"/>
      <c r="AP2231" s="87"/>
      <c r="AQ2231" s="87"/>
      <c r="AR2231" s="87"/>
      <c r="AS2231" s="87"/>
      <c r="AT2231" s="87"/>
      <c r="AU2231" s="87"/>
      <c r="AV2231" s="87"/>
      <c r="AW2231" s="87"/>
      <c r="AX2231" s="87"/>
      <c r="AY2231" s="87"/>
      <c r="AZ2231" s="87"/>
      <c r="BA2231" s="87"/>
      <c r="BB2231" s="87"/>
      <c r="BC2231" s="87"/>
      <c r="BD2231" s="87"/>
      <c r="BE2231" s="87"/>
      <c r="BF2231" s="87"/>
      <c r="BG2231" s="87"/>
      <c r="BH2231" s="87"/>
    </row>
    <row r="2232" spans="1:60">
      <c r="A2232" s="87"/>
      <c r="D2232" s="371"/>
      <c r="E2232" s="87"/>
      <c r="F2232" s="87"/>
      <c r="G2232" s="87"/>
      <c r="H2232" s="87"/>
      <c r="I2232" s="87"/>
      <c r="J2232" s="87"/>
      <c r="K2232" s="87"/>
      <c r="L2232" s="87"/>
      <c r="M2232" s="87"/>
      <c r="N2232" s="87"/>
      <c r="O2232" s="87"/>
      <c r="P2232" s="87"/>
      <c r="Q2232" s="87"/>
      <c r="R2232" s="87"/>
      <c r="S2232" s="87"/>
      <c r="T2232" s="87"/>
      <c r="U2232" s="87"/>
      <c r="V2232" s="87"/>
      <c r="W2232" s="87"/>
      <c r="X2232" s="87"/>
      <c r="Y2232" s="87"/>
      <c r="Z2232" s="87"/>
      <c r="AA2232" s="87"/>
      <c r="AB2232" s="87"/>
      <c r="AC2232" s="87"/>
      <c r="AD2232" s="87"/>
      <c r="AE2232" s="87"/>
      <c r="AF2232" s="87"/>
      <c r="AG2232" s="87"/>
      <c r="AH2232" s="87"/>
      <c r="AI2232" s="87"/>
      <c r="AJ2232" s="87"/>
      <c r="AK2232" s="87"/>
      <c r="AL2232" s="87"/>
      <c r="AM2232" s="87"/>
      <c r="AN2232" s="87"/>
      <c r="AO2232" s="87"/>
      <c r="AP2232" s="87"/>
      <c r="AQ2232" s="87"/>
      <c r="AR2232" s="87"/>
      <c r="AS2232" s="87"/>
      <c r="AT2232" s="87"/>
      <c r="AU2232" s="87"/>
      <c r="AV2232" s="87"/>
      <c r="AW2232" s="87"/>
      <c r="AX2232" s="87"/>
      <c r="AY2232" s="87"/>
      <c r="AZ2232" s="87"/>
      <c r="BA2232" s="87"/>
      <c r="BB2232" s="87"/>
      <c r="BC2232" s="87"/>
      <c r="BD2232" s="87"/>
      <c r="BE2232" s="87"/>
      <c r="BF2232" s="87"/>
      <c r="BG2232" s="87"/>
      <c r="BH2232" s="87"/>
    </row>
    <row r="2233" spans="1:60">
      <c r="A2233" s="87"/>
      <c r="D2233" s="371"/>
      <c r="E2233" s="87"/>
      <c r="F2233" s="87"/>
      <c r="G2233" s="87"/>
      <c r="H2233" s="87"/>
      <c r="I2233" s="87"/>
      <c r="J2233" s="87"/>
      <c r="K2233" s="87"/>
      <c r="L2233" s="87"/>
      <c r="M2233" s="87"/>
      <c r="N2233" s="87"/>
      <c r="O2233" s="87"/>
      <c r="P2233" s="87"/>
      <c r="Q2233" s="87"/>
      <c r="R2233" s="87"/>
      <c r="S2233" s="87"/>
      <c r="T2233" s="87"/>
      <c r="U2233" s="87"/>
      <c r="V2233" s="87"/>
      <c r="W2233" s="87"/>
      <c r="X2233" s="87"/>
      <c r="Y2233" s="87"/>
      <c r="Z2233" s="87"/>
      <c r="AA2233" s="87"/>
      <c r="AB2233" s="87"/>
      <c r="AC2233" s="87"/>
      <c r="AD2233" s="87"/>
      <c r="AE2233" s="87"/>
      <c r="AF2233" s="87"/>
      <c r="AG2233" s="87"/>
      <c r="AH2233" s="87"/>
      <c r="AI2233" s="87"/>
      <c r="AJ2233" s="87"/>
      <c r="AK2233" s="87"/>
      <c r="AL2233" s="87"/>
      <c r="AM2233" s="87"/>
      <c r="AN2233" s="87"/>
      <c r="AO2233" s="87"/>
      <c r="AP2233" s="87"/>
      <c r="AQ2233" s="87"/>
      <c r="AR2233" s="87"/>
      <c r="AS2233" s="87"/>
      <c r="AT2233" s="87"/>
      <c r="AU2233" s="87"/>
      <c r="AV2233" s="87"/>
      <c r="AW2233" s="87"/>
      <c r="AX2233" s="87"/>
      <c r="AY2233" s="87"/>
      <c r="AZ2233" s="87"/>
      <c r="BA2233" s="87"/>
      <c r="BB2233" s="87"/>
      <c r="BC2233" s="87"/>
      <c r="BD2233" s="87"/>
      <c r="BE2233" s="87"/>
      <c r="BF2233" s="87"/>
      <c r="BG2233" s="87"/>
      <c r="BH2233" s="87"/>
    </row>
    <row r="2234" spans="1:60">
      <c r="A2234" s="87"/>
      <c r="D2234" s="371"/>
      <c r="E2234" s="87"/>
      <c r="F2234" s="87"/>
      <c r="G2234" s="87"/>
      <c r="H2234" s="87"/>
      <c r="I2234" s="87"/>
      <c r="J2234" s="87"/>
      <c r="K2234" s="87"/>
      <c r="L2234" s="87"/>
      <c r="M2234" s="87"/>
      <c r="N2234" s="87"/>
      <c r="O2234" s="87"/>
      <c r="P2234" s="87"/>
      <c r="Q2234" s="87"/>
      <c r="R2234" s="87"/>
      <c r="S2234" s="87"/>
      <c r="T2234" s="87"/>
      <c r="U2234" s="87"/>
      <c r="V2234" s="87"/>
      <c r="W2234" s="87"/>
      <c r="X2234" s="87"/>
      <c r="Y2234" s="87"/>
      <c r="Z2234" s="87"/>
      <c r="AA2234" s="87"/>
      <c r="AB2234" s="87"/>
      <c r="AC2234" s="87"/>
      <c r="AD2234" s="87"/>
      <c r="AE2234" s="87"/>
      <c r="AF2234" s="87"/>
      <c r="AG2234" s="87"/>
      <c r="AH2234" s="87"/>
      <c r="AI2234" s="87"/>
      <c r="AJ2234" s="87"/>
      <c r="AK2234" s="87"/>
      <c r="AL2234" s="87"/>
      <c r="AM2234" s="87"/>
      <c r="AN2234" s="87"/>
      <c r="AO2234" s="87"/>
      <c r="AP2234" s="87"/>
      <c r="AQ2234" s="87"/>
      <c r="AR2234" s="87"/>
      <c r="AS2234" s="87"/>
      <c r="AT2234" s="87"/>
      <c r="AU2234" s="87"/>
      <c r="AV2234" s="87"/>
      <c r="AW2234" s="87"/>
      <c r="AX2234" s="87"/>
      <c r="AY2234" s="87"/>
      <c r="AZ2234" s="87"/>
      <c r="BA2234" s="87"/>
      <c r="BB2234" s="87"/>
      <c r="BC2234" s="87"/>
      <c r="BD2234" s="87"/>
      <c r="BE2234" s="87"/>
      <c r="BF2234" s="87"/>
      <c r="BG2234" s="87"/>
      <c r="BH2234" s="87"/>
    </row>
    <row r="2235" spans="1:60">
      <c r="A2235" s="87"/>
      <c r="D2235" s="371"/>
      <c r="E2235" s="87"/>
      <c r="F2235" s="87"/>
      <c r="G2235" s="87"/>
      <c r="H2235" s="87"/>
      <c r="I2235" s="87"/>
      <c r="J2235" s="87"/>
      <c r="K2235" s="87"/>
      <c r="L2235" s="87"/>
      <c r="M2235" s="87"/>
      <c r="N2235" s="87"/>
      <c r="O2235" s="87"/>
      <c r="P2235" s="87"/>
      <c r="Q2235" s="87"/>
      <c r="R2235" s="87"/>
      <c r="S2235" s="87"/>
      <c r="T2235" s="87"/>
      <c r="U2235" s="87"/>
      <c r="V2235" s="87"/>
      <c r="W2235" s="87"/>
      <c r="X2235" s="87"/>
      <c r="Y2235" s="87"/>
      <c r="Z2235" s="87"/>
      <c r="AA2235" s="87"/>
      <c r="AB2235" s="87"/>
      <c r="AC2235" s="87"/>
      <c r="AD2235" s="87"/>
      <c r="AE2235" s="87"/>
      <c r="AF2235" s="87"/>
      <c r="AG2235" s="87"/>
      <c r="AH2235" s="87"/>
      <c r="AI2235" s="87"/>
      <c r="AJ2235" s="87"/>
      <c r="AK2235" s="87"/>
      <c r="AL2235" s="87"/>
      <c r="AM2235" s="87"/>
      <c r="AN2235" s="87"/>
      <c r="AO2235" s="87"/>
      <c r="AP2235" s="87"/>
      <c r="AQ2235" s="87"/>
      <c r="AR2235" s="87"/>
      <c r="AS2235" s="87"/>
      <c r="AT2235" s="87"/>
      <c r="AU2235" s="87"/>
      <c r="AV2235" s="87"/>
      <c r="AW2235" s="87"/>
      <c r="AX2235" s="87"/>
      <c r="AY2235" s="87"/>
      <c r="AZ2235" s="87"/>
      <c r="BA2235" s="87"/>
      <c r="BB2235" s="87"/>
      <c r="BC2235" s="87"/>
      <c r="BD2235" s="87"/>
      <c r="BE2235" s="87"/>
      <c r="BF2235" s="87"/>
      <c r="BG2235" s="87"/>
      <c r="BH2235" s="87"/>
    </row>
    <row r="2236" spans="1:60">
      <c r="A2236" s="87"/>
      <c r="D2236" s="371"/>
      <c r="E2236" s="87"/>
      <c r="F2236" s="87"/>
      <c r="G2236" s="87"/>
      <c r="H2236" s="87"/>
      <c r="I2236" s="87"/>
      <c r="J2236" s="87"/>
      <c r="K2236" s="87"/>
      <c r="L2236" s="87"/>
      <c r="M2236" s="87"/>
      <c r="N2236" s="87"/>
      <c r="O2236" s="87"/>
      <c r="P2236" s="87"/>
      <c r="Q2236" s="87"/>
      <c r="R2236" s="87"/>
      <c r="S2236" s="87"/>
      <c r="T2236" s="87"/>
      <c r="U2236" s="87"/>
      <c r="V2236" s="87"/>
      <c r="W2236" s="87"/>
      <c r="X2236" s="87"/>
      <c r="Y2236" s="87"/>
      <c r="Z2236" s="87"/>
      <c r="AA2236" s="87"/>
      <c r="AB2236" s="87"/>
      <c r="AC2236" s="87"/>
      <c r="AD2236" s="87"/>
      <c r="AE2236" s="87"/>
      <c r="AF2236" s="87"/>
      <c r="AG2236" s="87"/>
      <c r="AH2236" s="87"/>
      <c r="AI2236" s="87"/>
      <c r="AJ2236" s="87"/>
      <c r="AK2236" s="87"/>
      <c r="AL2236" s="87"/>
      <c r="AM2236" s="87"/>
      <c r="AN2236" s="87"/>
      <c r="AO2236" s="87"/>
      <c r="AP2236" s="87"/>
      <c r="AQ2236" s="87"/>
      <c r="AR2236" s="87"/>
      <c r="AS2236" s="87"/>
      <c r="AT2236" s="87"/>
      <c r="AU2236" s="87"/>
      <c r="AV2236" s="87"/>
      <c r="AW2236" s="87"/>
      <c r="AX2236" s="87"/>
      <c r="AY2236" s="87"/>
      <c r="AZ2236" s="87"/>
      <c r="BA2236" s="87"/>
      <c r="BB2236" s="87"/>
      <c r="BC2236" s="87"/>
      <c r="BD2236" s="87"/>
      <c r="BE2236" s="87"/>
      <c r="BF2236" s="87"/>
      <c r="BG2236" s="87"/>
      <c r="BH2236" s="87"/>
    </row>
    <row r="2237" spans="1:60">
      <c r="A2237" s="87"/>
      <c r="D2237" s="371"/>
      <c r="E2237" s="87"/>
      <c r="F2237" s="87"/>
      <c r="G2237" s="87"/>
      <c r="H2237" s="87"/>
      <c r="I2237" s="87"/>
      <c r="J2237" s="87"/>
      <c r="K2237" s="87"/>
      <c r="L2237" s="87"/>
      <c r="M2237" s="87"/>
      <c r="N2237" s="87"/>
      <c r="O2237" s="87"/>
      <c r="P2237" s="87"/>
      <c r="Q2237" s="87"/>
      <c r="R2237" s="87"/>
      <c r="S2237" s="87"/>
      <c r="T2237" s="87"/>
      <c r="U2237" s="87"/>
      <c r="V2237" s="87"/>
      <c r="W2237" s="87"/>
      <c r="X2237" s="87"/>
      <c r="Y2237" s="87"/>
      <c r="Z2237" s="87"/>
      <c r="AA2237" s="87"/>
      <c r="AB2237" s="87"/>
      <c r="AC2237" s="87"/>
      <c r="AD2237" s="87"/>
      <c r="AE2237" s="87"/>
      <c r="AF2237" s="87"/>
      <c r="AG2237" s="87"/>
      <c r="AH2237" s="87"/>
      <c r="AI2237" s="87"/>
      <c r="AJ2237" s="87"/>
      <c r="AK2237" s="87"/>
      <c r="AL2237" s="87"/>
      <c r="AM2237" s="87"/>
      <c r="AN2237" s="87"/>
      <c r="AO2237" s="87"/>
      <c r="AP2237" s="87"/>
      <c r="AQ2237" s="87"/>
      <c r="AR2237" s="87"/>
      <c r="AS2237" s="87"/>
      <c r="AT2237" s="87"/>
      <c r="AU2237" s="87"/>
      <c r="AV2237" s="87"/>
      <c r="AW2237" s="87"/>
      <c r="AX2237" s="87"/>
      <c r="AY2237" s="87"/>
      <c r="AZ2237" s="87"/>
      <c r="BA2237" s="87"/>
      <c r="BB2237" s="87"/>
      <c r="BC2237" s="87"/>
      <c r="BD2237" s="87"/>
      <c r="BE2237" s="87"/>
      <c r="BF2237" s="87"/>
      <c r="BG2237" s="87"/>
      <c r="BH2237" s="87"/>
    </row>
    <row r="2238" spans="1:60">
      <c r="A2238" s="87"/>
      <c r="D2238" s="371"/>
      <c r="E2238" s="87"/>
      <c r="F2238" s="87"/>
      <c r="G2238" s="87"/>
      <c r="H2238" s="87"/>
      <c r="I2238" s="87"/>
      <c r="J2238" s="87"/>
      <c r="K2238" s="87"/>
      <c r="L2238" s="87"/>
      <c r="M2238" s="87"/>
      <c r="N2238" s="87"/>
      <c r="O2238" s="87"/>
      <c r="P2238" s="87"/>
      <c r="Q2238" s="87"/>
      <c r="R2238" s="87"/>
      <c r="S2238" s="87"/>
      <c r="T2238" s="87"/>
      <c r="U2238" s="87"/>
      <c r="V2238" s="87"/>
      <c r="W2238" s="87"/>
      <c r="X2238" s="87"/>
      <c r="Y2238" s="87"/>
      <c r="Z2238" s="87"/>
      <c r="AA2238" s="87"/>
      <c r="AB2238" s="87"/>
      <c r="AC2238" s="87"/>
      <c r="AD2238" s="87"/>
      <c r="AE2238" s="87"/>
      <c r="AF2238" s="87"/>
      <c r="AG2238" s="87"/>
      <c r="AH2238" s="87"/>
      <c r="AI2238" s="87"/>
      <c r="AJ2238" s="87"/>
      <c r="AK2238" s="87"/>
      <c r="AL2238" s="87"/>
      <c r="AM2238" s="87"/>
      <c r="AN2238" s="87"/>
      <c r="AO2238" s="87"/>
      <c r="AP2238" s="87"/>
      <c r="AQ2238" s="87"/>
      <c r="AR2238" s="87"/>
      <c r="AS2238" s="87"/>
      <c r="AT2238" s="87"/>
      <c r="AU2238" s="87"/>
      <c r="AV2238" s="87"/>
      <c r="AW2238" s="87"/>
      <c r="AX2238" s="87"/>
      <c r="AY2238" s="87"/>
      <c r="AZ2238" s="87"/>
      <c r="BA2238" s="87"/>
      <c r="BB2238" s="87"/>
      <c r="BC2238" s="87"/>
      <c r="BD2238" s="87"/>
      <c r="BE2238" s="87"/>
      <c r="BF2238" s="87"/>
      <c r="BG2238" s="87"/>
      <c r="BH2238" s="87"/>
    </row>
    <row r="2239" spans="1:60">
      <c r="A2239" s="87"/>
      <c r="D2239" s="371"/>
      <c r="E2239" s="87"/>
      <c r="F2239" s="87"/>
      <c r="G2239" s="87"/>
      <c r="H2239" s="87"/>
      <c r="I2239" s="87"/>
      <c r="J2239" s="87"/>
      <c r="K2239" s="87"/>
      <c r="L2239" s="87"/>
      <c r="M2239" s="87"/>
      <c r="N2239" s="87"/>
      <c r="O2239" s="87"/>
      <c r="P2239" s="87"/>
      <c r="Q2239" s="87"/>
      <c r="R2239" s="87"/>
      <c r="S2239" s="87"/>
      <c r="T2239" s="87"/>
      <c r="U2239" s="87"/>
      <c r="V2239" s="87"/>
      <c r="W2239" s="87"/>
      <c r="X2239" s="87"/>
      <c r="Y2239" s="87"/>
      <c r="Z2239" s="87"/>
      <c r="AA2239" s="87"/>
      <c r="AB2239" s="87"/>
      <c r="AC2239" s="87"/>
      <c r="AD2239" s="87"/>
      <c r="AE2239" s="87"/>
      <c r="AF2239" s="87"/>
      <c r="AG2239" s="87"/>
      <c r="AH2239" s="87"/>
      <c r="AI2239" s="87"/>
      <c r="AJ2239" s="87"/>
      <c r="AK2239" s="87"/>
      <c r="AL2239" s="87"/>
      <c r="AM2239" s="87"/>
      <c r="AN2239" s="87"/>
      <c r="AO2239" s="87"/>
      <c r="AP2239" s="87"/>
      <c r="AQ2239" s="87"/>
      <c r="AR2239" s="87"/>
      <c r="AS2239" s="87"/>
      <c r="AT2239" s="87"/>
      <c r="AU2239" s="87"/>
      <c r="AV2239" s="87"/>
      <c r="AW2239" s="87"/>
      <c r="AX2239" s="87"/>
      <c r="AY2239" s="87"/>
      <c r="AZ2239" s="87"/>
      <c r="BA2239" s="87"/>
      <c r="BB2239" s="87"/>
      <c r="BC2239" s="87"/>
      <c r="BD2239" s="87"/>
      <c r="BE2239" s="87"/>
      <c r="BF2239" s="87"/>
      <c r="BG2239" s="87"/>
      <c r="BH2239" s="87"/>
    </row>
    <row r="2240" spans="1:60">
      <c r="A2240" s="87"/>
      <c r="D2240" s="371"/>
      <c r="E2240" s="87"/>
      <c r="F2240" s="87"/>
      <c r="G2240" s="87"/>
      <c r="H2240" s="87"/>
      <c r="I2240" s="87"/>
      <c r="J2240" s="87"/>
      <c r="K2240" s="87"/>
      <c r="L2240" s="87"/>
      <c r="M2240" s="87"/>
      <c r="N2240" s="87"/>
      <c r="O2240" s="87"/>
      <c r="P2240" s="87"/>
      <c r="Q2240" s="87"/>
      <c r="R2240" s="87"/>
      <c r="S2240" s="87"/>
      <c r="T2240" s="87"/>
      <c r="U2240" s="87"/>
      <c r="V2240" s="87"/>
      <c r="W2240" s="87"/>
      <c r="X2240" s="87"/>
      <c r="Y2240" s="87"/>
      <c r="Z2240" s="87"/>
      <c r="AA2240" s="87"/>
      <c r="AB2240" s="87"/>
      <c r="AC2240" s="87"/>
      <c r="AD2240" s="87"/>
      <c r="AE2240" s="87"/>
      <c r="AF2240" s="87"/>
      <c r="AG2240" s="87"/>
      <c r="AH2240" s="87"/>
      <c r="AI2240" s="87"/>
      <c r="AJ2240" s="87"/>
      <c r="AK2240" s="87"/>
      <c r="AL2240" s="87"/>
      <c r="AM2240" s="87"/>
      <c r="AN2240" s="87"/>
      <c r="AO2240" s="87"/>
      <c r="AP2240" s="87"/>
      <c r="AQ2240" s="87"/>
      <c r="AR2240" s="87"/>
      <c r="AS2240" s="87"/>
      <c r="AT2240" s="87"/>
      <c r="AU2240" s="87"/>
      <c r="AV2240" s="87"/>
      <c r="AW2240" s="87"/>
      <c r="AX2240" s="87"/>
      <c r="AY2240" s="87"/>
      <c r="AZ2240" s="87"/>
      <c r="BA2240" s="87"/>
      <c r="BB2240" s="87"/>
      <c r="BC2240" s="87"/>
      <c r="BD2240" s="87"/>
      <c r="BE2240" s="87"/>
      <c r="BF2240" s="87"/>
      <c r="BG2240" s="87"/>
      <c r="BH2240" s="87"/>
    </row>
    <row r="2241" spans="1:60">
      <c r="A2241" s="87"/>
      <c r="D2241" s="371"/>
      <c r="E2241" s="87"/>
      <c r="F2241" s="87"/>
      <c r="G2241" s="87"/>
      <c r="H2241" s="87"/>
      <c r="I2241" s="87"/>
      <c r="J2241" s="87"/>
      <c r="K2241" s="87"/>
      <c r="L2241" s="87"/>
      <c r="M2241" s="87"/>
      <c r="N2241" s="87"/>
      <c r="O2241" s="87"/>
      <c r="P2241" s="87"/>
      <c r="Q2241" s="87"/>
      <c r="R2241" s="87"/>
      <c r="S2241" s="87"/>
      <c r="T2241" s="87"/>
      <c r="U2241" s="87"/>
      <c r="V2241" s="87"/>
      <c r="W2241" s="87"/>
      <c r="X2241" s="87"/>
      <c r="Y2241" s="87"/>
      <c r="Z2241" s="87"/>
      <c r="AA2241" s="87"/>
      <c r="AB2241" s="87"/>
      <c r="AC2241" s="87"/>
      <c r="AD2241" s="87"/>
      <c r="AE2241" s="87"/>
      <c r="AF2241" s="87"/>
      <c r="AG2241" s="87"/>
      <c r="AH2241" s="87"/>
      <c r="AI2241" s="87"/>
      <c r="AJ2241" s="87"/>
      <c r="AK2241" s="87"/>
      <c r="AL2241" s="87"/>
      <c r="AM2241" s="87"/>
      <c r="AN2241" s="87"/>
      <c r="AO2241" s="87"/>
      <c r="AP2241" s="87"/>
      <c r="AQ2241" s="87"/>
      <c r="AR2241" s="87"/>
      <c r="AS2241" s="87"/>
      <c r="AT2241" s="87"/>
      <c r="AU2241" s="87"/>
      <c r="AV2241" s="87"/>
      <c r="AW2241" s="87"/>
      <c r="AX2241" s="87"/>
      <c r="AY2241" s="87"/>
      <c r="AZ2241" s="87"/>
      <c r="BA2241" s="87"/>
      <c r="BB2241" s="87"/>
      <c r="BC2241" s="87"/>
      <c r="BD2241" s="87"/>
      <c r="BE2241" s="87"/>
      <c r="BF2241" s="87"/>
      <c r="BG2241" s="87"/>
      <c r="BH2241" s="87"/>
    </row>
    <row r="2242" spans="1:60">
      <c r="A2242" s="87"/>
      <c r="D2242" s="371"/>
      <c r="E2242" s="87"/>
      <c r="F2242" s="87"/>
      <c r="G2242" s="87"/>
      <c r="H2242" s="87"/>
      <c r="I2242" s="87"/>
      <c r="J2242" s="87"/>
      <c r="K2242" s="87"/>
      <c r="L2242" s="87"/>
      <c r="M2242" s="87"/>
      <c r="N2242" s="87"/>
      <c r="O2242" s="87"/>
      <c r="P2242" s="87"/>
      <c r="Q2242" s="87"/>
      <c r="R2242" s="87"/>
      <c r="S2242" s="87"/>
      <c r="T2242" s="87"/>
      <c r="U2242" s="87"/>
      <c r="V2242" s="87"/>
      <c r="W2242" s="87"/>
      <c r="X2242" s="87"/>
      <c r="Y2242" s="87"/>
      <c r="Z2242" s="87"/>
      <c r="AA2242" s="87"/>
      <c r="AB2242" s="87"/>
      <c r="AC2242" s="87"/>
      <c r="AD2242" s="87"/>
      <c r="AE2242" s="87"/>
      <c r="AF2242" s="87"/>
      <c r="AG2242" s="87"/>
      <c r="AH2242" s="87"/>
      <c r="AI2242" s="87"/>
      <c r="AJ2242" s="87"/>
      <c r="AK2242" s="87"/>
      <c r="AL2242" s="87"/>
      <c r="AM2242" s="87"/>
      <c r="AN2242" s="87"/>
      <c r="AO2242" s="87"/>
      <c r="AP2242" s="87"/>
      <c r="AQ2242" s="87"/>
      <c r="AR2242" s="87"/>
      <c r="AS2242" s="87"/>
      <c r="AT2242" s="87"/>
      <c r="AU2242" s="87"/>
      <c r="AV2242" s="87"/>
      <c r="AW2242" s="87"/>
      <c r="AX2242" s="87"/>
      <c r="AY2242" s="87"/>
      <c r="AZ2242" s="87"/>
      <c r="BA2242" s="87"/>
      <c r="BB2242" s="87"/>
      <c r="BC2242" s="87"/>
      <c r="BD2242" s="87"/>
      <c r="BE2242" s="87"/>
      <c r="BF2242" s="87"/>
      <c r="BG2242" s="87"/>
      <c r="BH2242" s="87"/>
    </row>
    <row r="2243" spans="1:60">
      <c r="A2243" s="87"/>
      <c r="D2243" s="371"/>
      <c r="E2243" s="87"/>
      <c r="F2243" s="87"/>
      <c r="G2243" s="87"/>
      <c r="H2243" s="87"/>
      <c r="I2243" s="87"/>
      <c r="J2243" s="87"/>
      <c r="K2243" s="87"/>
      <c r="L2243" s="87"/>
      <c r="M2243" s="87"/>
      <c r="N2243" s="87"/>
      <c r="O2243" s="87"/>
      <c r="P2243" s="87"/>
      <c r="Q2243" s="87"/>
      <c r="R2243" s="87"/>
      <c r="S2243" s="87"/>
      <c r="T2243" s="87"/>
      <c r="U2243" s="87"/>
      <c r="V2243" s="87"/>
      <c r="W2243" s="87"/>
      <c r="X2243" s="87"/>
      <c r="Y2243" s="87"/>
      <c r="Z2243" s="87"/>
      <c r="AA2243" s="87"/>
      <c r="AB2243" s="87"/>
      <c r="AC2243" s="87"/>
      <c r="AD2243" s="87"/>
      <c r="AE2243" s="87"/>
      <c r="AF2243" s="87"/>
      <c r="AG2243" s="87"/>
      <c r="AH2243" s="87"/>
      <c r="AI2243" s="87"/>
      <c r="AJ2243" s="87"/>
      <c r="AK2243" s="87"/>
      <c r="AL2243" s="87"/>
      <c r="AM2243" s="87"/>
      <c r="AN2243" s="87"/>
      <c r="AO2243" s="87"/>
      <c r="AP2243" s="87"/>
      <c r="AQ2243" s="87"/>
      <c r="AR2243" s="87"/>
      <c r="AS2243" s="87"/>
      <c r="AT2243" s="87"/>
      <c r="AU2243" s="87"/>
      <c r="AV2243" s="87"/>
      <c r="AW2243" s="87"/>
      <c r="AX2243" s="87"/>
      <c r="AY2243" s="87"/>
      <c r="AZ2243" s="87"/>
      <c r="BA2243" s="87"/>
      <c r="BB2243" s="87"/>
      <c r="BC2243" s="87"/>
      <c r="BD2243" s="87"/>
      <c r="BE2243" s="87"/>
      <c r="BF2243" s="87"/>
      <c r="BG2243" s="87"/>
      <c r="BH2243" s="87"/>
    </row>
    <row r="2244" spans="1:60">
      <c r="A2244" s="87"/>
      <c r="D2244" s="371"/>
      <c r="E2244" s="87"/>
      <c r="F2244" s="87"/>
      <c r="G2244" s="87"/>
      <c r="H2244" s="87"/>
      <c r="I2244" s="87"/>
      <c r="J2244" s="87"/>
      <c r="K2244" s="87"/>
      <c r="L2244" s="87"/>
      <c r="M2244" s="87"/>
      <c r="N2244" s="87"/>
      <c r="O2244" s="87"/>
      <c r="P2244" s="87"/>
      <c r="Q2244" s="87"/>
      <c r="R2244" s="87"/>
      <c r="S2244" s="87"/>
      <c r="T2244" s="87"/>
      <c r="U2244" s="87"/>
      <c r="V2244" s="87"/>
      <c r="W2244" s="87"/>
      <c r="X2244" s="87"/>
      <c r="Y2244" s="87"/>
      <c r="Z2244" s="87"/>
      <c r="AA2244" s="87"/>
      <c r="AB2244" s="87"/>
      <c r="AC2244" s="87"/>
      <c r="AD2244" s="87"/>
      <c r="AE2244" s="87"/>
      <c r="AF2244" s="87"/>
      <c r="AG2244" s="87"/>
      <c r="AH2244" s="87"/>
      <c r="AI2244" s="87"/>
      <c r="AJ2244" s="87"/>
      <c r="AK2244" s="87"/>
      <c r="AL2244" s="87"/>
      <c r="AM2244" s="87"/>
      <c r="AN2244" s="87"/>
      <c r="AO2244" s="87"/>
      <c r="AP2244" s="87"/>
      <c r="AQ2244" s="87"/>
      <c r="AR2244" s="87"/>
      <c r="AS2244" s="87"/>
      <c r="AT2244" s="87"/>
      <c r="AU2244" s="87"/>
      <c r="AV2244" s="87"/>
      <c r="AW2244" s="87"/>
      <c r="AX2244" s="87"/>
      <c r="AY2244" s="87"/>
      <c r="AZ2244" s="87"/>
      <c r="BA2244" s="87"/>
      <c r="BB2244" s="87"/>
      <c r="BC2244" s="87"/>
      <c r="BD2244" s="87"/>
      <c r="BE2244" s="87"/>
      <c r="BF2244" s="87"/>
      <c r="BG2244" s="87"/>
      <c r="BH2244" s="87"/>
    </row>
    <row r="2245" spans="1:60">
      <c r="A2245" s="87"/>
      <c r="D2245" s="371"/>
      <c r="E2245" s="87"/>
      <c r="F2245" s="87"/>
      <c r="G2245" s="87"/>
      <c r="H2245" s="87"/>
      <c r="I2245" s="87"/>
      <c r="J2245" s="87"/>
      <c r="K2245" s="87"/>
      <c r="L2245" s="87"/>
      <c r="M2245" s="87"/>
      <c r="N2245" s="87"/>
      <c r="O2245" s="87"/>
      <c r="P2245" s="87"/>
      <c r="Q2245" s="87"/>
      <c r="R2245" s="87"/>
      <c r="S2245" s="87"/>
      <c r="T2245" s="87"/>
      <c r="U2245" s="87"/>
      <c r="V2245" s="87"/>
      <c r="W2245" s="87"/>
      <c r="X2245" s="87"/>
      <c r="Y2245" s="87"/>
      <c r="Z2245" s="87"/>
      <c r="AA2245" s="87"/>
      <c r="AB2245" s="87"/>
      <c r="AC2245" s="87"/>
      <c r="AD2245" s="87"/>
      <c r="AE2245" s="87"/>
      <c r="AF2245" s="87"/>
      <c r="AG2245" s="87"/>
      <c r="AH2245" s="87"/>
      <c r="AI2245" s="87"/>
      <c r="AJ2245" s="87"/>
      <c r="AK2245" s="87"/>
      <c r="AL2245" s="87"/>
      <c r="AM2245" s="87"/>
      <c r="AN2245" s="87"/>
      <c r="AO2245" s="87"/>
      <c r="AP2245" s="87"/>
      <c r="AQ2245" s="87"/>
      <c r="AR2245" s="87"/>
      <c r="AS2245" s="87"/>
      <c r="AT2245" s="87"/>
      <c r="AU2245" s="87"/>
      <c r="AV2245" s="87"/>
      <c r="AW2245" s="87"/>
      <c r="AX2245" s="87"/>
      <c r="AY2245" s="87"/>
      <c r="AZ2245" s="87"/>
      <c r="BA2245" s="87"/>
      <c r="BB2245" s="87"/>
      <c r="BC2245" s="87"/>
      <c r="BD2245" s="87"/>
      <c r="BE2245" s="87"/>
      <c r="BF2245" s="87"/>
      <c r="BG2245" s="87"/>
      <c r="BH2245" s="87"/>
    </row>
    <row r="2246" spans="1:60">
      <c r="A2246" s="87"/>
      <c r="D2246" s="371"/>
      <c r="E2246" s="87"/>
      <c r="F2246" s="87"/>
      <c r="G2246" s="87"/>
      <c r="H2246" s="87"/>
      <c r="I2246" s="87"/>
      <c r="J2246" s="87"/>
      <c r="K2246" s="87"/>
      <c r="L2246" s="87"/>
      <c r="M2246" s="87"/>
      <c r="N2246" s="87"/>
      <c r="O2246" s="87"/>
      <c r="P2246" s="87"/>
      <c r="Q2246" s="87"/>
      <c r="R2246" s="87"/>
      <c r="S2246" s="87"/>
      <c r="T2246" s="87"/>
      <c r="U2246" s="87"/>
      <c r="V2246" s="87"/>
      <c r="W2246" s="87"/>
      <c r="X2246" s="87"/>
      <c r="Y2246" s="87"/>
      <c r="Z2246" s="87"/>
      <c r="AA2246" s="87"/>
      <c r="AB2246" s="87"/>
      <c r="AC2246" s="87"/>
      <c r="AD2246" s="87"/>
      <c r="AE2246" s="87"/>
      <c r="AF2246" s="87"/>
      <c r="AG2246" s="87"/>
      <c r="AH2246" s="87"/>
      <c r="AI2246" s="87"/>
      <c r="AJ2246" s="87"/>
      <c r="AK2246" s="87"/>
      <c r="AL2246" s="87"/>
      <c r="AM2246" s="87"/>
      <c r="AN2246" s="87"/>
      <c r="AO2246" s="87"/>
      <c r="AP2246" s="87"/>
      <c r="AQ2246" s="87"/>
      <c r="AR2246" s="87"/>
      <c r="AS2246" s="87"/>
      <c r="AT2246" s="87"/>
      <c r="AU2246" s="87"/>
      <c r="AV2246" s="87"/>
      <c r="AW2246" s="87"/>
      <c r="AX2246" s="87"/>
      <c r="AY2246" s="87"/>
      <c r="AZ2246" s="87"/>
      <c r="BA2246" s="87"/>
      <c r="BB2246" s="87"/>
      <c r="BC2246" s="87"/>
      <c r="BD2246" s="87"/>
      <c r="BE2246" s="87"/>
      <c r="BF2246" s="87"/>
      <c r="BG2246" s="87"/>
      <c r="BH2246" s="87"/>
    </row>
    <row r="2247" spans="1:60">
      <c r="A2247" s="87"/>
      <c r="D2247" s="371"/>
      <c r="E2247" s="87"/>
      <c r="F2247" s="87"/>
      <c r="G2247" s="87"/>
      <c r="H2247" s="87"/>
      <c r="I2247" s="87"/>
      <c r="J2247" s="87"/>
      <c r="K2247" s="87"/>
      <c r="L2247" s="87"/>
      <c r="M2247" s="87"/>
      <c r="N2247" s="87"/>
      <c r="O2247" s="87"/>
      <c r="P2247" s="87"/>
      <c r="Q2247" s="87"/>
      <c r="R2247" s="87"/>
      <c r="S2247" s="87"/>
      <c r="T2247" s="87"/>
      <c r="U2247" s="87"/>
      <c r="V2247" s="87"/>
      <c r="W2247" s="87"/>
      <c r="X2247" s="87"/>
      <c r="Y2247" s="87"/>
      <c r="Z2247" s="87"/>
      <c r="AA2247" s="87"/>
      <c r="AB2247" s="87"/>
      <c r="AC2247" s="87"/>
      <c r="AD2247" s="87"/>
      <c r="AE2247" s="87"/>
      <c r="AF2247" s="87"/>
      <c r="AG2247" s="87"/>
      <c r="AH2247" s="87"/>
      <c r="AI2247" s="87"/>
      <c r="AJ2247" s="87"/>
      <c r="AK2247" s="87"/>
      <c r="AL2247" s="87"/>
      <c r="AM2247" s="87"/>
      <c r="AN2247" s="87"/>
      <c r="AO2247" s="87"/>
      <c r="AP2247" s="87"/>
      <c r="AQ2247" s="87"/>
      <c r="AR2247" s="87"/>
      <c r="AS2247" s="87"/>
      <c r="AT2247" s="87"/>
      <c r="AU2247" s="87"/>
      <c r="AV2247" s="87"/>
      <c r="AW2247" s="87"/>
      <c r="AX2247" s="87"/>
      <c r="AY2247" s="87"/>
      <c r="AZ2247" s="87"/>
      <c r="BA2247" s="87"/>
      <c r="BB2247" s="87"/>
      <c r="BC2247" s="87"/>
      <c r="BD2247" s="87"/>
      <c r="BE2247" s="87"/>
      <c r="BF2247" s="87"/>
      <c r="BG2247" s="87"/>
      <c r="BH2247" s="87"/>
    </row>
    <row r="2248" spans="1:60">
      <c r="A2248" s="87"/>
      <c r="D2248" s="371"/>
      <c r="E2248" s="87"/>
      <c r="F2248" s="87"/>
      <c r="G2248" s="87"/>
      <c r="H2248" s="87"/>
      <c r="I2248" s="87"/>
      <c r="J2248" s="87"/>
      <c r="K2248" s="87"/>
      <c r="L2248" s="87"/>
      <c r="M2248" s="87"/>
      <c r="N2248" s="87"/>
      <c r="O2248" s="87"/>
      <c r="P2248" s="87"/>
      <c r="Q2248" s="87"/>
      <c r="R2248" s="87"/>
      <c r="S2248" s="87"/>
      <c r="T2248" s="87"/>
      <c r="U2248" s="87"/>
      <c r="V2248" s="87"/>
      <c r="W2248" s="87"/>
      <c r="X2248" s="87"/>
      <c r="Y2248" s="87"/>
      <c r="Z2248" s="87"/>
      <c r="AA2248" s="87"/>
      <c r="AB2248" s="87"/>
      <c r="AC2248" s="87"/>
      <c r="AD2248" s="87"/>
      <c r="AE2248" s="87"/>
      <c r="AF2248" s="87"/>
      <c r="AG2248" s="87"/>
      <c r="AH2248" s="87"/>
      <c r="AI2248" s="87"/>
      <c r="AJ2248" s="87"/>
      <c r="AK2248" s="87"/>
      <c r="AL2248" s="87"/>
      <c r="AM2248" s="87"/>
      <c r="AN2248" s="87"/>
      <c r="AO2248" s="87"/>
      <c r="AP2248" s="87"/>
      <c r="AQ2248" s="87"/>
      <c r="AR2248" s="87"/>
      <c r="AS2248" s="87"/>
      <c r="AT2248" s="87"/>
      <c r="AU2248" s="87"/>
      <c r="AV2248" s="87"/>
      <c r="AW2248" s="87"/>
      <c r="AX2248" s="87"/>
      <c r="AY2248" s="87"/>
      <c r="AZ2248" s="87"/>
      <c r="BA2248" s="87"/>
      <c r="BB2248" s="87"/>
      <c r="BC2248" s="87"/>
      <c r="BD2248" s="87"/>
      <c r="BE2248" s="87"/>
      <c r="BF2248" s="87"/>
      <c r="BG2248" s="87"/>
      <c r="BH2248" s="87"/>
    </row>
    <row r="2249" spans="1:60">
      <c r="A2249" s="87"/>
      <c r="D2249" s="371"/>
      <c r="E2249" s="87"/>
      <c r="F2249" s="87"/>
      <c r="G2249" s="87"/>
      <c r="H2249" s="87"/>
      <c r="I2249" s="87"/>
      <c r="J2249" s="87"/>
      <c r="K2249" s="87"/>
      <c r="L2249" s="87"/>
      <c r="M2249" s="87"/>
      <c r="N2249" s="87"/>
      <c r="O2249" s="87"/>
      <c r="P2249" s="87"/>
      <c r="Q2249" s="87"/>
      <c r="R2249" s="87"/>
      <c r="S2249" s="87"/>
      <c r="T2249" s="87"/>
      <c r="U2249" s="87"/>
      <c r="V2249" s="87"/>
      <c r="W2249" s="87"/>
      <c r="X2249" s="87"/>
      <c r="Y2249" s="87"/>
      <c r="Z2249" s="87"/>
      <c r="AA2249" s="87"/>
      <c r="AB2249" s="87"/>
      <c r="AC2249" s="87"/>
      <c r="AD2249" s="87"/>
      <c r="AE2249" s="87"/>
      <c r="AF2249" s="87"/>
      <c r="AG2249" s="87"/>
      <c r="AH2249" s="87"/>
      <c r="AI2249" s="87"/>
      <c r="AJ2249" s="87"/>
      <c r="AK2249" s="87"/>
      <c r="AL2249" s="87"/>
      <c r="AM2249" s="87"/>
      <c r="AN2249" s="87"/>
      <c r="AO2249" s="87"/>
      <c r="AP2249" s="87"/>
      <c r="AQ2249" s="87"/>
      <c r="AR2249" s="87"/>
      <c r="AS2249" s="87"/>
      <c r="AT2249" s="87"/>
      <c r="AU2249" s="87"/>
      <c r="AV2249" s="87"/>
      <c r="AW2249" s="87"/>
      <c r="AX2249" s="87"/>
      <c r="AY2249" s="87"/>
      <c r="AZ2249" s="87"/>
      <c r="BA2249" s="87"/>
      <c r="BB2249" s="87"/>
      <c r="BC2249" s="87"/>
      <c r="BD2249" s="87"/>
      <c r="BE2249" s="87"/>
      <c r="BF2249" s="87"/>
      <c r="BG2249" s="87"/>
      <c r="BH2249" s="87"/>
    </row>
    <row r="2250" spans="1:60">
      <c r="A2250" s="87"/>
      <c r="D2250" s="371"/>
      <c r="E2250" s="87"/>
      <c r="F2250" s="87"/>
      <c r="G2250" s="87"/>
      <c r="H2250" s="87"/>
      <c r="I2250" s="87"/>
      <c r="J2250" s="87"/>
      <c r="K2250" s="87"/>
      <c r="L2250" s="87"/>
      <c r="M2250" s="87"/>
      <c r="N2250" s="87"/>
      <c r="O2250" s="87"/>
      <c r="P2250" s="87"/>
      <c r="Q2250" s="87"/>
      <c r="R2250" s="87"/>
      <c r="S2250" s="87"/>
      <c r="T2250" s="87"/>
      <c r="U2250" s="87"/>
      <c r="V2250" s="87"/>
      <c r="W2250" s="87"/>
      <c r="X2250" s="87"/>
      <c r="Y2250" s="87"/>
      <c r="Z2250" s="87"/>
      <c r="AA2250" s="87"/>
      <c r="AB2250" s="87"/>
      <c r="AC2250" s="87"/>
      <c r="AD2250" s="87"/>
      <c r="AE2250" s="87"/>
      <c r="AF2250" s="87"/>
      <c r="AG2250" s="87"/>
      <c r="AH2250" s="87"/>
      <c r="AI2250" s="87"/>
      <c r="AJ2250" s="87"/>
      <c r="AK2250" s="87"/>
      <c r="AL2250" s="87"/>
      <c r="AM2250" s="87"/>
      <c r="AN2250" s="87"/>
      <c r="AO2250" s="87"/>
      <c r="AP2250" s="87"/>
      <c r="AQ2250" s="87"/>
      <c r="AR2250" s="87"/>
      <c r="AS2250" s="87"/>
      <c r="AT2250" s="87"/>
      <c r="AU2250" s="87"/>
      <c r="AV2250" s="87"/>
      <c r="AW2250" s="87"/>
      <c r="AX2250" s="87"/>
      <c r="AY2250" s="87"/>
      <c r="AZ2250" s="87"/>
      <c r="BA2250" s="87"/>
      <c r="BB2250" s="87"/>
      <c r="BC2250" s="87"/>
      <c r="BD2250" s="87"/>
      <c r="BE2250" s="87"/>
      <c r="BF2250" s="87"/>
      <c r="BG2250" s="87"/>
      <c r="BH2250" s="87"/>
    </row>
    <row r="2251" spans="1:60">
      <c r="A2251" s="87"/>
      <c r="D2251" s="371"/>
      <c r="E2251" s="87"/>
      <c r="F2251" s="87"/>
      <c r="G2251" s="87"/>
      <c r="H2251" s="87"/>
      <c r="I2251" s="87"/>
      <c r="J2251" s="87"/>
      <c r="K2251" s="87"/>
      <c r="L2251" s="87"/>
      <c r="M2251" s="87"/>
      <c r="N2251" s="87"/>
      <c r="O2251" s="87"/>
      <c r="P2251" s="87"/>
      <c r="Q2251" s="87"/>
      <c r="R2251" s="87"/>
      <c r="S2251" s="87"/>
      <c r="T2251" s="87"/>
      <c r="U2251" s="87"/>
      <c r="V2251" s="87"/>
      <c r="W2251" s="87"/>
      <c r="X2251" s="87"/>
      <c r="Y2251" s="87"/>
      <c r="Z2251" s="87"/>
      <c r="AA2251" s="87"/>
      <c r="AB2251" s="87"/>
      <c r="AC2251" s="87"/>
      <c r="AD2251" s="87"/>
      <c r="AE2251" s="87"/>
      <c r="AF2251" s="87"/>
      <c r="AG2251" s="87"/>
      <c r="AH2251" s="87"/>
      <c r="AI2251" s="87"/>
      <c r="AJ2251" s="87"/>
      <c r="AK2251" s="87"/>
      <c r="AL2251" s="87"/>
      <c r="AM2251" s="87"/>
      <c r="AN2251" s="87"/>
      <c r="AO2251" s="87"/>
      <c r="AP2251" s="87"/>
      <c r="AQ2251" s="87"/>
      <c r="AR2251" s="87"/>
      <c r="AS2251" s="87"/>
      <c r="AT2251" s="87"/>
      <c r="AU2251" s="87"/>
      <c r="AV2251" s="87"/>
      <c r="AW2251" s="87"/>
      <c r="AX2251" s="87"/>
      <c r="AY2251" s="87"/>
      <c r="AZ2251" s="87"/>
      <c r="BA2251" s="87"/>
      <c r="BB2251" s="87"/>
      <c r="BC2251" s="87"/>
      <c r="BD2251" s="87"/>
      <c r="BE2251" s="87"/>
      <c r="BF2251" s="87"/>
      <c r="BG2251" s="87"/>
      <c r="BH2251" s="87"/>
    </row>
    <row r="2252" spans="1:60">
      <c r="A2252" s="87"/>
      <c r="D2252" s="371"/>
      <c r="E2252" s="87"/>
      <c r="F2252" s="87"/>
      <c r="G2252" s="87"/>
      <c r="H2252" s="87"/>
      <c r="I2252" s="87"/>
      <c r="J2252" s="87"/>
      <c r="K2252" s="87"/>
      <c r="L2252" s="87"/>
      <c r="M2252" s="87"/>
      <c r="N2252" s="87"/>
      <c r="O2252" s="87"/>
      <c r="P2252" s="87"/>
      <c r="Q2252" s="87"/>
      <c r="R2252" s="87"/>
      <c r="S2252" s="87"/>
      <c r="T2252" s="87"/>
      <c r="U2252" s="87"/>
      <c r="V2252" s="87"/>
      <c r="W2252" s="87"/>
      <c r="X2252" s="87"/>
      <c r="Y2252" s="87"/>
      <c r="Z2252" s="87"/>
      <c r="AA2252" s="87"/>
      <c r="AB2252" s="87"/>
      <c r="AC2252" s="87"/>
      <c r="AD2252" s="87"/>
      <c r="AE2252" s="87"/>
      <c r="AF2252" s="87"/>
      <c r="AG2252" s="87"/>
      <c r="AH2252" s="87"/>
      <c r="AI2252" s="87"/>
      <c r="AJ2252" s="87"/>
      <c r="AK2252" s="87"/>
      <c r="AL2252" s="87"/>
      <c r="AM2252" s="87"/>
      <c r="AN2252" s="87"/>
      <c r="AO2252" s="87"/>
      <c r="AP2252" s="87"/>
      <c r="AQ2252" s="87"/>
      <c r="AR2252" s="87"/>
      <c r="AS2252" s="87"/>
      <c r="AT2252" s="87"/>
      <c r="AU2252" s="87"/>
      <c r="AV2252" s="87"/>
      <c r="AW2252" s="87"/>
      <c r="AX2252" s="87"/>
      <c r="AY2252" s="87"/>
      <c r="AZ2252" s="87"/>
      <c r="BA2252" s="87"/>
      <c r="BB2252" s="87"/>
      <c r="BC2252" s="87"/>
      <c r="BD2252" s="87"/>
      <c r="BE2252" s="87"/>
      <c r="BF2252" s="87"/>
      <c r="BG2252" s="87"/>
      <c r="BH2252" s="87"/>
    </row>
    <row r="2253" spans="1:60">
      <c r="A2253" s="87"/>
      <c r="D2253" s="371"/>
      <c r="E2253" s="87"/>
      <c r="F2253" s="87"/>
      <c r="G2253" s="87"/>
      <c r="H2253" s="87"/>
      <c r="I2253" s="87"/>
      <c r="J2253" s="87"/>
      <c r="K2253" s="87"/>
      <c r="L2253" s="87"/>
      <c r="M2253" s="87"/>
      <c r="N2253" s="87"/>
      <c r="O2253" s="87"/>
      <c r="P2253" s="87"/>
      <c r="Q2253" s="87"/>
      <c r="R2253" s="87"/>
      <c r="S2253" s="87"/>
      <c r="T2253" s="87"/>
      <c r="U2253" s="87"/>
      <c r="V2253" s="87"/>
      <c r="W2253" s="87"/>
      <c r="X2253" s="87"/>
      <c r="Y2253" s="87"/>
      <c r="Z2253" s="87"/>
      <c r="AA2253" s="87"/>
      <c r="AB2253" s="87"/>
      <c r="AC2253" s="87"/>
      <c r="AD2253" s="87"/>
      <c r="AE2253" s="87"/>
      <c r="AF2253" s="87"/>
      <c r="AG2253" s="87"/>
      <c r="AH2253" s="87"/>
      <c r="AI2253" s="87"/>
      <c r="AJ2253" s="87"/>
      <c r="AK2253" s="87"/>
      <c r="AL2253" s="87"/>
      <c r="AM2253" s="87"/>
      <c r="AN2253" s="87"/>
      <c r="AO2253" s="87"/>
      <c r="AP2253" s="87"/>
      <c r="AQ2253" s="87"/>
      <c r="AR2253" s="87"/>
      <c r="AS2253" s="87"/>
      <c r="AT2253" s="87"/>
      <c r="AU2253" s="87"/>
      <c r="AV2253" s="87"/>
      <c r="AW2253" s="87"/>
      <c r="AX2253" s="87"/>
      <c r="AY2253" s="87"/>
      <c r="AZ2253" s="87"/>
      <c r="BA2253" s="87"/>
      <c r="BB2253" s="87"/>
      <c r="BC2253" s="87"/>
      <c r="BD2253" s="87"/>
      <c r="BE2253" s="87"/>
      <c r="BF2253" s="87"/>
      <c r="BG2253" s="87"/>
      <c r="BH2253" s="87"/>
    </row>
    <row r="2254" spans="1:60">
      <c r="A2254" s="87"/>
      <c r="D2254" s="371"/>
      <c r="E2254" s="87"/>
      <c r="F2254" s="87"/>
      <c r="G2254" s="87"/>
      <c r="H2254" s="87"/>
      <c r="I2254" s="87"/>
      <c r="J2254" s="87"/>
      <c r="K2254" s="87"/>
      <c r="L2254" s="87"/>
      <c r="M2254" s="87"/>
      <c r="N2254" s="87"/>
      <c r="O2254" s="87"/>
      <c r="P2254" s="87"/>
      <c r="Q2254" s="87"/>
      <c r="R2254" s="87"/>
      <c r="S2254" s="87"/>
      <c r="T2254" s="87"/>
      <c r="U2254" s="87"/>
      <c r="V2254" s="87"/>
      <c r="W2254" s="87"/>
      <c r="X2254" s="87"/>
      <c r="Y2254" s="87"/>
      <c r="Z2254" s="87"/>
      <c r="AA2254" s="87"/>
      <c r="AB2254" s="87"/>
      <c r="AC2254" s="87"/>
      <c r="AD2254" s="87"/>
      <c r="AE2254" s="87"/>
      <c r="AF2254" s="87"/>
      <c r="AG2254" s="87"/>
      <c r="AH2254" s="87"/>
      <c r="AI2254" s="87"/>
      <c r="AJ2254" s="87"/>
      <c r="AK2254" s="87"/>
      <c r="AL2254" s="87"/>
      <c r="AM2254" s="87"/>
      <c r="AN2254" s="87"/>
      <c r="AO2254" s="87"/>
      <c r="AP2254" s="87"/>
      <c r="AQ2254" s="87"/>
      <c r="AR2254" s="87"/>
      <c r="AS2254" s="87"/>
      <c r="AT2254" s="87"/>
      <c r="AU2254" s="87"/>
      <c r="AV2254" s="87"/>
      <c r="AW2254" s="87"/>
      <c r="AX2254" s="87"/>
      <c r="AY2254" s="87"/>
      <c r="AZ2254" s="87"/>
      <c r="BA2254" s="87"/>
      <c r="BB2254" s="87"/>
      <c r="BC2254" s="87"/>
      <c r="BD2254" s="87"/>
      <c r="BE2254" s="87"/>
      <c r="BF2254" s="87"/>
      <c r="BG2254" s="87"/>
      <c r="BH2254" s="87"/>
    </row>
    <row r="2255" spans="1:60">
      <c r="A2255" s="87"/>
      <c r="D2255" s="371"/>
      <c r="E2255" s="87"/>
      <c r="F2255" s="87"/>
      <c r="G2255" s="87"/>
      <c r="H2255" s="87"/>
      <c r="I2255" s="87"/>
      <c r="J2255" s="87"/>
      <c r="K2255" s="87"/>
      <c r="L2255" s="87"/>
      <c r="M2255" s="87"/>
      <c r="N2255" s="87"/>
      <c r="O2255" s="87"/>
      <c r="P2255" s="87"/>
      <c r="Q2255" s="87"/>
      <c r="R2255" s="87"/>
      <c r="S2255" s="87"/>
      <c r="T2255" s="87"/>
      <c r="U2255" s="87"/>
      <c r="V2255" s="87"/>
      <c r="W2255" s="87"/>
      <c r="X2255" s="87"/>
      <c r="Y2255" s="87"/>
      <c r="Z2255" s="87"/>
      <c r="AA2255" s="87"/>
      <c r="AB2255" s="87"/>
      <c r="AC2255" s="87"/>
      <c r="AD2255" s="87"/>
      <c r="AE2255" s="87"/>
      <c r="AF2255" s="87"/>
      <c r="AG2255" s="87"/>
      <c r="AH2255" s="87"/>
      <c r="AI2255" s="87"/>
      <c r="AJ2255" s="87"/>
      <c r="AK2255" s="87"/>
      <c r="AL2255" s="87"/>
      <c r="AM2255" s="87"/>
      <c r="AN2255" s="87"/>
      <c r="AO2255" s="87"/>
      <c r="AP2255" s="87"/>
      <c r="AQ2255" s="87"/>
      <c r="AR2255" s="87"/>
      <c r="AS2255" s="87"/>
      <c r="AT2255" s="87"/>
      <c r="AU2255" s="87"/>
      <c r="AV2255" s="87"/>
      <c r="AW2255" s="87"/>
      <c r="AX2255" s="87"/>
      <c r="AY2255" s="87"/>
      <c r="AZ2255" s="87"/>
      <c r="BA2255" s="87"/>
      <c r="BB2255" s="87"/>
      <c r="BC2255" s="87"/>
      <c r="BD2255" s="87"/>
      <c r="BE2255" s="87"/>
      <c r="BF2255" s="87"/>
      <c r="BG2255" s="87"/>
      <c r="BH2255" s="87"/>
    </row>
    <row r="2256" spans="1:60">
      <c r="A2256" s="87"/>
      <c r="D2256" s="371"/>
      <c r="E2256" s="87"/>
      <c r="F2256" s="87"/>
      <c r="G2256" s="87"/>
      <c r="H2256" s="87"/>
      <c r="I2256" s="87"/>
      <c r="J2256" s="87"/>
      <c r="K2256" s="87"/>
      <c r="L2256" s="87"/>
      <c r="M2256" s="87"/>
      <c r="N2256" s="87"/>
      <c r="O2256" s="87"/>
      <c r="P2256" s="87"/>
      <c r="Q2256" s="87"/>
      <c r="R2256" s="87"/>
      <c r="S2256" s="87"/>
      <c r="T2256" s="87"/>
      <c r="U2256" s="87"/>
      <c r="V2256" s="87"/>
      <c r="W2256" s="87"/>
      <c r="X2256" s="87"/>
      <c r="Y2256" s="87"/>
      <c r="Z2256" s="87"/>
      <c r="AA2256" s="87"/>
      <c r="AB2256" s="87"/>
      <c r="AC2256" s="87"/>
      <c r="AD2256" s="87"/>
      <c r="AE2256" s="87"/>
      <c r="AF2256" s="87"/>
      <c r="AG2256" s="87"/>
      <c r="AH2256" s="87"/>
      <c r="AI2256" s="87"/>
      <c r="AJ2256" s="87"/>
      <c r="AK2256" s="87"/>
      <c r="AL2256" s="87"/>
      <c r="AM2256" s="87"/>
      <c r="AN2256" s="87"/>
      <c r="AO2256" s="87"/>
      <c r="AP2256" s="87"/>
      <c r="AQ2256" s="87"/>
      <c r="AR2256" s="87"/>
      <c r="AS2256" s="87"/>
      <c r="AT2256" s="87"/>
      <c r="AU2256" s="87"/>
      <c r="AV2256" s="87"/>
      <c r="AW2256" s="87"/>
      <c r="AX2256" s="87"/>
      <c r="AY2256" s="87"/>
      <c r="AZ2256" s="87"/>
      <c r="BA2256" s="87"/>
      <c r="BB2256" s="87"/>
      <c r="BC2256" s="87"/>
      <c r="BD2256" s="87"/>
      <c r="BE2256" s="87"/>
      <c r="BF2256" s="87"/>
      <c r="BG2256" s="87"/>
      <c r="BH2256" s="87"/>
    </row>
    <row r="2257" spans="1:60">
      <c r="A2257" s="87"/>
      <c r="D2257" s="371"/>
      <c r="E2257" s="87"/>
      <c r="F2257" s="87"/>
      <c r="G2257" s="87"/>
      <c r="H2257" s="87"/>
      <c r="I2257" s="87"/>
      <c r="J2257" s="87"/>
      <c r="K2257" s="87"/>
      <c r="L2257" s="87"/>
      <c r="M2257" s="87"/>
      <c r="N2257" s="87"/>
      <c r="O2257" s="87"/>
      <c r="P2257" s="87"/>
      <c r="Q2257" s="87"/>
      <c r="R2257" s="87"/>
      <c r="S2257" s="87"/>
      <c r="T2257" s="87"/>
      <c r="U2257" s="87"/>
      <c r="V2257" s="87"/>
      <c r="W2257" s="87"/>
      <c r="X2257" s="87"/>
      <c r="Y2257" s="87"/>
      <c r="Z2257" s="87"/>
      <c r="AA2257" s="87"/>
      <c r="AB2257" s="87"/>
      <c r="AC2257" s="87"/>
      <c r="AD2257" s="87"/>
      <c r="AE2257" s="87"/>
      <c r="AF2257" s="87"/>
      <c r="AG2257" s="87"/>
      <c r="AH2257" s="87"/>
      <c r="AI2257" s="87"/>
      <c r="AJ2257" s="87"/>
      <c r="AK2257" s="87"/>
      <c r="AL2257" s="87"/>
      <c r="AM2257" s="87"/>
      <c r="AN2257" s="87"/>
      <c r="AO2257" s="87"/>
      <c r="AP2257" s="87"/>
      <c r="AQ2257" s="87"/>
      <c r="AR2257" s="87"/>
      <c r="AS2257" s="87"/>
      <c r="AT2257" s="87"/>
      <c r="AU2257" s="87"/>
      <c r="AV2257" s="87"/>
      <c r="AW2257" s="87"/>
      <c r="AX2257" s="87"/>
      <c r="AY2257" s="87"/>
      <c r="AZ2257" s="87"/>
      <c r="BA2257" s="87"/>
      <c r="BB2257" s="87"/>
      <c r="BC2257" s="87"/>
      <c r="BD2257" s="87"/>
      <c r="BE2257" s="87"/>
      <c r="BF2257" s="87"/>
      <c r="BG2257" s="87"/>
      <c r="BH2257" s="87"/>
    </row>
    <row r="2258" spans="1:60">
      <c r="A2258" s="87"/>
      <c r="D2258" s="371"/>
      <c r="E2258" s="87"/>
      <c r="F2258" s="87"/>
      <c r="G2258" s="87"/>
      <c r="H2258" s="87"/>
      <c r="I2258" s="87"/>
      <c r="J2258" s="87"/>
      <c r="K2258" s="87"/>
      <c r="L2258" s="87"/>
      <c r="M2258" s="87"/>
      <c r="N2258" s="87"/>
      <c r="O2258" s="87"/>
      <c r="P2258" s="87"/>
      <c r="Q2258" s="87"/>
      <c r="R2258" s="87"/>
      <c r="S2258" s="87"/>
      <c r="T2258" s="87"/>
      <c r="U2258" s="87"/>
      <c r="V2258" s="87"/>
      <c r="W2258" s="87"/>
      <c r="X2258" s="87"/>
      <c r="Y2258" s="87"/>
      <c r="Z2258" s="87"/>
      <c r="AA2258" s="87"/>
      <c r="AB2258" s="87"/>
      <c r="AC2258" s="87"/>
      <c r="AD2258" s="87"/>
      <c r="AE2258" s="87"/>
      <c r="AF2258" s="87"/>
      <c r="AG2258" s="87"/>
      <c r="AH2258" s="87"/>
      <c r="AI2258" s="87"/>
      <c r="AJ2258" s="87"/>
      <c r="AK2258" s="87"/>
      <c r="AL2258" s="87"/>
      <c r="AM2258" s="87"/>
      <c r="AN2258" s="87"/>
      <c r="AO2258" s="87"/>
      <c r="AP2258" s="87"/>
      <c r="AQ2258" s="87"/>
      <c r="AR2258" s="87"/>
      <c r="AS2258" s="87"/>
      <c r="AT2258" s="87"/>
      <c r="AU2258" s="87"/>
      <c r="AV2258" s="87"/>
      <c r="AW2258" s="87"/>
      <c r="AX2258" s="87"/>
      <c r="AY2258" s="87"/>
      <c r="AZ2258" s="87"/>
      <c r="BA2258" s="87"/>
      <c r="BB2258" s="87"/>
      <c r="BC2258" s="87"/>
      <c r="BD2258" s="87"/>
      <c r="BE2258" s="87"/>
      <c r="BF2258" s="87"/>
      <c r="BG2258" s="87"/>
      <c r="BH2258" s="87"/>
    </row>
    <row r="2259" spans="1:60">
      <c r="A2259" s="87"/>
      <c r="D2259" s="371"/>
      <c r="E2259" s="87"/>
      <c r="F2259" s="87"/>
      <c r="G2259" s="87"/>
      <c r="H2259" s="87"/>
      <c r="I2259" s="87"/>
      <c r="J2259" s="87"/>
      <c r="K2259" s="87"/>
      <c r="L2259" s="87"/>
      <c r="M2259" s="87"/>
      <c r="N2259" s="87"/>
      <c r="O2259" s="87"/>
      <c r="P2259" s="87"/>
      <c r="Q2259" s="87"/>
      <c r="R2259" s="87"/>
      <c r="S2259" s="87"/>
      <c r="T2259" s="87"/>
      <c r="U2259" s="87"/>
      <c r="V2259" s="87"/>
      <c r="W2259" s="87"/>
      <c r="X2259" s="87"/>
      <c r="Y2259" s="87"/>
      <c r="Z2259" s="87"/>
      <c r="AA2259" s="87"/>
      <c r="AB2259" s="87"/>
      <c r="AC2259" s="87"/>
      <c r="AD2259" s="87"/>
      <c r="AE2259" s="87"/>
      <c r="AF2259" s="87"/>
      <c r="AG2259" s="87"/>
      <c r="AH2259" s="87"/>
      <c r="AI2259" s="87"/>
      <c r="AJ2259" s="87"/>
      <c r="AK2259" s="87"/>
      <c r="AL2259" s="87"/>
      <c r="AM2259" s="87"/>
      <c r="AN2259" s="87"/>
      <c r="AO2259" s="87"/>
      <c r="AP2259" s="87"/>
      <c r="AQ2259" s="87"/>
      <c r="AR2259" s="87"/>
      <c r="AS2259" s="87"/>
      <c r="AT2259" s="87"/>
      <c r="AU2259" s="87"/>
      <c r="AV2259" s="87"/>
      <c r="AW2259" s="87"/>
      <c r="AX2259" s="87"/>
      <c r="AY2259" s="87"/>
      <c r="AZ2259" s="87"/>
      <c r="BA2259" s="87"/>
      <c r="BB2259" s="87"/>
      <c r="BC2259" s="87"/>
      <c r="BD2259" s="87"/>
      <c r="BE2259" s="87"/>
      <c r="BF2259" s="87"/>
      <c r="BG2259" s="87"/>
      <c r="BH2259" s="87"/>
    </row>
    <row r="2260" spans="1:60">
      <c r="A2260" s="87"/>
      <c r="D2260" s="371"/>
      <c r="E2260" s="87"/>
      <c r="F2260" s="87"/>
      <c r="G2260" s="87"/>
      <c r="H2260" s="87"/>
      <c r="I2260" s="87"/>
      <c r="J2260" s="87"/>
      <c r="K2260" s="87"/>
      <c r="L2260" s="87"/>
      <c r="M2260" s="87"/>
      <c r="N2260" s="87"/>
      <c r="O2260" s="87"/>
      <c r="P2260" s="87"/>
      <c r="Q2260" s="87"/>
      <c r="R2260" s="87"/>
      <c r="S2260" s="87"/>
      <c r="T2260" s="87"/>
      <c r="U2260" s="87"/>
      <c r="V2260" s="87"/>
      <c r="W2260" s="87"/>
      <c r="X2260" s="87"/>
      <c r="Y2260" s="87"/>
      <c r="Z2260" s="87"/>
      <c r="AA2260" s="87"/>
      <c r="AB2260" s="87"/>
      <c r="AC2260" s="87"/>
      <c r="AD2260" s="87"/>
      <c r="AE2260" s="87"/>
      <c r="AF2260" s="87"/>
      <c r="AG2260" s="87"/>
      <c r="AH2260" s="87"/>
      <c r="AI2260" s="87"/>
      <c r="AJ2260" s="87"/>
      <c r="AK2260" s="87"/>
      <c r="AL2260" s="87"/>
      <c r="AM2260" s="87"/>
      <c r="AN2260" s="87"/>
      <c r="AO2260" s="87"/>
      <c r="AP2260" s="87"/>
      <c r="AQ2260" s="87"/>
      <c r="AR2260" s="87"/>
      <c r="AS2260" s="87"/>
      <c r="AT2260" s="87"/>
      <c r="AU2260" s="87"/>
      <c r="AV2260" s="87"/>
      <c r="AW2260" s="87"/>
      <c r="AX2260" s="87"/>
      <c r="AY2260" s="87"/>
      <c r="AZ2260" s="87"/>
      <c r="BA2260" s="87"/>
      <c r="BB2260" s="87"/>
      <c r="BC2260" s="87"/>
      <c r="BD2260" s="87"/>
      <c r="BE2260" s="87"/>
      <c r="BF2260" s="87"/>
      <c r="BG2260" s="87"/>
      <c r="BH2260" s="87"/>
    </row>
    <row r="2261" spans="1:60">
      <c r="A2261" s="87"/>
      <c r="D2261" s="371"/>
      <c r="E2261" s="87"/>
      <c r="F2261" s="87"/>
      <c r="G2261" s="87"/>
      <c r="H2261" s="87"/>
      <c r="I2261" s="87"/>
      <c r="J2261" s="87"/>
      <c r="K2261" s="87"/>
      <c r="L2261" s="87"/>
      <c r="M2261" s="87"/>
      <c r="N2261" s="87"/>
      <c r="O2261" s="87"/>
      <c r="P2261" s="87"/>
      <c r="Q2261" s="87"/>
      <c r="R2261" s="87"/>
      <c r="S2261" s="87"/>
      <c r="T2261" s="87"/>
      <c r="U2261" s="87"/>
      <c r="V2261" s="87"/>
      <c r="W2261" s="87"/>
      <c r="X2261" s="87"/>
      <c r="Y2261" s="87"/>
      <c r="Z2261" s="87"/>
      <c r="AA2261" s="87"/>
      <c r="AB2261" s="87"/>
      <c r="AC2261" s="87"/>
      <c r="AD2261" s="87"/>
      <c r="AE2261" s="87"/>
      <c r="AF2261" s="87"/>
      <c r="AG2261" s="87"/>
      <c r="AH2261" s="87"/>
      <c r="AI2261" s="87"/>
      <c r="AJ2261" s="87"/>
      <c r="AK2261" s="87"/>
      <c r="AL2261" s="87"/>
      <c r="AM2261" s="87"/>
      <c r="AN2261" s="87"/>
      <c r="AO2261" s="87"/>
      <c r="AP2261" s="87"/>
      <c r="AQ2261" s="87"/>
      <c r="AR2261" s="87"/>
      <c r="AS2261" s="87"/>
      <c r="AT2261" s="87"/>
      <c r="AU2261" s="87"/>
      <c r="AV2261" s="87"/>
      <c r="AW2261" s="87"/>
      <c r="AX2261" s="87"/>
      <c r="AY2261" s="87"/>
      <c r="AZ2261" s="87"/>
      <c r="BA2261" s="87"/>
      <c r="BB2261" s="87"/>
      <c r="BC2261" s="87"/>
      <c r="BD2261" s="87"/>
      <c r="BE2261" s="87"/>
      <c r="BF2261" s="87"/>
      <c r="BG2261" s="87"/>
      <c r="BH2261" s="87"/>
    </row>
    <row r="2262" spans="1:60">
      <c r="A2262" s="87"/>
      <c r="D2262" s="371"/>
      <c r="E2262" s="87"/>
      <c r="F2262" s="87"/>
      <c r="G2262" s="87"/>
      <c r="H2262" s="87"/>
      <c r="I2262" s="87"/>
      <c r="J2262" s="87"/>
      <c r="K2262" s="87"/>
      <c r="L2262" s="87"/>
      <c r="M2262" s="87"/>
      <c r="N2262" s="87"/>
      <c r="O2262" s="87"/>
      <c r="P2262" s="87"/>
      <c r="Q2262" s="87"/>
      <c r="R2262" s="87"/>
      <c r="S2262" s="87"/>
      <c r="T2262" s="87"/>
      <c r="U2262" s="87"/>
      <c r="V2262" s="87"/>
      <c r="W2262" s="87"/>
      <c r="X2262" s="87"/>
      <c r="Y2262" s="87"/>
      <c r="Z2262" s="87"/>
      <c r="AA2262" s="87"/>
      <c r="AB2262" s="87"/>
      <c r="AC2262" s="87"/>
      <c r="AD2262" s="87"/>
      <c r="AE2262" s="87"/>
      <c r="AF2262" s="87"/>
      <c r="AG2262" s="87"/>
      <c r="AH2262" s="87"/>
      <c r="AI2262" s="87"/>
      <c r="AJ2262" s="87"/>
      <c r="AK2262" s="87"/>
      <c r="AL2262" s="87"/>
      <c r="AM2262" s="87"/>
      <c r="AN2262" s="87"/>
      <c r="AO2262" s="87"/>
      <c r="AP2262" s="87"/>
      <c r="AQ2262" s="87"/>
      <c r="AR2262" s="87"/>
      <c r="AS2262" s="87"/>
      <c r="AT2262" s="87"/>
      <c r="AU2262" s="87"/>
      <c r="AV2262" s="87"/>
      <c r="AW2262" s="87"/>
      <c r="AX2262" s="87"/>
      <c r="AY2262" s="87"/>
      <c r="AZ2262" s="87"/>
      <c r="BA2262" s="87"/>
      <c r="BB2262" s="87"/>
      <c r="BC2262" s="87"/>
      <c r="BD2262" s="87"/>
      <c r="BE2262" s="87"/>
      <c r="BF2262" s="87"/>
      <c r="BG2262" s="87"/>
      <c r="BH2262" s="87"/>
    </row>
    <row r="2263" spans="1:60">
      <c r="A2263" s="87"/>
      <c r="D2263" s="371"/>
      <c r="E2263" s="87"/>
      <c r="F2263" s="87"/>
      <c r="G2263" s="87"/>
      <c r="H2263" s="87"/>
      <c r="I2263" s="87"/>
      <c r="J2263" s="87"/>
      <c r="K2263" s="87"/>
      <c r="L2263" s="87"/>
      <c r="M2263" s="87"/>
      <c r="N2263" s="87"/>
      <c r="O2263" s="87"/>
      <c r="P2263" s="87"/>
      <c r="Q2263" s="87"/>
      <c r="R2263" s="87"/>
      <c r="S2263" s="87"/>
      <c r="T2263" s="87"/>
      <c r="U2263" s="87"/>
      <c r="V2263" s="87"/>
      <c r="W2263" s="87"/>
      <c r="X2263" s="87"/>
      <c r="Y2263" s="87"/>
      <c r="Z2263" s="87"/>
      <c r="AA2263" s="87"/>
      <c r="AB2263" s="87"/>
      <c r="AC2263" s="87"/>
      <c r="AD2263" s="87"/>
      <c r="AE2263" s="87"/>
      <c r="AF2263" s="87"/>
      <c r="AG2263" s="87"/>
      <c r="AH2263" s="87"/>
      <c r="AI2263" s="87"/>
      <c r="AJ2263" s="87"/>
      <c r="AK2263" s="87"/>
      <c r="AL2263" s="87"/>
      <c r="AM2263" s="87"/>
      <c r="AN2263" s="87"/>
      <c r="AO2263" s="87"/>
      <c r="AP2263" s="87"/>
      <c r="AQ2263" s="87"/>
      <c r="AR2263" s="87"/>
      <c r="AS2263" s="87"/>
      <c r="AT2263" s="87"/>
      <c r="AU2263" s="87"/>
      <c r="AV2263" s="87"/>
      <c r="AW2263" s="87"/>
      <c r="AX2263" s="87"/>
      <c r="AY2263" s="87"/>
      <c r="AZ2263" s="87"/>
      <c r="BA2263" s="87"/>
      <c r="BB2263" s="87"/>
      <c r="BC2263" s="87"/>
      <c r="BD2263" s="87"/>
      <c r="BE2263" s="87"/>
      <c r="BF2263" s="87"/>
      <c r="BG2263" s="87"/>
      <c r="BH2263" s="87"/>
    </row>
    <row r="2264" spans="1:60">
      <c r="A2264" s="87"/>
      <c r="D2264" s="371"/>
      <c r="E2264" s="87"/>
      <c r="F2264" s="87"/>
      <c r="G2264" s="87"/>
      <c r="H2264" s="87"/>
      <c r="I2264" s="87"/>
      <c r="J2264" s="87"/>
      <c r="K2264" s="87"/>
      <c r="L2264" s="87"/>
      <c r="M2264" s="87"/>
      <c r="N2264" s="87"/>
      <c r="O2264" s="87"/>
      <c r="P2264" s="87"/>
      <c r="Q2264" s="87"/>
      <c r="R2264" s="87"/>
      <c r="S2264" s="87"/>
      <c r="T2264" s="87"/>
      <c r="U2264" s="87"/>
      <c r="V2264" s="87"/>
      <c r="W2264" s="87"/>
      <c r="X2264" s="87"/>
      <c r="Y2264" s="87"/>
      <c r="Z2264" s="87"/>
      <c r="AA2264" s="87"/>
      <c r="AB2264" s="87"/>
      <c r="AC2264" s="87"/>
      <c r="AD2264" s="87"/>
      <c r="AE2264" s="87"/>
      <c r="AF2264" s="87"/>
      <c r="AG2264" s="87"/>
      <c r="AH2264" s="87"/>
      <c r="AI2264" s="87"/>
      <c r="AJ2264" s="87"/>
      <c r="AK2264" s="87"/>
      <c r="AL2264" s="87"/>
      <c r="AM2264" s="87"/>
      <c r="AN2264" s="87"/>
      <c r="AO2264" s="87"/>
      <c r="AP2264" s="87"/>
      <c r="AQ2264" s="87"/>
      <c r="AR2264" s="87"/>
      <c r="AS2264" s="87"/>
      <c r="AT2264" s="87"/>
      <c r="AU2264" s="87"/>
      <c r="AV2264" s="87"/>
      <c r="AW2264" s="87"/>
      <c r="AX2264" s="87"/>
      <c r="AY2264" s="87"/>
      <c r="AZ2264" s="87"/>
      <c r="BA2264" s="87"/>
      <c r="BB2264" s="87"/>
      <c r="BC2264" s="87"/>
      <c r="BD2264" s="87"/>
      <c r="BE2264" s="87"/>
      <c r="BF2264" s="87"/>
      <c r="BG2264" s="87"/>
      <c r="BH2264" s="87"/>
    </row>
    <row r="2265" spans="1:60">
      <c r="A2265" s="87"/>
      <c r="D2265" s="371"/>
      <c r="E2265" s="87"/>
      <c r="F2265" s="87"/>
      <c r="G2265" s="87"/>
      <c r="H2265" s="87"/>
      <c r="I2265" s="87"/>
      <c r="J2265" s="87"/>
      <c r="K2265" s="87"/>
      <c r="L2265" s="87"/>
      <c r="M2265" s="87"/>
      <c r="N2265" s="87"/>
      <c r="O2265" s="87"/>
      <c r="P2265" s="87"/>
      <c r="Q2265" s="87"/>
      <c r="R2265" s="87"/>
      <c r="S2265" s="87"/>
      <c r="T2265" s="87"/>
      <c r="U2265" s="87"/>
      <c r="V2265" s="87"/>
      <c r="W2265" s="87"/>
      <c r="X2265" s="87"/>
      <c r="Y2265" s="87"/>
      <c r="Z2265" s="87"/>
      <c r="AA2265" s="87"/>
      <c r="AB2265" s="87"/>
      <c r="AC2265" s="87"/>
      <c r="AD2265" s="87"/>
      <c r="AE2265" s="87"/>
      <c r="AF2265" s="87"/>
      <c r="AG2265" s="87"/>
      <c r="AH2265" s="87"/>
      <c r="AI2265" s="87"/>
      <c r="AJ2265" s="87"/>
      <c r="AK2265" s="87"/>
      <c r="AL2265" s="87"/>
      <c r="AM2265" s="87"/>
      <c r="AN2265" s="87"/>
      <c r="AO2265" s="87"/>
      <c r="AP2265" s="87"/>
      <c r="AQ2265" s="87"/>
      <c r="AR2265" s="87"/>
      <c r="AS2265" s="87"/>
      <c r="AT2265" s="87"/>
      <c r="AU2265" s="87"/>
      <c r="AV2265" s="87"/>
      <c r="AW2265" s="87"/>
      <c r="AX2265" s="87"/>
      <c r="AY2265" s="87"/>
      <c r="AZ2265" s="87"/>
      <c r="BA2265" s="87"/>
      <c r="BB2265" s="87"/>
      <c r="BC2265" s="87"/>
      <c r="BD2265" s="87"/>
      <c r="BE2265" s="87"/>
      <c r="BF2265" s="87"/>
      <c r="BG2265" s="87"/>
      <c r="BH2265" s="87"/>
    </row>
    <row r="2266" spans="1:60">
      <c r="A2266" s="87"/>
      <c r="D2266" s="371"/>
      <c r="E2266" s="87"/>
      <c r="F2266" s="87"/>
      <c r="G2266" s="87"/>
      <c r="H2266" s="87"/>
      <c r="I2266" s="87"/>
      <c r="J2266" s="87"/>
      <c r="K2266" s="87"/>
      <c r="L2266" s="87"/>
      <c r="M2266" s="87"/>
      <c r="N2266" s="87"/>
      <c r="O2266" s="87"/>
      <c r="P2266" s="87"/>
      <c r="Q2266" s="87"/>
      <c r="R2266" s="87"/>
      <c r="S2266" s="87"/>
      <c r="T2266" s="87"/>
      <c r="U2266" s="87"/>
      <c r="V2266" s="87"/>
      <c r="W2266" s="87"/>
      <c r="X2266" s="87"/>
      <c r="Y2266" s="87"/>
      <c r="Z2266" s="87"/>
      <c r="AA2266" s="87"/>
      <c r="AB2266" s="87"/>
      <c r="AC2266" s="87"/>
      <c r="AD2266" s="87"/>
      <c r="AE2266" s="87"/>
      <c r="AF2266" s="87"/>
      <c r="AG2266" s="87"/>
      <c r="AH2266" s="87"/>
      <c r="AI2266" s="87"/>
      <c r="AJ2266" s="87"/>
      <c r="AK2266" s="87"/>
      <c r="AL2266" s="87"/>
      <c r="AM2266" s="87"/>
      <c r="AN2266" s="87"/>
      <c r="AO2266" s="87"/>
      <c r="AP2266" s="87"/>
      <c r="AQ2266" s="87"/>
      <c r="AR2266" s="87"/>
      <c r="AS2266" s="87"/>
      <c r="AT2266" s="87"/>
      <c r="AU2266" s="87"/>
      <c r="AV2266" s="87"/>
      <c r="AW2266" s="87"/>
      <c r="AX2266" s="87"/>
      <c r="AY2266" s="87"/>
      <c r="AZ2266" s="87"/>
      <c r="BA2266" s="87"/>
      <c r="BB2266" s="87"/>
      <c r="BC2266" s="87"/>
      <c r="BD2266" s="87"/>
      <c r="BE2266" s="87"/>
      <c r="BF2266" s="87"/>
      <c r="BG2266" s="87"/>
      <c r="BH2266" s="87"/>
    </row>
    <row r="2267" spans="1:60">
      <c r="A2267" s="87"/>
      <c r="D2267" s="371"/>
      <c r="E2267" s="87"/>
      <c r="F2267" s="87"/>
      <c r="G2267" s="87"/>
      <c r="H2267" s="87"/>
      <c r="I2267" s="87"/>
      <c r="J2267" s="87"/>
      <c r="K2267" s="87"/>
      <c r="L2267" s="87"/>
      <c r="M2267" s="87"/>
      <c r="N2267" s="87"/>
      <c r="O2267" s="87"/>
      <c r="P2267" s="87"/>
      <c r="Q2267" s="87"/>
      <c r="R2267" s="87"/>
      <c r="S2267" s="87"/>
      <c r="T2267" s="87"/>
      <c r="U2267" s="87"/>
      <c r="V2267" s="87"/>
      <c r="W2267" s="87"/>
      <c r="X2267" s="87"/>
      <c r="Y2267" s="87"/>
      <c r="Z2267" s="87"/>
      <c r="AA2267" s="87"/>
      <c r="AB2267" s="87"/>
      <c r="AC2267" s="87"/>
      <c r="AD2267" s="87"/>
      <c r="AE2267" s="87"/>
      <c r="AF2267" s="87"/>
      <c r="AG2267" s="87"/>
      <c r="AH2267" s="87"/>
      <c r="AI2267" s="87"/>
      <c r="AJ2267" s="87"/>
      <c r="AK2267" s="87"/>
      <c r="AL2267" s="87"/>
      <c r="AM2267" s="87"/>
      <c r="AN2267" s="87"/>
      <c r="AO2267" s="87"/>
      <c r="AP2267" s="87"/>
      <c r="AQ2267" s="87"/>
      <c r="AR2267" s="87"/>
      <c r="AS2267" s="87"/>
      <c r="AT2267" s="87"/>
      <c r="AU2267" s="87"/>
      <c r="AV2267" s="87"/>
      <c r="AW2267" s="87"/>
      <c r="AX2267" s="87"/>
      <c r="AY2267" s="87"/>
      <c r="AZ2267" s="87"/>
      <c r="BA2267" s="87"/>
      <c r="BB2267" s="87"/>
      <c r="BC2267" s="87"/>
      <c r="BD2267" s="87"/>
      <c r="BE2267" s="87"/>
      <c r="BF2267" s="87"/>
      <c r="BG2267" s="87"/>
      <c r="BH2267" s="87"/>
    </row>
    <row r="2268" spans="1:60">
      <c r="A2268" s="87"/>
      <c r="D2268" s="371"/>
      <c r="E2268" s="87"/>
      <c r="F2268" s="87"/>
      <c r="G2268" s="87"/>
      <c r="H2268" s="87"/>
      <c r="I2268" s="87"/>
      <c r="J2268" s="87"/>
      <c r="K2268" s="87"/>
      <c r="L2268" s="87"/>
      <c r="M2268" s="87"/>
      <c r="N2268" s="87"/>
      <c r="O2268" s="87"/>
      <c r="P2268" s="87"/>
      <c r="Q2268" s="87"/>
      <c r="R2268" s="87"/>
      <c r="S2268" s="87"/>
      <c r="T2268" s="87"/>
      <c r="U2268" s="87"/>
      <c r="V2268" s="87"/>
      <c r="W2268" s="87"/>
      <c r="X2268" s="87"/>
      <c r="Y2268" s="87"/>
      <c r="Z2268" s="87"/>
      <c r="AA2268" s="87"/>
      <c r="AB2268" s="87"/>
      <c r="AC2268" s="87"/>
      <c r="AD2268" s="87"/>
      <c r="AE2268" s="87"/>
      <c r="AF2268" s="87"/>
      <c r="AG2268" s="87"/>
      <c r="AH2268" s="87"/>
      <c r="AI2268" s="87"/>
      <c r="AJ2268" s="87"/>
      <c r="AK2268" s="87"/>
      <c r="AL2268" s="87"/>
      <c r="AM2268" s="87"/>
      <c r="AN2268" s="87"/>
      <c r="AO2268" s="87"/>
      <c r="AP2268" s="87"/>
      <c r="AQ2268" s="87"/>
      <c r="AR2268" s="87"/>
      <c r="AS2268" s="87"/>
      <c r="AT2268" s="87"/>
      <c r="AU2268" s="87"/>
      <c r="AV2268" s="87"/>
      <c r="AW2268" s="87"/>
      <c r="AX2268" s="87"/>
      <c r="AY2268" s="87"/>
      <c r="AZ2268" s="87"/>
      <c r="BA2268" s="87"/>
      <c r="BB2268" s="87"/>
      <c r="BC2268" s="87"/>
      <c r="BD2268" s="87"/>
      <c r="BE2268" s="87"/>
      <c r="BF2268" s="87"/>
      <c r="BG2268" s="87"/>
      <c r="BH2268" s="87"/>
    </row>
    <row r="2269" spans="1:60">
      <c r="A2269" s="87"/>
      <c r="D2269" s="371"/>
      <c r="E2269" s="87"/>
      <c r="F2269" s="87"/>
      <c r="G2269" s="87"/>
      <c r="H2269" s="87"/>
      <c r="I2269" s="87"/>
      <c r="J2269" s="87"/>
      <c r="K2269" s="87"/>
      <c r="L2269" s="87"/>
      <c r="M2269" s="87"/>
      <c r="N2269" s="87"/>
      <c r="O2269" s="87"/>
      <c r="P2269" s="87"/>
      <c r="Q2269" s="87"/>
      <c r="R2269" s="87"/>
      <c r="S2269" s="87"/>
      <c r="T2269" s="87"/>
      <c r="U2269" s="87"/>
      <c r="V2269" s="87"/>
      <c r="W2269" s="87"/>
      <c r="X2269" s="87"/>
      <c r="Y2269" s="87"/>
      <c r="Z2269" s="87"/>
      <c r="AA2269" s="87"/>
      <c r="AB2269" s="87"/>
      <c r="AC2269" s="87"/>
      <c r="AD2269" s="87"/>
      <c r="AE2269" s="87"/>
      <c r="AF2269" s="87"/>
      <c r="AG2269" s="87"/>
      <c r="AH2269" s="87"/>
      <c r="AI2269" s="87"/>
      <c r="AJ2269" s="87"/>
      <c r="AK2269" s="87"/>
      <c r="AL2269" s="87"/>
      <c r="AM2269" s="87"/>
      <c r="AN2269" s="87"/>
      <c r="AO2269" s="87"/>
      <c r="AP2269" s="87"/>
      <c r="AQ2269" s="87"/>
      <c r="AR2269" s="87"/>
      <c r="AS2269" s="87"/>
      <c r="AT2269" s="87"/>
      <c r="AU2269" s="87"/>
      <c r="AV2269" s="87"/>
      <c r="AW2269" s="87"/>
      <c r="AX2269" s="87"/>
      <c r="AY2269" s="87"/>
      <c r="AZ2269" s="87"/>
      <c r="BA2269" s="87"/>
      <c r="BB2269" s="87"/>
      <c r="BC2269" s="87"/>
      <c r="BD2269" s="87"/>
      <c r="BE2269" s="87"/>
      <c r="BF2269" s="87"/>
      <c r="BG2269" s="87"/>
      <c r="BH2269" s="87"/>
    </row>
    <row r="2270" spans="1:60">
      <c r="A2270" s="87"/>
      <c r="D2270" s="371"/>
      <c r="E2270" s="87"/>
      <c r="F2270" s="87"/>
      <c r="G2270" s="87"/>
      <c r="H2270" s="87"/>
      <c r="I2270" s="87"/>
      <c r="J2270" s="87"/>
      <c r="K2270" s="87"/>
      <c r="L2270" s="87"/>
      <c r="M2270" s="87"/>
      <c r="N2270" s="87"/>
      <c r="O2270" s="87"/>
      <c r="P2270" s="87"/>
      <c r="Q2270" s="87"/>
      <c r="R2270" s="87"/>
      <c r="S2270" s="87"/>
      <c r="T2270" s="87"/>
      <c r="U2270" s="87"/>
      <c r="V2270" s="87"/>
      <c r="W2270" s="87"/>
      <c r="X2270" s="87"/>
      <c r="Y2270" s="87"/>
      <c r="Z2270" s="87"/>
      <c r="AA2270" s="87"/>
      <c r="AB2270" s="87"/>
      <c r="AC2270" s="87"/>
      <c r="AD2270" s="87"/>
      <c r="AE2270" s="87"/>
      <c r="AF2270" s="87"/>
      <c r="AG2270" s="87"/>
      <c r="AH2270" s="87"/>
      <c r="AI2270" s="87"/>
      <c r="AJ2270" s="87"/>
      <c r="AK2270" s="87"/>
      <c r="AL2270" s="87"/>
      <c r="AM2270" s="87"/>
      <c r="AN2270" s="87"/>
      <c r="AO2270" s="87"/>
      <c r="AP2270" s="87"/>
      <c r="AQ2270" s="87"/>
      <c r="AR2270" s="87"/>
      <c r="AS2270" s="87"/>
      <c r="AT2270" s="87"/>
      <c r="AU2270" s="87"/>
      <c r="AV2270" s="87"/>
      <c r="AW2270" s="87"/>
      <c r="AX2270" s="87"/>
      <c r="AY2270" s="87"/>
      <c r="AZ2270" s="87"/>
      <c r="BA2270" s="87"/>
      <c r="BB2270" s="87"/>
      <c r="BC2270" s="87"/>
      <c r="BD2270" s="87"/>
      <c r="BE2270" s="87"/>
      <c r="BF2270" s="87"/>
      <c r="BG2270" s="87"/>
      <c r="BH2270" s="87"/>
    </row>
    <row r="2271" spans="1:60">
      <c r="A2271" s="87"/>
      <c r="D2271" s="371"/>
      <c r="E2271" s="87"/>
      <c r="F2271" s="87"/>
      <c r="G2271" s="87"/>
      <c r="H2271" s="87"/>
      <c r="I2271" s="87"/>
      <c r="J2271" s="87"/>
      <c r="K2271" s="87"/>
      <c r="L2271" s="87"/>
      <c r="M2271" s="87"/>
      <c r="N2271" s="87"/>
      <c r="O2271" s="87"/>
      <c r="P2271" s="87"/>
      <c r="Q2271" s="87"/>
      <c r="R2271" s="87"/>
      <c r="S2271" s="87"/>
      <c r="T2271" s="87"/>
      <c r="U2271" s="87"/>
      <c r="V2271" s="87"/>
      <c r="W2271" s="87"/>
      <c r="X2271" s="87"/>
      <c r="Y2271" s="87"/>
      <c r="Z2271" s="87"/>
      <c r="AA2271" s="87"/>
      <c r="AB2271" s="87"/>
      <c r="AC2271" s="87"/>
      <c r="AD2271" s="87"/>
      <c r="AE2271" s="87"/>
      <c r="AF2271" s="87"/>
      <c r="AG2271" s="87"/>
      <c r="AH2271" s="87"/>
      <c r="AI2271" s="87"/>
      <c r="AJ2271" s="87"/>
      <c r="AK2271" s="87"/>
      <c r="AL2271" s="87"/>
      <c r="AM2271" s="87"/>
      <c r="AN2271" s="87"/>
      <c r="AO2271" s="87"/>
      <c r="AP2271" s="87"/>
      <c r="AQ2271" s="87"/>
      <c r="AR2271" s="87"/>
      <c r="AS2271" s="87"/>
      <c r="AT2271" s="87"/>
      <c r="AU2271" s="87"/>
      <c r="AV2271" s="87"/>
      <c r="AW2271" s="87"/>
      <c r="AX2271" s="87"/>
      <c r="AY2271" s="87"/>
      <c r="AZ2271" s="87"/>
      <c r="BA2271" s="87"/>
      <c r="BB2271" s="87"/>
      <c r="BC2271" s="87"/>
      <c r="BD2271" s="87"/>
      <c r="BE2271" s="87"/>
      <c r="BF2271" s="87"/>
      <c r="BG2271" s="87"/>
      <c r="BH2271" s="87"/>
    </row>
    <row r="2272" spans="1:60">
      <c r="A2272" s="87"/>
      <c r="D2272" s="371"/>
      <c r="E2272" s="87"/>
      <c r="F2272" s="87"/>
      <c r="G2272" s="87"/>
      <c r="H2272" s="87"/>
      <c r="I2272" s="87"/>
      <c r="J2272" s="87"/>
      <c r="K2272" s="87"/>
      <c r="L2272" s="87"/>
      <c r="M2272" s="87"/>
      <c r="N2272" s="87"/>
      <c r="O2272" s="87"/>
      <c r="P2272" s="87"/>
      <c r="Q2272" s="87"/>
      <c r="R2272" s="87"/>
      <c r="S2272" s="87"/>
      <c r="T2272" s="87"/>
      <c r="U2272" s="87"/>
      <c r="V2272" s="87"/>
      <c r="W2272" s="87"/>
      <c r="X2272" s="87"/>
      <c r="Y2272" s="87"/>
      <c r="Z2272" s="87"/>
      <c r="AA2272" s="87"/>
      <c r="AB2272" s="87"/>
      <c r="AC2272" s="87"/>
      <c r="AD2272" s="87"/>
      <c r="AE2272" s="87"/>
      <c r="AF2272" s="87"/>
      <c r="AG2272" s="87"/>
      <c r="AH2272" s="87"/>
      <c r="AI2272" s="87"/>
      <c r="AJ2272" s="87"/>
      <c r="AK2272" s="87"/>
      <c r="AL2272" s="87"/>
      <c r="AM2272" s="87"/>
      <c r="AN2272" s="87"/>
      <c r="AO2272" s="87"/>
      <c r="AP2272" s="87"/>
      <c r="AQ2272" s="87"/>
      <c r="AR2272" s="87"/>
      <c r="AS2272" s="87"/>
      <c r="AT2272" s="87"/>
      <c r="AU2272" s="87"/>
      <c r="AV2272" s="87"/>
      <c r="AW2272" s="87"/>
      <c r="AX2272" s="87"/>
      <c r="AY2272" s="87"/>
      <c r="AZ2272" s="87"/>
      <c r="BA2272" s="87"/>
      <c r="BB2272" s="87"/>
      <c r="BC2272" s="87"/>
      <c r="BD2272" s="87"/>
      <c r="BE2272" s="87"/>
      <c r="BF2272" s="87"/>
      <c r="BG2272" s="87"/>
      <c r="BH2272" s="87"/>
    </row>
    <row r="2273" spans="1:60">
      <c r="A2273" s="87"/>
      <c r="D2273" s="371"/>
      <c r="E2273" s="87"/>
      <c r="F2273" s="87"/>
      <c r="G2273" s="87"/>
      <c r="H2273" s="87"/>
      <c r="I2273" s="87"/>
      <c r="J2273" s="87"/>
      <c r="K2273" s="87"/>
      <c r="L2273" s="87"/>
      <c r="M2273" s="87"/>
      <c r="N2273" s="87"/>
      <c r="O2273" s="87"/>
      <c r="P2273" s="87"/>
      <c r="Q2273" s="87"/>
      <c r="R2273" s="87"/>
      <c r="S2273" s="87"/>
      <c r="T2273" s="87"/>
      <c r="U2273" s="87"/>
      <c r="V2273" s="87"/>
      <c r="W2273" s="87"/>
      <c r="X2273" s="87"/>
      <c r="Y2273" s="87"/>
      <c r="Z2273" s="87"/>
      <c r="AA2273" s="87"/>
      <c r="AB2273" s="87"/>
      <c r="AC2273" s="87"/>
      <c r="AD2273" s="87"/>
      <c r="AE2273" s="87"/>
      <c r="AF2273" s="87"/>
      <c r="AG2273" s="87"/>
      <c r="AH2273" s="87"/>
      <c r="AI2273" s="87"/>
      <c r="AJ2273" s="87"/>
      <c r="AK2273" s="87"/>
      <c r="AL2273" s="87"/>
      <c r="AM2273" s="87"/>
      <c r="AN2273" s="87"/>
      <c r="AO2273" s="87"/>
      <c r="AP2273" s="87"/>
      <c r="AQ2273" s="87"/>
      <c r="AR2273" s="87"/>
      <c r="AS2273" s="87"/>
      <c r="AT2273" s="87"/>
      <c r="AU2273" s="87"/>
      <c r="AV2273" s="87"/>
      <c r="AW2273" s="87"/>
      <c r="AX2273" s="87"/>
      <c r="AY2273" s="87"/>
      <c r="AZ2273" s="87"/>
      <c r="BA2273" s="87"/>
      <c r="BB2273" s="87"/>
      <c r="BC2273" s="87"/>
      <c r="BD2273" s="87"/>
      <c r="BE2273" s="87"/>
      <c r="BF2273" s="87"/>
      <c r="BG2273" s="87"/>
      <c r="BH2273" s="87"/>
    </row>
    <row r="2274" spans="1:60">
      <c r="A2274" s="87"/>
      <c r="D2274" s="371"/>
      <c r="E2274" s="87"/>
      <c r="F2274" s="87"/>
      <c r="G2274" s="87"/>
      <c r="H2274" s="87"/>
      <c r="I2274" s="87"/>
      <c r="J2274" s="87"/>
      <c r="K2274" s="87"/>
      <c r="L2274" s="87"/>
      <c r="M2274" s="87"/>
      <c r="N2274" s="87"/>
      <c r="O2274" s="87"/>
      <c r="P2274" s="87"/>
      <c r="Q2274" s="87"/>
      <c r="R2274" s="87"/>
      <c r="S2274" s="87"/>
      <c r="T2274" s="87"/>
      <c r="U2274" s="87"/>
      <c r="V2274" s="87"/>
      <c r="W2274" s="87"/>
      <c r="X2274" s="87"/>
      <c r="Y2274" s="87"/>
      <c r="Z2274" s="87"/>
      <c r="AA2274" s="87"/>
      <c r="AB2274" s="87"/>
      <c r="AC2274" s="87"/>
      <c r="AD2274" s="87"/>
      <c r="AE2274" s="87"/>
      <c r="AF2274" s="87"/>
      <c r="AG2274" s="87"/>
      <c r="AH2274" s="87"/>
      <c r="AI2274" s="87"/>
      <c r="AJ2274" s="87"/>
      <c r="AK2274" s="87"/>
      <c r="AL2274" s="87"/>
      <c r="AM2274" s="87"/>
      <c r="AN2274" s="87"/>
      <c r="AO2274" s="87"/>
      <c r="AP2274" s="87"/>
      <c r="AQ2274" s="87"/>
      <c r="AR2274" s="87"/>
      <c r="AS2274" s="87"/>
      <c r="AT2274" s="87"/>
      <c r="AU2274" s="87"/>
      <c r="AV2274" s="87"/>
      <c r="AW2274" s="87"/>
      <c r="AX2274" s="87"/>
      <c r="AY2274" s="87"/>
      <c r="AZ2274" s="87"/>
      <c r="BA2274" s="87"/>
      <c r="BB2274" s="87"/>
      <c r="BC2274" s="87"/>
      <c r="BD2274" s="87"/>
      <c r="BE2274" s="87"/>
      <c r="BF2274" s="87"/>
      <c r="BG2274" s="87"/>
      <c r="BH2274" s="87"/>
    </row>
    <row r="2275" spans="1:60">
      <c r="A2275" s="87"/>
      <c r="D2275" s="371"/>
      <c r="E2275" s="87"/>
      <c r="F2275" s="87"/>
      <c r="G2275" s="87"/>
      <c r="H2275" s="87"/>
      <c r="I2275" s="87"/>
      <c r="J2275" s="87"/>
      <c r="K2275" s="87"/>
      <c r="L2275" s="87"/>
      <c r="M2275" s="87"/>
      <c r="N2275" s="87"/>
      <c r="O2275" s="87"/>
      <c r="P2275" s="87"/>
      <c r="Q2275" s="87"/>
      <c r="R2275" s="87"/>
      <c r="S2275" s="87"/>
      <c r="T2275" s="87"/>
      <c r="U2275" s="87"/>
      <c r="V2275" s="87"/>
      <c r="W2275" s="87"/>
      <c r="X2275" s="87"/>
      <c r="Y2275" s="87"/>
      <c r="Z2275" s="87"/>
      <c r="AA2275" s="87"/>
      <c r="AB2275" s="87"/>
      <c r="AC2275" s="87"/>
      <c r="AD2275" s="87"/>
      <c r="AE2275" s="87"/>
      <c r="AF2275" s="87"/>
      <c r="AG2275" s="87"/>
      <c r="AH2275" s="87"/>
      <c r="AI2275" s="87"/>
      <c r="AJ2275" s="87"/>
      <c r="AK2275" s="87"/>
      <c r="AL2275" s="87"/>
      <c r="AM2275" s="87"/>
      <c r="AN2275" s="87"/>
      <c r="AO2275" s="87"/>
      <c r="AP2275" s="87"/>
      <c r="AQ2275" s="87"/>
      <c r="AR2275" s="87"/>
      <c r="AS2275" s="87"/>
      <c r="AT2275" s="87"/>
      <c r="AU2275" s="87"/>
      <c r="AV2275" s="87"/>
      <c r="AW2275" s="87"/>
      <c r="AX2275" s="87"/>
      <c r="AY2275" s="87"/>
      <c r="AZ2275" s="87"/>
      <c r="BA2275" s="87"/>
      <c r="BB2275" s="87"/>
      <c r="BC2275" s="87"/>
      <c r="BD2275" s="87"/>
      <c r="BE2275" s="87"/>
      <c r="BF2275" s="87"/>
      <c r="BG2275" s="87"/>
      <c r="BH2275" s="87"/>
    </row>
    <row r="2276" spans="1:60">
      <c r="A2276" s="87"/>
      <c r="D2276" s="371"/>
      <c r="E2276" s="87"/>
      <c r="F2276" s="87"/>
      <c r="G2276" s="87"/>
      <c r="H2276" s="87"/>
      <c r="I2276" s="87"/>
      <c r="J2276" s="87"/>
      <c r="K2276" s="87"/>
      <c r="L2276" s="87"/>
      <c r="M2276" s="87"/>
      <c r="N2276" s="87"/>
      <c r="O2276" s="87"/>
      <c r="P2276" s="87"/>
      <c r="Q2276" s="87"/>
      <c r="R2276" s="87"/>
      <c r="S2276" s="87"/>
      <c r="T2276" s="87"/>
      <c r="U2276" s="87"/>
      <c r="V2276" s="87"/>
      <c r="W2276" s="87"/>
      <c r="X2276" s="87"/>
      <c r="Y2276" s="87"/>
      <c r="Z2276" s="87"/>
      <c r="AA2276" s="87"/>
      <c r="AB2276" s="87"/>
      <c r="AC2276" s="87"/>
      <c r="AD2276" s="87"/>
      <c r="AE2276" s="87"/>
      <c r="AF2276" s="87"/>
      <c r="AG2276" s="87"/>
      <c r="AH2276" s="87"/>
      <c r="AI2276" s="87"/>
      <c r="AJ2276" s="87"/>
      <c r="AK2276" s="87"/>
      <c r="AL2276" s="87"/>
      <c r="AM2276" s="87"/>
      <c r="AN2276" s="87"/>
      <c r="AO2276" s="87"/>
      <c r="AP2276" s="87"/>
      <c r="AQ2276" s="87"/>
      <c r="AR2276" s="87"/>
      <c r="AS2276" s="87"/>
      <c r="AT2276" s="87"/>
      <c r="AU2276" s="87"/>
      <c r="AV2276" s="87"/>
      <c r="AW2276" s="87"/>
      <c r="AX2276" s="87"/>
      <c r="AY2276" s="87"/>
      <c r="AZ2276" s="87"/>
      <c r="BA2276" s="87"/>
      <c r="BB2276" s="87"/>
      <c r="BC2276" s="87"/>
      <c r="BD2276" s="87"/>
      <c r="BE2276" s="87"/>
      <c r="BF2276" s="87"/>
      <c r="BG2276" s="87"/>
      <c r="BH2276" s="87"/>
    </row>
    <row r="2277" spans="1:60">
      <c r="A2277" s="87"/>
      <c r="D2277" s="371"/>
      <c r="E2277" s="87"/>
      <c r="F2277" s="87"/>
      <c r="G2277" s="87"/>
      <c r="H2277" s="87"/>
      <c r="I2277" s="87"/>
      <c r="J2277" s="87"/>
      <c r="K2277" s="87"/>
      <c r="L2277" s="87"/>
      <c r="M2277" s="87"/>
      <c r="N2277" s="87"/>
      <c r="O2277" s="87"/>
      <c r="P2277" s="87"/>
      <c r="Q2277" s="87"/>
      <c r="R2277" s="87"/>
      <c r="S2277" s="87"/>
      <c r="T2277" s="87"/>
      <c r="U2277" s="87"/>
      <c r="V2277" s="87"/>
      <c r="W2277" s="87"/>
      <c r="X2277" s="87"/>
      <c r="Y2277" s="87"/>
      <c r="Z2277" s="87"/>
      <c r="AA2277" s="87"/>
      <c r="AB2277" s="87"/>
      <c r="AC2277" s="87"/>
      <c r="AD2277" s="87"/>
      <c r="AE2277" s="87"/>
      <c r="AF2277" s="87"/>
      <c r="AG2277" s="87"/>
      <c r="AH2277" s="87"/>
      <c r="AI2277" s="87"/>
      <c r="AJ2277" s="87"/>
      <c r="AK2277" s="87"/>
      <c r="AL2277" s="87"/>
      <c r="AM2277" s="87"/>
      <c r="AN2277" s="87"/>
      <c r="AO2277" s="87"/>
      <c r="AP2277" s="87"/>
      <c r="AQ2277" s="87"/>
      <c r="AR2277" s="87"/>
      <c r="AS2277" s="87"/>
      <c r="AT2277" s="87"/>
      <c r="AU2277" s="87"/>
      <c r="AV2277" s="87"/>
      <c r="AW2277" s="87"/>
      <c r="AX2277" s="87"/>
      <c r="AY2277" s="87"/>
      <c r="AZ2277" s="87"/>
      <c r="BA2277" s="87"/>
      <c r="BB2277" s="87"/>
      <c r="BC2277" s="87"/>
      <c r="BD2277" s="87"/>
      <c r="BE2277" s="87"/>
      <c r="BF2277" s="87"/>
      <c r="BG2277" s="87"/>
      <c r="BH2277" s="87"/>
    </row>
    <row r="2278" spans="1:60">
      <c r="A2278" s="87"/>
      <c r="D2278" s="371"/>
      <c r="E2278" s="87"/>
      <c r="F2278" s="87"/>
      <c r="G2278" s="87"/>
      <c r="H2278" s="87"/>
      <c r="I2278" s="87"/>
      <c r="J2278" s="87"/>
      <c r="K2278" s="87"/>
      <c r="L2278" s="87"/>
      <c r="M2278" s="87"/>
      <c r="N2278" s="87"/>
      <c r="O2278" s="87"/>
      <c r="P2278" s="87"/>
      <c r="Q2278" s="87"/>
      <c r="R2278" s="87"/>
      <c r="S2278" s="87"/>
      <c r="T2278" s="87"/>
      <c r="U2278" s="87"/>
      <c r="V2278" s="87"/>
      <c r="W2278" s="87"/>
      <c r="X2278" s="87"/>
      <c r="Y2278" s="87"/>
      <c r="Z2278" s="87"/>
      <c r="AA2278" s="87"/>
      <c r="AB2278" s="87"/>
      <c r="AC2278" s="87"/>
      <c r="AD2278" s="87"/>
      <c r="AE2278" s="87"/>
      <c r="AF2278" s="87"/>
      <c r="AG2278" s="87"/>
      <c r="AH2278" s="87"/>
      <c r="AI2278" s="87"/>
      <c r="AJ2278" s="87"/>
      <c r="AK2278" s="87"/>
      <c r="AL2278" s="87"/>
      <c r="AM2278" s="87"/>
      <c r="AN2278" s="87"/>
      <c r="AO2278" s="87"/>
      <c r="AP2278" s="87"/>
      <c r="AQ2278" s="87"/>
      <c r="AR2278" s="87"/>
      <c r="AS2278" s="87"/>
      <c r="AT2278" s="87"/>
      <c r="AU2278" s="87"/>
      <c r="AV2278" s="87"/>
      <c r="AW2278" s="87"/>
      <c r="AX2278" s="87"/>
      <c r="AY2278" s="87"/>
      <c r="AZ2278" s="87"/>
      <c r="BA2278" s="87"/>
      <c r="BB2278" s="87"/>
      <c r="BC2278" s="87"/>
      <c r="BD2278" s="87"/>
      <c r="BE2278" s="87"/>
      <c r="BF2278" s="87"/>
      <c r="BG2278" s="87"/>
      <c r="BH2278" s="87"/>
    </row>
    <row r="2279" spans="1:60">
      <c r="A2279" s="87"/>
      <c r="D2279" s="371"/>
      <c r="E2279" s="87"/>
      <c r="F2279" s="87"/>
      <c r="G2279" s="87"/>
      <c r="H2279" s="87"/>
      <c r="I2279" s="87"/>
      <c r="J2279" s="87"/>
      <c r="K2279" s="87"/>
      <c r="L2279" s="87"/>
      <c r="M2279" s="87"/>
      <c r="N2279" s="87"/>
      <c r="O2279" s="87"/>
      <c r="P2279" s="87"/>
      <c r="Q2279" s="87"/>
      <c r="R2279" s="87"/>
      <c r="S2279" s="87"/>
      <c r="T2279" s="87"/>
      <c r="U2279" s="87"/>
      <c r="V2279" s="87"/>
      <c r="W2279" s="87"/>
      <c r="X2279" s="87"/>
      <c r="Y2279" s="87"/>
      <c r="Z2279" s="87"/>
      <c r="AA2279" s="87"/>
      <c r="AB2279" s="87"/>
      <c r="AC2279" s="87"/>
      <c r="AD2279" s="87"/>
      <c r="AE2279" s="87"/>
      <c r="AF2279" s="87"/>
      <c r="AG2279" s="87"/>
      <c r="AH2279" s="87"/>
      <c r="AI2279" s="87"/>
      <c r="AJ2279" s="87"/>
      <c r="AK2279" s="87"/>
      <c r="AL2279" s="87"/>
      <c r="AM2279" s="87"/>
      <c r="AN2279" s="87"/>
      <c r="AO2279" s="87"/>
      <c r="AP2279" s="87"/>
      <c r="AQ2279" s="87"/>
      <c r="AR2279" s="87"/>
      <c r="AS2279" s="87"/>
      <c r="AT2279" s="87"/>
      <c r="AU2279" s="87"/>
      <c r="AV2279" s="87"/>
      <c r="AW2279" s="87"/>
      <c r="AX2279" s="87"/>
      <c r="AY2279" s="87"/>
      <c r="AZ2279" s="87"/>
      <c r="BA2279" s="87"/>
      <c r="BB2279" s="87"/>
      <c r="BC2279" s="87"/>
      <c r="BD2279" s="87"/>
      <c r="BE2279" s="87"/>
      <c r="BF2279" s="87"/>
      <c r="BG2279" s="87"/>
      <c r="BH2279" s="87"/>
    </row>
    <row r="2280" spans="1:60">
      <c r="A2280" s="87"/>
      <c r="D2280" s="371"/>
      <c r="E2280" s="87"/>
      <c r="F2280" s="87"/>
      <c r="G2280" s="87"/>
      <c r="H2280" s="87"/>
      <c r="I2280" s="87"/>
      <c r="J2280" s="87"/>
      <c r="K2280" s="87"/>
      <c r="L2280" s="87"/>
      <c r="M2280" s="87"/>
      <c r="N2280" s="87"/>
      <c r="O2280" s="87"/>
      <c r="P2280" s="87"/>
      <c r="Q2280" s="87"/>
      <c r="R2280" s="87"/>
      <c r="S2280" s="87"/>
      <c r="T2280" s="87"/>
      <c r="U2280" s="87"/>
      <c r="V2280" s="87"/>
      <c r="W2280" s="87"/>
      <c r="X2280" s="87"/>
      <c r="Y2280" s="87"/>
      <c r="Z2280" s="87"/>
      <c r="AA2280" s="87"/>
      <c r="AB2280" s="87"/>
      <c r="AC2280" s="87"/>
      <c r="AD2280" s="87"/>
      <c r="AE2280" s="87"/>
      <c r="AF2280" s="87"/>
      <c r="AG2280" s="87"/>
      <c r="AH2280" s="87"/>
      <c r="AI2280" s="87"/>
      <c r="AJ2280" s="87"/>
      <c r="AK2280" s="87"/>
      <c r="AL2280" s="87"/>
      <c r="AM2280" s="87"/>
      <c r="AN2280" s="87"/>
      <c r="AO2280" s="87"/>
      <c r="AP2280" s="87"/>
      <c r="AQ2280" s="87"/>
      <c r="AR2280" s="87"/>
      <c r="AS2280" s="87"/>
      <c r="AT2280" s="87"/>
      <c r="AU2280" s="87"/>
      <c r="AV2280" s="87"/>
      <c r="AW2280" s="87"/>
      <c r="AX2280" s="87"/>
      <c r="AY2280" s="87"/>
      <c r="AZ2280" s="87"/>
      <c r="BA2280" s="87"/>
      <c r="BB2280" s="87"/>
      <c r="BC2280" s="87"/>
      <c r="BD2280" s="87"/>
      <c r="BE2280" s="87"/>
      <c r="BF2280" s="87"/>
      <c r="BG2280" s="87"/>
      <c r="BH2280" s="87"/>
    </row>
    <row r="2281" spans="1:60">
      <c r="A2281" s="87"/>
      <c r="D2281" s="371"/>
      <c r="E2281" s="87"/>
      <c r="F2281" s="87"/>
      <c r="G2281" s="87"/>
      <c r="H2281" s="87"/>
      <c r="I2281" s="87"/>
      <c r="J2281" s="87"/>
      <c r="K2281" s="87"/>
      <c r="L2281" s="87"/>
      <c r="M2281" s="87"/>
      <c r="N2281" s="87"/>
      <c r="O2281" s="87"/>
      <c r="P2281" s="87"/>
      <c r="Q2281" s="87"/>
      <c r="R2281" s="87"/>
      <c r="S2281" s="87"/>
      <c r="T2281" s="87"/>
      <c r="U2281" s="87"/>
      <c r="V2281" s="87"/>
      <c r="W2281" s="87"/>
      <c r="X2281" s="87"/>
      <c r="Y2281" s="87"/>
      <c r="Z2281" s="87"/>
      <c r="AA2281" s="87"/>
      <c r="AB2281" s="87"/>
      <c r="AC2281" s="87"/>
      <c r="AD2281" s="87"/>
      <c r="AE2281" s="87"/>
      <c r="AF2281" s="87"/>
      <c r="AG2281" s="87"/>
      <c r="AH2281" s="87"/>
      <c r="AI2281" s="87"/>
      <c r="AJ2281" s="87"/>
      <c r="AK2281" s="87"/>
      <c r="AL2281" s="87"/>
      <c r="AM2281" s="87"/>
      <c r="AN2281" s="87"/>
      <c r="AO2281" s="87"/>
      <c r="AP2281" s="87"/>
      <c r="AQ2281" s="87"/>
      <c r="AR2281" s="87"/>
      <c r="AS2281" s="87"/>
      <c r="AT2281" s="87"/>
      <c r="AU2281" s="87"/>
      <c r="AV2281" s="87"/>
      <c r="AW2281" s="87"/>
      <c r="AX2281" s="87"/>
      <c r="AY2281" s="87"/>
      <c r="AZ2281" s="87"/>
      <c r="BA2281" s="87"/>
      <c r="BB2281" s="87"/>
      <c r="BC2281" s="87"/>
      <c r="BD2281" s="87"/>
      <c r="BE2281" s="87"/>
      <c r="BF2281" s="87"/>
      <c r="BG2281" s="87"/>
      <c r="BH2281" s="87"/>
    </row>
    <row r="2282" spans="1:60">
      <c r="A2282" s="87"/>
      <c r="D2282" s="371"/>
      <c r="E2282" s="87"/>
      <c r="F2282" s="87"/>
      <c r="G2282" s="87"/>
      <c r="H2282" s="87"/>
      <c r="I2282" s="87"/>
      <c r="J2282" s="87"/>
      <c r="K2282" s="87"/>
      <c r="L2282" s="87"/>
      <c r="M2282" s="87"/>
      <c r="N2282" s="87"/>
      <c r="O2282" s="87"/>
      <c r="P2282" s="87"/>
      <c r="Q2282" s="87"/>
      <c r="R2282" s="87"/>
      <c r="S2282" s="87"/>
      <c r="T2282" s="87"/>
      <c r="U2282" s="87"/>
      <c r="V2282" s="87"/>
      <c r="W2282" s="87"/>
      <c r="X2282" s="87"/>
      <c r="Y2282" s="87"/>
      <c r="Z2282" s="87"/>
      <c r="AA2282" s="87"/>
      <c r="AB2282" s="87"/>
      <c r="AC2282" s="87"/>
      <c r="AD2282" s="87"/>
      <c r="AE2282" s="87"/>
      <c r="AF2282" s="87"/>
      <c r="AG2282" s="87"/>
      <c r="AH2282" s="87"/>
      <c r="AI2282" s="87"/>
      <c r="AJ2282" s="87"/>
      <c r="AK2282" s="87"/>
      <c r="AL2282" s="87"/>
      <c r="AM2282" s="87"/>
      <c r="AN2282" s="87"/>
      <c r="AO2282" s="87"/>
      <c r="AP2282" s="87"/>
      <c r="AQ2282" s="87"/>
      <c r="AR2282" s="87"/>
      <c r="AS2282" s="87"/>
      <c r="AT2282" s="87"/>
      <c r="AU2282" s="87"/>
      <c r="AV2282" s="87"/>
      <c r="AW2282" s="87"/>
      <c r="AX2282" s="87"/>
      <c r="AY2282" s="87"/>
      <c r="AZ2282" s="87"/>
      <c r="BA2282" s="87"/>
      <c r="BB2282" s="87"/>
      <c r="BC2282" s="87"/>
      <c r="BD2282" s="87"/>
      <c r="BE2282" s="87"/>
      <c r="BF2282" s="87"/>
      <c r="BG2282" s="87"/>
      <c r="BH2282" s="87"/>
    </row>
    <row r="2283" spans="1:60">
      <c r="A2283" s="87"/>
      <c r="D2283" s="371"/>
      <c r="E2283" s="87"/>
      <c r="F2283" s="87"/>
      <c r="G2283" s="87"/>
      <c r="H2283" s="87"/>
      <c r="I2283" s="87"/>
      <c r="J2283" s="87"/>
      <c r="K2283" s="87"/>
      <c r="L2283" s="87"/>
      <c r="M2283" s="87"/>
      <c r="N2283" s="87"/>
      <c r="O2283" s="87"/>
      <c r="P2283" s="87"/>
      <c r="Q2283" s="87"/>
      <c r="R2283" s="87"/>
      <c r="S2283" s="87"/>
      <c r="T2283" s="87"/>
      <c r="U2283" s="87"/>
      <c r="V2283" s="87"/>
      <c r="W2283" s="87"/>
      <c r="X2283" s="87"/>
      <c r="Y2283" s="87"/>
      <c r="Z2283" s="87"/>
      <c r="AA2283" s="87"/>
      <c r="AB2283" s="87"/>
      <c r="AC2283" s="87"/>
      <c r="AD2283" s="87"/>
      <c r="AE2283" s="87"/>
      <c r="AF2283" s="87"/>
      <c r="AG2283" s="87"/>
      <c r="AH2283" s="87"/>
      <c r="AI2283" s="87"/>
      <c r="AJ2283" s="87"/>
      <c r="AK2283" s="87"/>
      <c r="AL2283" s="87"/>
      <c r="AM2283" s="87"/>
      <c r="AN2283" s="87"/>
      <c r="AO2283" s="87"/>
      <c r="AP2283" s="87"/>
      <c r="AQ2283" s="87"/>
      <c r="AR2283" s="87"/>
      <c r="AS2283" s="87"/>
      <c r="AT2283" s="87"/>
      <c r="AU2283" s="87"/>
      <c r="AV2283" s="87"/>
      <c r="AW2283" s="87"/>
      <c r="AX2283" s="87"/>
      <c r="AY2283" s="87"/>
      <c r="AZ2283" s="87"/>
      <c r="BA2283" s="87"/>
      <c r="BB2283" s="87"/>
      <c r="BC2283" s="87"/>
      <c r="BD2283" s="87"/>
      <c r="BE2283" s="87"/>
      <c r="BF2283" s="87"/>
      <c r="BG2283" s="87"/>
      <c r="BH2283" s="87"/>
    </row>
    <row r="2284" spans="1:60">
      <c r="A2284" s="87"/>
      <c r="D2284" s="371"/>
      <c r="E2284" s="87"/>
      <c r="F2284" s="87"/>
      <c r="G2284" s="87"/>
      <c r="H2284" s="87"/>
      <c r="I2284" s="87"/>
      <c r="J2284" s="87"/>
      <c r="K2284" s="87"/>
      <c r="L2284" s="87"/>
      <c r="M2284" s="87"/>
      <c r="N2284" s="87"/>
      <c r="O2284" s="87"/>
      <c r="P2284" s="87"/>
      <c r="Q2284" s="87"/>
      <c r="R2284" s="87"/>
      <c r="S2284" s="87"/>
      <c r="T2284" s="87"/>
      <c r="U2284" s="87"/>
      <c r="V2284" s="87"/>
      <c r="W2284" s="87"/>
      <c r="X2284" s="87"/>
      <c r="Y2284" s="87"/>
      <c r="Z2284" s="87"/>
      <c r="AA2284" s="87"/>
      <c r="AB2284" s="87"/>
      <c r="AC2284" s="87"/>
      <c r="AD2284" s="87"/>
      <c r="AE2284" s="87"/>
      <c r="AF2284" s="87"/>
      <c r="AG2284" s="87"/>
      <c r="AH2284" s="87"/>
      <c r="AI2284" s="87"/>
      <c r="AJ2284" s="87"/>
      <c r="AK2284" s="87"/>
      <c r="AL2284" s="87"/>
      <c r="AM2284" s="87"/>
      <c r="AN2284" s="87"/>
      <c r="AO2284" s="87"/>
      <c r="AP2284" s="87"/>
      <c r="AQ2284" s="87"/>
      <c r="AR2284" s="87"/>
      <c r="AS2284" s="87"/>
      <c r="AT2284" s="87"/>
      <c r="AU2284" s="87"/>
      <c r="AV2284" s="87"/>
      <c r="AW2284" s="87"/>
      <c r="AX2284" s="87"/>
      <c r="AY2284" s="87"/>
      <c r="AZ2284" s="87"/>
      <c r="BA2284" s="87"/>
      <c r="BB2284" s="87"/>
      <c r="BC2284" s="87"/>
      <c r="BD2284" s="87"/>
      <c r="BE2284" s="87"/>
      <c r="BF2284" s="87"/>
      <c r="BG2284" s="87"/>
      <c r="BH2284" s="87"/>
    </row>
    <row r="2285" spans="1:60">
      <c r="A2285" s="87"/>
      <c r="D2285" s="371"/>
      <c r="E2285" s="87"/>
      <c r="F2285" s="87"/>
      <c r="G2285" s="87"/>
      <c r="H2285" s="87"/>
      <c r="I2285" s="87"/>
      <c r="J2285" s="87"/>
      <c r="K2285" s="87"/>
      <c r="L2285" s="87"/>
      <c r="M2285" s="87"/>
      <c r="N2285" s="87"/>
      <c r="O2285" s="87"/>
      <c r="P2285" s="87"/>
      <c r="Q2285" s="87"/>
      <c r="R2285" s="87"/>
      <c r="S2285" s="87"/>
      <c r="T2285" s="87"/>
      <c r="U2285" s="87"/>
      <c r="V2285" s="87"/>
      <c r="W2285" s="87"/>
      <c r="X2285" s="87"/>
      <c r="Y2285" s="87"/>
      <c r="Z2285" s="87"/>
      <c r="AA2285" s="87"/>
      <c r="AB2285" s="87"/>
      <c r="AC2285" s="87"/>
      <c r="AD2285" s="87"/>
      <c r="AE2285" s="87"/>
      <c r="AF2285" s="87"/>
      <c r="AG2285" s="87"/>
      <c r="AH2285" s="87"/>
      <c r="AI2285" s="87"/>
      <c r="AJ2285" s="87"/>
      <c r="AK2285" s="87"/>
      <c r="AL2285" s="87"/>
      <c r="AM2285" s="87"/>
      <c r="AN2285" s="87"/>
      <c r="AO2285" s="87"/>
      <c r="AP2285" s="87"/>
      <c r="AQ2285" s="87"/>
      <c r="AR2285" s="87"/>
      <c r="AS2285" s="87"/>
      <c r="AT2285" s="87"/>
      <c r="AU2285" s="87"/>
      <c r="AV2285" s="87"/>
      <c r="AW2285" s="87"/>
      <c r="AX2285" s="87"/>
      <c r="AY2285" s="87"/>
      <c r="AZ2285" s="87"/>
      <c r="BA2285" s="87"/>
      <c r="BB2285" s="87"/>
      <c r="BC2285" s="87"/>
      <c r="BD2285" s="87"/>
      <c r="BE2285" s="87"/>
      <c r="BF2285" s="87"/>
      <c r="BG2285" s="87"/>
      <c r="BH2285" s="87"/>
    </row>
    <row r="2286" spans="1:60">
      <c r="A2286" s="87"/>
      <c r="D2286" s="371"/>
      <c r="E2286" s="87"/>
      <c r="F2286" s="87"/>
      <c r="G2286" s="87"/>
      <c r="H2286" s="87"/>
      <c r="I2286" s="87"/>
      <c r="J2286" s="87"/>
      <c r="K2286" s="87"/>
      <c r="L2286" s="87"/>
      <c r="M2286" s="87"/>
      <c r="N2286" s="87"/>
      <c r="O2286" s="87"/>
      <c r="P2286" s="87"/>
      <c r="Q2286" s="87"/>
      <c r="R2286" s="87"/>
      <c r="S2286" s="87"/>
      <c r="T2286" s="87"/>
      <c r="U2286" s="87"/>
      <c r="V2286" s="87"/>
      <c r="W2286" s="87"/>
      <c r="X2286" s="87"/>
      <c r="Y2286" s="87"/>
      <c r="Z2286" s="87"/>
      <c r="AA2286" s="87"/>
      <c r="AB2286" s="87"/>
      <c r="AC2286" s="87"/>
      <c r="AD2286" s="87"/>
      <c r="AE2286" s="87"/>
      <c r="AF2286" s="87"/>
      <c r="AG2286" s="87"/>
      <c r="AH2286" s="87"/>
      <c r="AI2286" s="87"/>
      <c r="AJ2286" s="87"/>
      <c r="AK2286" s="87"/>
      <c r="AL2286" s="87"/>
      <c r="AM2286" s="87"/>
      <c r="AN2286" s="87"/>
      <c r="AO2286" s="87"/>
      <c r="AP2286" s="87"/>
      <c r="AQ2286" s="87"/>
      <c r="AR2286" s="87"/>
      <c r="AS2286" s="87"/>
      <c r="AT2286" s="87"/>
      <c r="AU2286" s="87"/>
      <c r="AV2286" s="87"/>
      <c r="AW2286" s="87"/>
      <c r="AX2286" s="87"/>
      <c r="AY2286" s="87"/>
      <c r="AZ2286" s="87"/>
      <c r="BA2286" s="87"/>
      <c r="BB2286" s="87"/>
      <c r="BC2286" s="87"/>
      <c r="BD2286" s="87"/>
      <c r="BE2286" s="87"/>
      <c r="BF2286" s="87"/>
      <c r="BG2286" s="87"/>
      <c r="BH2286" s="87"/>
    </row>
    <row r="2287" spans="1:60">
      <c r="A2287" s="87"/>
      <c r="D2287" s="371"/>
      <c r="E2287" s="87"/>
      <c r="F2287" s="87"/>
      <c r="G2287" s="87"/>
      <c r="H2287" s="87"/>
      <c r="I2287" s="87"/>
      <c r="J2287" s="87"/>
      <c r="K2287" s="87"/>
      <c r="L2287" s="87"/>
      <c r="M2287" s="87"/>
      <c r="N2287" s="87"/>
      <c r="O2287" s="87"/>
      <c r="P2287" s="87"/>
      <c r="Q2287" s="87"/>
      <c r="R2287" s="87"/>
      <c r="S2287" s="87"/>
      <c r="T2287" s="87"/>
      <c r="U2287" s="87"/>
      <c r="V2287" s="87"/>
      <c r="W2287" s="87"/>
      <c r="X2287" s="87"/>
      <c r="Y2287" s="87"/>
      <c r="Z2287" s="87"/>
      <c r="AA2287" s="87"/>
      <c r="AB2287" s="87"/>
      <c r="AC2287" s="87"/>
      <c r="AD2287" s="87"/>
      <c r="AE2287" s="87"/>
      <c r="AF2287" s="87"/>
      <c r="AG2287" s="87"/>
      <c r="AH2287" s="87"/>
      <c r="AI2287" s="87"/>
      <c r="AJ2287" s="87"/>
      <c r="AK2287" s="87"/>
      <c r="AL2287" s="87"/>
      <c r="AM2287" s="87"/>
      <c r="AN2287" s="87"/>
      <c r="AO2287" s="87"/>
      <c r="AP2287" s="87"/>
      <c r="AQ2287" s="87"/>
      <c r="AR2287" s="87"/>
      <c r="AS2287" s="87"/>
      <c r="AT2287" s="87"/>
      <c r="AU2287" s="87"/>
      <c r="AV2287" s="87"/>
      <c r="AW2287" s="87"/>
      <c r="AX2287" s="87"/>
      <c r="AY2287" s="87"/>
      <c r="AZ2287" s="87"/>
      <c r="BA2287" s="87"/>
      <c r="BB2287" s="87"/>
      <c r="BC2287" s="87"/>
      <c r="BD2287" s="87"/>
      <c r="BE2287" s="87"/>
      <c r="BF2287" s="87"/>
      <c r="BG2287" s="87"/>
      <c r="BH2287" s="87"/>
    </row>
    <row r="2288" spans="1:60">
      <c r="A2288" s="87"/>
      <c r="D2288" s="371"/>
      <c r="E2288" s="87"/>
      <c r="F2288" s="87"/>
      <c r="G2288" s="87"/>
      <c r="H2288" s="87"/>
      <c r="I2288" s="87"/>
      <c r="J2288" s="87"/>
      <c r="K2288" s="87"/>
      <c r="L2288" s="87"/>
      <c r="M2288" s="87"/>
      <c r="N2288" s="87"/>
      <c r="O2288" s="87"/>
      <c r="P2288" s="87"/>
      <c r="Q2288" s="87"/>
      <c r="R2288" s="87"/>
      <c r="S2288" s="87"/>
      <c r="T2288" s="87"/>
      <c r="U2288" s="87"/>
      <c r="V2288" s="87"/>
      <c r="W2288" s="87"/>
      <c r="X2288" s="87"/>
      <c r="Y2288" s="87"/>
      <c r="Z2288" s="87"/>
      <c r="AA2288" s="87"/>
      <c r="AB2288" s="87"/>
      <c r="AC2288" s="87"/>
      <c r="AD2288" s="87"/>
      <c r="AE2288" s="87"/>
      <c r="AF2288" s="87"/>
      <c r="AG2288" s="87"/>
      <c r="AH2288" s="87"/>
      <c r="AI2288" s="87"/>
      <c r="AJ2288" s="87"/>
      <c r="AK2288" s="87"/>
      <c r="AL2288" s="87"/>
      <c r="AM2288" s="87"/>
      <c r="AN2288" s="87"/>
      <c r="AO2288" s="87"/>
      <c r="AP2288" s="87"/>
      <c r="AQ2288" s="87"/>
      <c r="AR2288" s="87"/>
      <c r="AS2288" s="87"/>
      <c r="AT2288" s="87"/>
      <c r="AU2288" s="87"/>
      <c r="AV2288" s="87"/>
      <c r="AW2288" s="87"/>
      <c r="AX2288" s="87"/>
      <c r="AY2288" s="87"/>
      <c r="AZ2288" s="87"/>
      <c r="BA2288" s="87"/>
      <c r="BB2288" s="87"/>
      <c r="BC2288" s="87"/>
      <c r="BD2288" s="87"/>
      <c r="BE2288" s="87"/>
      <c r="BF2288" s="87"/>
      <c r="BG2288" s="87"/>
      <c r="BH2288" s="87"/>
    </row>
    <row r="2289" spans="1:60">
      <c r="A2289" s="87"/>
      <c r="D2289" s="371"/>
      <c r="E2289" s="87"/>
      <c r="F2289" s="87"/>
      <c r="G2289" s="87"/>
      <c r="H2289" s="87"/>
      <c r="I2289" s="87"/>
      <c r="J2289" s="87"/>
      <c r="K2289" s="87"/>
      <c r="L2289" s="87"/>
      <c r="M2289" s="87"/>
      <c r="N2289" s="87"/>
      <c r="O2289" s="87"/>
      <c r="P2289" s="87"/>
      <c r="Q2289" s="87"/>
      <c r="R2289" s="87"/>
      <c r="S2289" s="87"/>
      <c r="T2289" s="87"/>
      <c r="U2289" s="87"/>
      <c r="V2289" s="87"/>
      <c r="W2289" s="87"/>
      <c r="X2289" s="87"/>
      <c r="Y2289" s="87"/>
      <c r="Z2289" s="87"/>
      <c r="AA2289" s="87"/>
      <c r="AB2289" s="87"/>
      <c r="AC2289" s="87"/>
      <c r="AD2289" s="87"/>
      <c r="AE2289" s="87"/>
      <c r="AF2289" s="87"/>
      <c r="AG2289" s="87"/>
      <c r="AH2289" s="87"/>
      <c r="AI2289" s="87"/>
      <c r="AJ2289" s="87"/>
      <c r="AK2289" s="87"/>
      <c r="AL2289" s="87"/>
      <c r="AM2289" s="87"/>
      <c r="AN2289" s="87"/>
      <c r="AO2289" s="87"/>
      <c r="AP2289" s="87"/>
      <c r="AQ2289" s="87"/>
      <c r="AR2289" s="87"/>
      <c r="AS2289" s="87"/>
      <c r="AT2289" s="87"/>
      <c r="AU2289" s="87"/>
      <c r="AV2289" s="87"/>
      <c r="AW2289" s="87"/>
      <c r="AX2289" s="87"/>
      <c r="AY2289" s="87"/>
      <c r="AZ2289" s="87"/>
      <c r="BA2289" s="87"/>
      <c r="BB2289" s="87"/>
      <c r="BC2289" s="87"/>
      <c r="BD2289" s="87"/>
      <c r="BE2289" s="87"/>
      <c r="BF2289" s="87"/>
      <c r="BG2289" s="87"/>
      <c r="BH2289" s="87"/>
    </row>
    <row r="2290" spans="1:60">
      <c r="A2290" s="87"/>
      <c r="D2290" s="371"/>
      <c r="E2290" s="87"/>
      <c r="F2290" s="87"/>
      <c r="G2290" s="87"/>
      <c r="H2290" s="87"/>
      <c r="I2290" s="87"/>
      <c r="J2290" s="87"/>
      <c r="K2290" s="87"/>
      <c r="L2290" s="87"/>
      <c r="M2290" s="87"/>
      <c r="N2290" s="87"/>
      <c r="O2290" s="87"/>
      <c r="P2290" s="87"/>
      <c r="Q2290" s="87"/>
      <c r="R2290" s="87"/>
      <c r="S2290" s="87"/>
      <c r="T2290" s="87"/>
      <c r="U2290" s="87"/>
      <c r="V2290" s="87"/>
      <c r="W2290" s="87"/>
      <c r="X2290" s="87"/>
      <c r="Y2290" s="87"/>
      <c r="Z2290" s="87"/>
      <c r="AA2290" s="87"/>
      <c r="AB2290" s="87"/>
      <c r="AC2290" s="87"/>
      <c r="AD2290" s="87"/>
      <c r="AE2290" s="87"/>
      <c r="AF2290" s="87"/>
      <c r="AG2290" s="87"/>
      <c r="AH2290" s="87"/>
      <c r="AI2290" s="87"/>
      <c r="AJ2290" s="87"/>
      <c r="AK2290" s="87"/>
      <c r="AL2290" s="87"/>
      <c r="AM2290" s="87"/>
      <c r="AN2290" s="87"/>
      <c r="AO2290" s="87"/>
      <c r="AP2290" s="87"/>
      <c r="AQ2290" s="87"/>
      <c r="AR2290" s="87"/>
      <c r="AS2290" s="87"/>
      <c r="AT2290" s="87"/>
      <c r="AU2290" s="87"/>
      <c r="AV2290" s="87"/>
      <c r="AW2290" s="87"/>
      <c r="AX2290" s="87"/>
      <c r="AY2290" s="87"/>
      <c r="AZ2290" s="87"/>
      <c r="BA2290" s="87"/>
      <c r="BB2290" s="87"/>
      <c r="BC2290" s="87"/>
      <c r="BD2290" s="87"/>
      <c r="BE2290" s="87"/>
      <c r="BF2290" s="87"/>
      <c r="BG2290" s="87"/>
      <c r="BH2290" s="87"/>
    </row>
    <row r="2291" spans="1:60">
      <c r="A2291" s="87"/>
      <c r="D2291" s="371"/>
      <c r="E2291" s="87"/>
      <c r="F2291" s="87"/>
      <c r="G2291" s="87"/>
      <c r="H2291" s="87"/>
      <c r="I2291" s="87"/>
      <c r="J2291" s="87"/>
      <c r="K2291" s="87"/>
      <c r="L2291" s="87"/>
      <c r="M2291" s="87"/>
      <c r="N2291" s="87"/>
      <c r="O2291" s="87"/>
      <c r="P2291" s="87"/>
      <c r="Q2291" s="87"/>
      <c r="R2291" s="87"/>
      <c r="S2291" s="87"/>
      <c r="T2291" s="87"/>
      <c r="U2291" s="87"/>
      <c r="V2291" s="87"/>
      <c r="W2291" s="87"/>
      <c r="X2291" s="87"/>
      <c r="Y2291" s="87"/>
      <c r="Z2291" s="87"/>
      <c r="AA2291" s="87"/>
      <c r="AB2291" s="87"/>
      <c r="AC2291" s="87"/>
      <c r="AD2291" s="87"/>
      <c r="AE2291" s="87"/>
      <c r="AF2291" s="87"/>
      <c r="AG2291" s="87"/>
      <c r="AH2291" s="87"/>
      <c r="AI2291" s="87"/>
      <c r="AJ2291" s="87"/>
      <c r="AK2291" s="87"/>
      <c r="AL2291" s="87"/>
      <c r="AM2291" s="87"/>
      <c r="AN2291" s="87"/>
      <c r="AO2291" s="87"/>
      <c r="AP2291" s="87"/>
      <c r="AQ2291" s="87"/>
      <c r="AR2291" s="87"/>
      <c r="AS2291" s="87"/>
      <c r="AT2291" s="87"/>
      <c r="AU2291" s="87"/>
      <c r="AV2291" s="87"/>
      <c r="AW2291" s="87"/>
      <c r="AX2291" s="87"/>
      <c r="AY2291" s="87"/>
      <c r="AZ2291" s="87"/>
      <c r="BA2291" s="87"/>
      <c r="BB2291" s="87"/>
      <c r="BC2291" s="87"/>
      <c r="BD2291" s="87"/>
      <c r="BE2291" s="87"/>
      <c r="BF2291" s="87"/>
      <c r="BG2291" s="87"/>
      <c r="BH2291" s="87"/>
    </row>
    <row r="2292" spans="1:60">
      <c r="A2292" s="87"/>
      <c r="D2292" s="371"/>
      <c r="E2292" s="87"/>
      <c r="F2292" s="87"/>
      <c r="G2292" s="87"/>
      <c r="H2292" s="87"/>
      <c r="I2292" s="87"/>
      <c r="J2292" s="87"/>
      <c r="K2292" s="87"/>
      <c r="L2292" s="87"/>
      <c r="M2292" s="87"/>
      <c r="N2292" s="87"/>
      <c r="O2292" s="87"/>
      <c r="P2292" s="87"/>
      <c r="Q2292" s="87"/>
      <c r="R2292" s="87"/>
      <c r="S2292" s="87"/>
      <c r="T2292" s="87"/>
      <c r="U2292" s="87"/>
      <c r="V2292" s="87"/>
      <c r="W2292" s="87"/>
      <c r="X2292" s="87"/>
      <c r="Y2292" s="87"/>
      <c r="Z2292" s="87"/>
      <c r="AA2292" s="87"/>
      <c r="AB2292" s="87"/>
      <c r="AC2292" s="87"/>
      <c r="AD2292" s="87"/>
      <c r="AE2292" s="87"/>
      <c r="AF2292" s="87"/>
      <c r="AG2292" s="87"/>
      <c r="AH2292" s="87"/>
      <c r="AI2292" s="87"/>
      <c r="AJ2292" s="87"/>
      <c r="AK2292" s="87"/>
      <c r="AL2292" s="87"/>
      <c r="AM2292" s="87"/>
      <c r="AN2292" s="87"/>
      <c r="AO2292" s="87"/>
      <c r="AP2292" s="87"/>
      <c r="AQ2292" s="87"/>
      <c r="AR2292" s="87"/>
      <c r="AS2292" s="87"/>
      <c r="AT2292" s="87"/>
      <c r="AU2292" s="87"/>
      <c r="AV2292" s="87"/>
      <c r="AW2292" s="87"/>
      <c r="AX2292" s="87"/>
      <c r="AY2292" s="87"/>
      <c r="AZ2292" s="87"/>
      <c r="BA2292" s="87"/>
      <c r="BB2292" s="87"/>
      <c r="BC2292" s="87"/>
      <c r="BD2292" s="87"/>
      <c r="BE2292" s="87"/>
      <c r="BF2292" s="87"/>
      <c r="BG2292" s="87"/>
      <c r="BH2292" s="87"/>
    </row>
    <row r="2293" spans="1:60">
      <c r="A2293" s="87"/>
      <c r="D2293" s="371"/>
      <c r="E2293" s="87"/>
      <c r="F2293" s="87"/>
      <c r="G2293" s="87"/>
      <c r="H2293" s="87"/>
      <c r="I2293" s="87"/>
      <c r="J2293" s="87"/>
      <c r="K2293" s="87"/>
      <c r="L2293" s="87"/>
      <c r="M2293" s="87"/>
      <c r="N2293" s="87"/>
      <c r="O2293" s="87"/>
      <c r="P2293" s="87"/>
      <c r="Q2293" s="87"/>
      <c r="R2293" s="87"/>
      <c r="S2293" s="87"/>
      <c r="T2293" s="87"/>
      <c r="U2293" s="87"/>
      <c r="V2293" s="87"/>
      <c r="W2293" s="87"/>
      <c r="X2293" s="87"/>
      <c r="Y2293" s="87"/>
      <c r="Z2293" s="87"/>
      <c r="AA2293" s="87"/>
      <c r="AB2293" s="87"/>
      <c r="AC2293" s="87"/>
      <c r="AD2293" s="87"/>
      <c r="AE2293" s="87"/>
      <c r="AF2293" s="87"/>
      <c r="AG2293" s="87"/>
      <c r="AH2293" s="87"/>
      <c r="AI2293" s="87"/>
      <c r="AJ2293" s="87"/>
      <c r="AK2293" s="87"/>
      <c r="AL2293" s="87"/>
      <c r="AM2293" s="87"/>
      <c r="AN2293" s="87"/>
      <c r="AO2293" s="87"/>
      <c r="AP2293" s="87"/>
      <c r="AQ2293" s="87"/>
      <c r="AR2293" s="87"/>
      <c r="AS2293" s="87"/>
      <c r="AT2293" s="87"/>
      <c r="AU2293" s="87"/>
      <c r="AV2293" s="87"/>
      <c r="AW2293" s="87"/>
      <c r="AX2293" s="87"/>
      <c r="AY2293" s="87"/>
      <c r="AZ2293" s="87"/>
      <c r="BA2293" s="87"/>
      <c r="BB2293" s="87"/>
      <c r="BC2293" s="87"/>
      <c r="BD2293" s="87"/>
      <c r="BE2293" s="87"/>
      <c r="BF2293" s="87"/>
      <c r="BG2293" s="87"/>
      <c r="BH2293" s="87"/>
    </row>
    <row r="2294" spans="1:60">
      <c r="A2294" s="87"/>
      <c r="D2294" s="371"/>
      <c r="E2294" s="87"/>
      <c r="F2294" s="87"/>
      <c r="G2294" s="87"/>
      <c r="H2294" s="87"/>
      <c r="I2294" s="87"/>
      <c r="J2294" s="87"/>
      <c r="K2294" s="87"/>
      <c r="L2294" s="87"/>
      <c r="M2294" s="87"/>
      <c r="N2294" s="87"/>
      <c r="O2294" s="87"/>
      <c r="P2294" s="87"/>
      <c r="Q2294" s="87"/>
      <c r="R2294" s="87"/>
      <c r="S2294" s="87"/>
      <c r="T2294" s="87"/>
      <c r="U2294" s="87"/>
      <c r="V2294" s="87"/>
      <c r="W2294" s="87"/>
      <c r="X2294" s="87"/>
      <c r="Y2294" s="87"/>
      <c r="Z2294" s="87"/>
      <c r="AA2294" s="87"/>
      <c r="AB2294" s="87"/>
      <c r="AC2294" s="87"/>
      <c r="AD2294" s="87"/>
      <c r="AE2294" s="87"/>
      <c r="AF2294" s="87"/>
      <c r="AG2294" s="87"/>
      <c r="AH2294" s="87"/>
      <c r="AI2294" s="87"/>
      <c r="AJ2294" s="87"/>
      <c r="AK2294" s="87"/>
      <c r="AL2294" s="87"/>
      <c r="AM2294" s="87"/>
      <c r="AN2294" s="87"/>
      <c r="AO2294" s="87"/>
      <c r="AP2294" s="87"/>
      <c r="AQ2294" s="87"/>
      <c r="AR2294" s="87"/>
      <c r="AS2294" s="87"/>
      <c r="AT2294" s="87"/>
      <c r="AU2294" s="87"/>
      <c r="AV2294" s="87"/>
      <c r="AW2294" s="87"/>
      <c r="AX2294" s="87"/>
      <c r="AY2294" s="87"/>
      <c r="AZ2294" s="87"/>
      <c r="BA2294" s="87"/>
      <c r="BB2294" s="87"/>
      <c r="BC2294" s="87"/>
      <c r="BD2294" s="87"/>
      <c r="BE2294" s="87"/>
      <c r="BF2294" s="87"/>
      <c r="BG2294" s="87"/>
      <c r="BH2294" s="87"/>
    </row>
    <row r="2295" spans="1:60">
      <c r="A2295" s="87"/>
      <c r="D2295" s="371"/>
      <c r="E2295" s="87"/>
      <c r="F2295" s="87"/>
      <c r="G2295" s="87"/>
      <c r="H2295" s="87"/>
      <c r="I2295" s="87"/>
      <c r="J2295" s="87"/>
      <c r="K2295" s="87"/>
      <c r="L2295" s="87"/>
      <c r="M2295" s="87"/>
      <c r="N2295" s="87"/>
      <c r="O2295" s="87"/>
      <c r="P2295" s="87"/>
      <c r="Q2295" s="87"/>
      <c r="R2295" s="87"/>
      <c r="S2295" s="87"/>
      <c r="T2295" s="87"/>
      <c r="U2295" s="87"/>
      <c r="V2295" s="87"/>
      <c r="W2295" s="87"/>
      <c r="X2295" s="87"/>
      <c r="Y2295" s="87"/>
      <c r="Z2295" s="87"/>
      <c r="AA2295" s="87"/>
      <c r="AB2295" s="87"/>
      <c r="AC2295" s="87"/>
      <c r="AD2295" s="87"/>
      <c r="AE2295" s="87"/>
      <c r="AF2295" s="87"/>
      <c r="AG2295" s="87"/>
      <c r="AH2295" s="87"/>
      <c r="AI2295" s="87"/>
      <c r="AJ2295" s="87"/>
      <c r="AK2295" s="87"/>
      <c r="AL2295" s="87"/>
      <c r="AM2295" s="87"/>
      <c r="AN2295" s="87"/>
      <c r="AO2295" s="87"/>
      <c r="AP2295" s="87"/>
      <c r="AQ2295" s="87"/>
      <c r="AR2295" s="87"/>
      <c r="AS2295" s="87"/>
      <c r="AT2295" s="87"/>
      <c r="AU2295" s="87"/>
      <c r="AV2295" s="87"/>
      <c r="AW2295" s="87"/>
      <c r="AX2295" s="87"/>
      <c r="AY2295" s="87"/>
      <c r="AZ2295" s="87"/>
      <c r="BA2295" s="87"/>
      <c r="BB2295" s="87"/>
      <c r="BC2295" s="87"/>
      <c r="BD2295" s="87"/>
      <c r="BE2295" s="87"/>
      <c r="BF2295" s="87"/>
      <c r="BG2295" s="87"/>
      <c r="BH2295" s="87"/>
    </row>
    <row r="2296" spans="1:60">
      <c r="A2296" s="87"/>
      <c r="D2296" s="371"/>
      <c r="E2296" s="87"/>
      <c r="F2296" s="87"/>
      <c r="G2296" s="87"/>
      <c r="H2296" s="87"/>
      <c r="I2296" s="87"/>
      <c r="J2296" s="87"/>
      <c r="K2296" s="87"/>
      <c r="L2296" s="87"/>
      <c r="M2296" s="87"/>
      <c r="N2296" s="87"/>
      <c r="O2296" s="87"/>
      <c r="P2296" s="87"/>
      <c r="Q2296" s="87"/>
      <c r="R2296" s="87"/>
      <c r="S2296" s="87"/>
      <c r="T2296" s="87"/>
      <c r="U2296" s="87"/>
      <c r="V2296" s="87"/>
      <c r="W2296" s="87"/>
      <c r="X2296" s="87"/>
      <c r="Y2296" s="87"/>
      <c r="Z2296" s="87"/>
      <c r="AA2296" s="87"/>
      <c r="AB2296" s="87"/>
      <c r="AC2296" s="87"/>
      <c r="AD2296" s="87"/>
      <c r="AE2296" s="87"/>
      <c r="AF2296" s="87"/>
      <c r="AG2296" s="87"/>
      <c r="AH2296" s="87"/>
      <c r="AI2296" s="87"/>
      <c r="AJ2296" s="87"/>
      <c r="AK2296" s="87"/>
      <c r="AL2296" s="87"/>
      <c r="AM2296" s="87"/>
      <c r="AN2296" s="87"/>
      <c r="AO2296" s="87"/>
      <c r="AP2296" s="87"/>
      <c r="AQ2296" s="87"/>
      <c r="AR2296" s="87"/>
      <c r="AS2296" s="87"/>
      <c r="AT2296" s="87"/>
      <c r="AU2296" s="87"/>
      <c r="AV2296" s="87"/>
      <c r="AW2296" s="87"/>
      <c r="AX2296" s="87"/>
      <c r="AY2296" s="87"/>
      <c r="AZ2296" s="87"/>
      <c r="BA2296" s="87"/>
      <c r="BB2296" s="87"/>
      <c r="BC2296" s="87"/>
      <c r="BD2296" s="87"/>
      <c r="BE2296" s="87"/>
      <c r="BF2296" s="87"/>
      <c r="BG2296" s="87"/>
      <c r="BH2296" s="87"/>
    </row>
    <row r="2297" spans="1:60">
      <c r="A2297" s="87"/>
      <c r="D2297" s="371"/>
      <c r="E2297" s="87"/>
      <c r="F2297" s="87"/>
      <c r="G2297" s="87"/>
      <c r="H2297" s="87"/>
      <c r="I2297" s="87"/>
      <c r="J2297" s="87"/>
      <c r="K2297" s="87"/>
      <c r="L2297" s="87"/>
      <c r="M2297" s="87"/>
      <c r="N2297" s="87"/>
      <c r="O2297" s="87"/>
      <c r="P2297" s="87"/>
      <c r="Q2297" s="87"/>
      <c r="R2297" s="87"/>
      <c r="S2297" s="87"/>
      <c r="T2297" s="87"/>
      <c r="U2297" s="87"/>
      <c r="V2297" s="87"/>
      <c r="W2297" s="87"/>
      <c r="X2297" s="87"/>
      <c r="Y2297" s="87"/>
      <c r="Z2297" s="87"/>
      <c r="AA2297" s="87"/>
      <c r="AB2297" s="87"/>
      <c r="AC2297" s="87"/>
      <c r="AD2297" s="87"/>
      <c r="AE2297" s="87"/>
      <c r="AF2297" s="87"/>
      <c r="AG2297" s="87"/>
      <c r="AH2297" s="87"/>
      <c r="AI2297" s="87"/>
      <c r="AJ2297" s="87"/>
      <c r="AK2297" s="87"/>
      <c r="AL2297" s="87"/>
      <c r="AM2297" s="87"/>
      <c r="AN2297" s="87"/>
      <c r="AO2297" s="87"/>
      <c r="AP2297" s="87"/>
      <c r="AQ2297" s="87"/>
      <c r="AR2297" s="87"/>
      <c r="AS2297" s="87"/>
      <c r="AT2297" s="87"/>
      <c r="AU2297" s="87"/>
      <c r="AV2297" s="87"/>
      <c r="AW2297" s="87"/>
      <c r="AX2297" s="87"/>
      <c r="AY2297" s="87"/>
      <c r="AZ2297" s="87"/>
      <c r="BA2297" s="87"/>
      <c r="BB2297" s="87"/>
      <c r="BC2297" s="87"/>
      <c r="BD2297" s="87"/>
      <c r="BE2297" s="87"/>
      <c r="BF2297" s="87"/>
      <c r="BG2297" s="87"/>
      <c r="BH2297" s="87"/>
    </row>
    <row r="2298" spans="1:60">
      <c r="A2298" s="87"/>
      <c r="D2298" s="371"/>
      <c r="E2298" s="87"/>
      <c r="F2298" s="87"/>
      <c r="G2298" s="87"/>
      <c r="H2298" s="87"/>
      <c r="I2298" s="87"/>
      <c r="J2298" s="87"/>
      <c r="K2298" s="87"/>
      <c r="L2298" s="87"/>
      <c r="M2298" s="87"/>
      <c r="N2298" s="87"/>
      <c r="O2298" s="87"/>
      <c r="P2298" s="87"/>
      <c r="Q2298" s="87"/>
      <c r="R2298" s="87"/>
      <c r="S2298" s="87"/>
      <c r="T2298" s="87"/>
      <c r="U2298" s="87"/>
      <c r="V2298" s="87"/>
      <c r="W2298" s="87"/>
      <c r="X2298" s="87"/>
      <c r="Y2298" s="87"/>
      <c r="Z2298" s="87"/>
      <c r="AA2298" s="87"/>
      <c r="AB2298" s="87"/>
      <c r="AC2298" s="87"/>
      <c r="AD2298" s="87"/>
      <c r="AE2298" s="87"/>
      <c r="AF2298" s="87"/>
      <c r="AG2298" s="87"/>
      <c r="AH2298" s="87"/>
      <c r="AI2298" s="87"/>
      <c r="AJ2298" s="87"/>
      <c r="AK2298" s="87"/>
      <c r="AL2298" s="87"/>
      <c r="AM2298" s="87"/>
      <c r="AN2298" s="87"/>
      <c r="AO2298" s="87"/>
      <c r="AP2298" s="87"/>
      <c r="AQ2298" s="87"/>
      <c r="AR2298" s="87"/>
      <c r="AS2298" s="87"/>
      <c r="AT2298" s="87"/>
      <c r="AU2298" s="87"/>
      <c r="AV2298" s="87"/>
      <c r="AW2298" s="87"/>
      <c r="AX2298" s="87"/>
      <c r="AY2298" s="87"/>
      <c r="AZ2298" s="87"/>
      <c r="BA2298" s="87"/>
      <c r="BB2298" s="87"/>
      <c r="BC2298" s="87"/>
      <c r="BD2298" s="87"/>
      <c r="BE2298" s="87"/>
      <c r="BF2298" s="87"/>
      <c r="BG2298" s="87"/>
      <c r="BH2298" s="87"/>
    </row>
    <row r="2299" spans="1:60">
      <c r="A2299" s="87"/>
      <c r="D2299" s="371"/>
      <c r="E2299" s="87"/>
      <c r="F2299" s="87"/>
      <c r="G2299" s="87"/>
      <c r="H2299" s="87"/>
      <c r="I2299" s="87"/>
      <c r="J2299" s="87"/>
      <c r="K2299" s="87"/>
      <c r="L2299" s="87"/>
      <c r="M2299" s="87"/>
      <c r="N2299" s="87"/>
      <c r="O2299" s="87"/>
      <c r="P2299" s="87"/>
      <c r="Q2299" s="87"/>
      <c r="R2299" s="87"/>
      <c r="S2299" s="87"/>
      <c r="T2299" s="87"/>
      <c r="U2299" s="87"/>
      <c r="V2299" s="87"/>
      <c r="W2299" s="87"/>
      <c r="X2299" s="87"/>
      <c r="Y2299" s="87"/>
      <c r="Z2299" s="87"/>
      <c r="AA2299" s="87"/>
      <c r="AB2299" s="87"/>
      <c r="AC2299" s="87"/>
      <c r="AD2299" s="87"/>
      <c r="AE2299" s="87"/>
      <c r="AF2299" s="87"/>
      <c r="AG2299" s="87"/>
      <c r="AH2299" s="87"/>
      <c r="AI2299" s="87"/>
      <c r="AJ2299" s="87"/>
      <c r="AK2299" s="87"/>
      <c r="AL2299" s="87"/>
      <c r="AM2299" s="87"/>
      <c r="AN2299" s="87"/>
      <c r="AO2299" s="87"/>
      <c r="AP2299" s="87"/>
      <c r="AQ2299" s="87"/>
      <c r="AR2299" s="87"/>
      <c r="AS2299" s="87"/>
      <c r="AT2299" s="87"/>
      <c r="AU2299" s="87"/>
      <c r="AV2299" s="87"/>
      <c r="AW2299" s="87"/>
      <c r="AX2299" s="87"/>
      <c r="AY2299" s="87"/>
      <c r="AZ2299" s="87"/>
      <c r="BA2299" s="87"/>
      <c r="BB2299" s="87"/>
      <c r="BC2299" s="87"/>
      <c r="BD2299" s="87"/>
      <c r="BE2299" s="87"/>
      <c r="BF2299" s="87"/>
      <c r="BG2299" s="87"/>
      <c r="BH2299" s="87"/>
    </row>
    <row r="2300" spans="1:60">
      <c r="A2300" s="87"/>
      <c r="D2300" s="371"/>
      <c r="E2300" s="87"/>
      <c r="F2300" s="87"/>
      <c r="G2300" s="87"/>
      <c r="H2300" s="87"/>
      <c r="I2300" s="87"/>
      <c r="J2300" s="87"/>
      <c r="K2300" s="87"/>
      <c r="L2300" s="87"/>
      <c r="M2300" s="87"/>
      <c r="N2300" s="87"/>
      <c r="O2300" s="87"/>
      <c r="P2300" s="87"/>
      <c r="Q2300" s="87"/>
      <c r="R2300" s="87"/>
      <c r="S2300" s="87"/>
      <c r="T2300" s="87"/>
      <c r="U2300" s="87"/>
      <c r="V2300" s="87"/>
      <c r="W2300" s="87"/>
      <c r="X2300" s="87"/>
      <c r="Y2300" s="87"/>
      <c r="Z2300" s="87"/>
      <c r="AA2300" s="87"/>
      <c r="AB2300" s="87"/>
      <c r="AC2300" s="87"/>
      <c r="AD2300" s="87"/>
      <c r="AE2300" s="87"/>
      <c r="AF2300" s="87"/>
      <c r="AG2300" s="87"/>
      <c r="AH2300" s="87"/>
      <c r="AI2300" s="87"/>
      <c r="AJ2300" s="87"/>
      <c r="AK2300" s="87"/>
      <c r="AL2300" s="87"/>
      <c r="AM2300" s="87"/>
      <c r="AN2300" s="87"/>
      <c r="AO2300" s="87"/>
      <c r="AP2300" s="87"/>
      <c r="AQ2300" s="87"/>
      <c r="AR2300" s="87"/>
      <c r="AS2300" s="87"/>
      <c r="AT2300" s="87"/>
      <c r="AU2300" s="87"/>
      <c r="AV2300" s="87"/>
      <c r="AW2300" s="87"/>
      <c r="AX2300" s="87"/>
      <c r="AY2300" s="87"/>
      <c r="AZ2300" s="87"/>
      <c r="BA2300" s="87"/>
      <c r="BB2300" s="87"/>
      <c r="BC2300" s="87"/>
      <c r="BD2300" s="87"/>
      <c r="BE2300" s="87"/>
      <c r="BF2300" s="87"/>
      <c r="BG2300" s="87"/>
      <c r="BH2300" s="87"/>
    </row>
    <row r="2301" spans="1:60">
      <c r="A2301" s="87"/>
      <c r="D2301" s="371"/>
      <c r="E2301" s="87"/>
      <c r="F2301" s="87"/>
      <c r="G2301" s="87"/>
      <c r="H2301" s="87"/>
      <c r="I2301" s="87"/>
      <c r="J2301" s="87"/>
      <c r="K2301" s="87"/>
      <c r="L2301" s="87"/>
      <c r="M2301" s="87"/>
      <c r="N2301" s="87"/>
      <c r="O2301" s="87"/>
      <c r="P2301" s="87"/>
      <c r="Q2301" s="87"/>
      <c r="R2301" s="87"/>
      <c r="S2301" s="87"/>
      <c r="T2301" s="87"/>
      <c r="U2301" s="87"/>
      <c r="V2301" s="87"/>
      <c r="W2301" s="87"/>
      <c r="X2301" s="87"/>
      <c r="Y2301" s="87"/>
      <c r="Z2301" s="87"/>
      <c r="AA2301" s="87"/>
      <c r="AB2301" s="87"/>
      <c r="AC2301" s="87"/>
      <c r="AD2301" s="87"/>
      <c r="AE2301" s="87"/>
      <c r="AF2301" s="87"/>
      <c r="AG2301" s="87"/>
      <c r="AH2301" s="87"/>
      <c r="AI2301" s="87"/>
      <c r="AJ2301" s="87"/>
      <c r="AK2301" s="87"/>
      <c r="AL2301" s="87"/>
      <c r="AM2301" s="87"/>
      <c r="AN2301" s="87"/>
      <c r="AO2301" s="87"/>
      <c r="AP2301" s="87"/>
      <c r="AQ2301" s="87"/>
      <c r="AR2301" s="87"/>
      <c r="AS2301" s="87"/>
      <c r="AT2301" s="87"/>
      <c r="AU2301" s="87"/>
      <c r="AV2301" s="87"/>
      <c r="AW2301" s="87"/>
      <c r="AX2301" s="87"/>
      <c r="AY2301" s="87"/>
      <c r="AZ2301" s="87"/>
      <c r="BA2301" s="87"/>
      <c r="BB2301" s="87"/>
      <c r="BC2301" s="87"/>
      <c r="BD2301" s="87"/>
      <c r="BE2301" s="87"/>
      <c r="BF2301" s="87"/>
      <c r="BG2301" s="87"/>
      <c r="BH2301" s="87"/>
    </row>
    <row r="2302" spans="1:60">
      <c r="A2302" s="87"/>
      <c r="D2302" s="371"/>
      <c r="E2302" s="87"/>
      <c r="F2302" s="87"/>
      <c r="G2302" s="87"/>
      <c r="H2302" s="87"/>
      <c r="I2302" s="87"/>
      <c r="J2302" s="87"/>
      <c r="K2302" s="87"/>
      <c r="L2302" s="87"/>
      <c r="M2302" s="87"/>
      <c r="N2302" s="87"/>
      <c r="O2302" s="87"/>
      <c r="P2302" s="87"/>
      <c r="Q2302" s="87"/>
      <c r="R2302" s="87"/>
      <c r="S2302" s="87"/>
      <c r="T2302" s="87"/>
      <c r="U2302" s="87"/>
      <c r="V2302" s="87"/>
      <c r="W2302" s="87"/>
      <c r="X2302" s="87"/>
      <c r="Y2302" s="87"/>
      <c r="Z2302" s="87"/>
      <c r="AA2302" s="87"/>
      <c r="AB2302" s="87"/>
      <c r="AC2302" s="87"/>
      <c r="AD2302" s="87"/>
      <c r="AE2302" s="87"/>
      <c r="AF2302" s="87"/>
      <c r="AG2302" s="87"/>
      <c r="AH2302" s="87"/>
      <c r="AI2302" s="87"/>
      <c r="AJ2302" s="87"/>
      <c r="AK2302" s="87"/>
      <c r="AL2302" s="87"/>
      <c r="AM2302" s="87"/>
      <c r="AN2302" s="87"/>
      <c r="AO2302" s="87"/>
      <c r="AP2302" s="87"/>
      <c r="AQ2302" s="87"/>
      <c r="AR2302" s="87"/>
      <c r="AS2302" s="87"/>
      <c r="AT2302" s="87"/>
      <c r="AU2302" s="87"/>
      <c r="AV2302" s="87"/>
      <c r="AW2302" s="87"/>
      <c r="AX2302" s="87"/>
      <c r="AY2302" s="87"/>
      <c r="AZ2302" s="87"/>
      <c r="BA2302" s="87"/>
      <c r="BB2302" s="87"/>
      <c r="BC2302" s="87"/>
      <c r="BD2302" s="87"/>
      <c r="BE2302" s="87"/>
      <c r="BF2302" s="87"/>
      <c r="BG2302" s="87"/>
      <c r="BH2302" s="87"/>
    </row>
    <row r="2303" spans="1:60">
      <c r="A2303" s="87"/>
      <c r="D2303" s="371"/>
      <c r="E2303" s="87"/>
      <c r="F2303" s="87"/>
      <c r="G2303" s="87"/>
      <c r="H2303" s="87"/>
      <c r="I2303" s="87"/>
      <c r="J2303" s="87"/>
      <c r="K2303" s="87"/>
      <c r="L2303" s="87"/>
      <c r="M2303" s="87"/>
      <c r="N2303" s="87"/>
      <c r="O2303" s="87"/>
      <c r="P2303" s="87"/>
      <c r="Q2303" s="87"/>
      <c r="R2303" s="87"/>
      <c r="S2303" s="87"/>
      <c r="T2303" s="87"/>
      <c r="U2303" s="87"/>
      <c r="V2303" s="87"/>
      <c r="W2303" s="87"/>
      <c r="X2303" s="87"/>
      <c r="Y2303" s="87"/>
      <c r="Z2303" s="87"/>
      <c r="AA2303" s="87"/>
      <c r="AB2303" s="87"/>
      <c r="AC2303" s="87"/>
      <c r="AD2303" s="87"/>
      <c r="AE2303" s="87"/>
      <c r="AF2303" s="87"/>
      <c r="AG2303" s="87"/>
      <c r="AH2303" s="87"/>
      <c r="AI2303" s="87"/>
      <c r="AJ2303" s="87"/>
      <c r="AK2303" s="87"/>
      <c r="AL2303" s="87"/>
      <c r="AM2303" s="87"/>
      <c r="AN2303" s="87"/>
      <c r="AO2303" s="87"/>
      <c r="AP2303" s="87"/>
      <c r="AQ2303" s="87"/>
      <c r="AR2303" s="87"/>
      <c r="AS2303" s="87"/>
      <c r="AT2303" s="87"/>
      <c r="AU2303" s="87"/>
      <c r="AV2303" s="87"/>
      <c r="AW2303" s="87"/>
      <c r="AX2303" s="87"/>
      <c r="AY2303" s="87"/>
      <c r="AZ2303" s="87"/>
      <c r="BA2303" s="87"/>
      <c r="BB2303" s="87"/>
      <c r="BC2303" s="87"/>
      <c r="BD2303" s="87"/>
      <c r="BE2303" s="87"/>
      <c r="BF2303" s="87"/>
      <c r="BG2303" s="87"/>
      <c r="BH2303" s="87"/>
    </row>
    <row r="2304" spans="1:60">
      <c r="A2304" s="87"/>
      <c r="D2304" s="371"/>
      <c r="E2304" s="87"/>
      <c r="F2304" s="87"/>
      <c r="G2304" s="87"/>
      <c r="H2304" s="87"/>
      <c r="I2304" s="87"/>
      <c r="J2304" s="87"/>
      <c r="K2304" s="87"/>
      <c r="L2304" s="87"/>
      <c r="M2304" s="87"/>
      <c r="N2304" s="87"/>
      <c r="O2304" s="87"/>
      <c r="P2304" s="87"/>
      <c r="Q2304" s="87"/>
      <c r="R2304" s="87"/>
      <c r="S2304" s="87"/>
      <c r="T2304" s="87"/>
      <c r="U2304" s="87"/>
      <c r="V2304" s="87"/>
      <c r="W2304" s="87"/>
      <c r="X2304" s="87"/>
      <c r="Y2304" s="87"/>
      <c r="Z2304" s="87"/>
      <c r="AA2304" s="87"/>
      <c r="AB2304" s="87"/>
      <c r="AC2304" s="87"/>
      <c r="AD2304" s="87"/>
      <c r="AE2304" s="87"/>
      <c r="AF2304" s="87"/>
      <c r="AG2304" s="87"/>
      <c r="AH2304" s="87"/>
      <c r="AI2304" s="87"/>
      <c r="AJ2304" s="87"/>
      <c r="AK2304" s="87"/>
      <c r="AL2304" s="87"/>
      <c r="AM2304" s="87"/>
      <c r="AN2304" s="87"/>
      <c r="AO2304" s="87"/>
      <c r="AP2304" s="87"/>
      <c r="AQ2304" s="87"/>
      <c r="AR2304" s="87"/>
      <c r="AS2304" s="87"/>
      <c r="AT2304" s="87"/>
      <c r="AU2304" s="87"/>
      <c r="AV2304" s="87"/>
      <c r="AW2304" s="87"/>
      <c r="AX2304" s="87"/>
      <c r="AY2304" s="87"/>
      <c r="AZ2304" s="87"/>
      <c r="BA2304" s="87"/>
      <c r="BB2304" s="87"/>
      <c r="BC2304" s="87"/>
      <c r="BD2304" s="87"/>
      <c r="BE2304" s="87"/>
      <c r="BF2304" s="87"/>
      <c r="BG2304" s="87"/>
      <c r="BH2304" s="87"/>
    </row>
    <row r="2305" spans="1:60">
      <c r="A2305" s="87"/>
      <c r="D2305" s="371"/>
      <c r="E2305" s="87"/>
      <c r="F2305" s="87"/>
      <c r="G2305" s="87"/>
      <c r="H2305" s="87"/>
      <c r="I2305" s="87"/>
      <c r="J2305" s="87"/>
      <c r="K2305" s="87"/>
      <c r="L2305" s="87"/>
      <c r="M2305" s="87"/>
      <c r="N2305" s="87"/>
      <c r="O2305" s="87"/>
      <c r="P2305" s="87"/>
      <c r="Q2305" s="87"/>
      <c r="R2305" s="87"/>
      <c r="S2305" s="87"/>
      <c r="T2305" s="87"/>
      <c r="U2305" s="87"/>
      <c r="V2305" s="87"/>
      <c r="W2305" s="87"/>
      <c r="X2305" s="87"/>
      <c r="Y2305" s="87"/>
      <c r="Z2305" s="87"/>
      <c r="AA2305" s="87"/>
      <c r="AB2305" s="87"/>
      <c r="AC2305" s="87"/>
      <c r="AD2305" s="87"/>
      <c r="AE2305" s="87"/>
      <c r="AF2305" s="87"/>
      <c r="AG2305" s="87"/>
      <c r="AH2305" s="87"/>
      <c r="AI2305" s="87"/>
      <c r="AJ2305" s="87"/>
      <c r="AK2305" s="87"/>
      <c r="AL2305" s="87"/>
      <c r="AM2305" s="87"/>
      <c r="AN2305" s="87"/>
      <c r="AO2305" s="87"/>
      <c r="AP2305" s="87"/>
      <c r="AQ2305" s="87"/>
      <c r="AR2305" s="87"/>
      <c r="AS2305" s="87"/>
      <c r="AT2305" s="87"/>
      <c r="AU2305" s="87"/>
      <c r="AV2305" s="87"/>
      <c r="AW2305" s="87"/>
      <c r="AX2305" s="87"/>
      <c r="AY2305" s="87"/>
      <c r="AZ2305" s="87"/>
      <c r="BA2305" s="87"/>
      <c r="BB2305" s="87"/>
      <c r="BC2305" s="87"/>
      <c r="BD2305" s="87"/>
      <c r="BE2305" s="87"/>
      <c r="BF2305" s="87"/>
      <c r="BG2305" s="87"/>
      <c r="BH2305" s="87"/>
    </row>
    <row r="2306" spans="1:60">
      <c r="A2306" s="87"/>
      <c r="D2306" s="371"/>
      <c r="E2306" s="87"/>
      <c r="F2306" s="87"/>
      <c r="G2306" s="87"/>
      <c r="H2306" s="87"/>
      <c r="I2306" s="87"/>
      <c r="J2306" s="87"/>
      <c r="K2306" s="87"/>
      <c r="L2306" s="87"/>
      <c r="M2306" s="87"/>
      <c r="N2306" s="87"/>
      <c r="O2306" s="87"/>
      <c r="P2306" s="87"/>
      <c r="Q2306" s="87"/>
      <c r="R2306" s="87"/>
      <c r="S2306" s="87"/>
      <c r="T2306" s="87"/>
      <c r="U2306" s="87"/>
      <c r="V2306" s="87"/>
      <c r="W2306" s="87"/>
      <c r="X2306" s="87"/>
      <c r="Y2306" s="87"/>
      <c r="Z2306" s="87"/>
      <c r="AA2306" s="87"/>
      <c r="AB2306" s="87"/>
      <c r="AC2306" s="87"/>
      <c r="AD2306" s="87"/>
      <c r="AE2306" s="87"/>
      <c r="AF2306" s="87"/>
      <c r="AG2306" s="87"/>
      <c r="AH2306" s="87"/>
      <c r="AI2306" s="87"/>
      <c r="AJ2306" s="87"/>
      <c r="AK2306" s="87"/>
      <c r="AL2306" s="87"/>
      <c r="AM2306" s="87"/>
      <c r="AN2306" s="87"/>
      <c r="AO2306" s="87"/>
      <c r="AP2306" s="87"/>
      <c r="AQ2306" s="87"/>
      <c r="AR2306" s="87"/>
      <c r="AS2306" s="87"/>
      <c r="AT2306" s="87"/>
      <c r="AU2306" s="87"/>
      <c r="AV2306" s="87"/>
      <c r="AW2306" s="87"/>
      <c r="AX2306" s="87"/>
      <c r="AY2306" s="87"/>
      <c r="AZ2306" s="87"/>
      <c r="BA2306" s="87"/>
      <c r="BB2306" s="87"/>
      <c r="BC2306" s="87"/>
      <c r="BD2306" s="87"/>
      <c r="BE2306" s="87"/>
      <c r="BF2306" s="87"/>
      <c r="BG2306" s="87"/>
      <c r="BH2306" s="87"/>
    </row>
    <row r="2307" spans="1:60">
      <c r="A2307" s="87"/>
      <c r="D2307" s="371"/>
      <c r="E2307" s="87"/>
      <c r="F2307" s="87"/>
      <c r="G2307" s="87"/>
      <c r="H2307" s="87"/>
      <c r="I2307" s="87"/>
      <c r="J2307" s="87"/>
      <c r="K2307" s="87"/>
      <c r="L2307" s="87"/>
      <c r="M2307" s="87"/>
      <c r="N2307" s="87"/>
      <c r="O2307" s="87"/>
      <c r="P2307" s="87"/>
      <c r="Q2307" s="87"/>
      <c r="R2307" s="87"/>
      <c r="S2307" s="87"/>
      <c r="T2307" s="87"/>
      <c r="U2307" s="87"/>
      <c r="V2307" s="87"/>
      <c r="W2307" s="87"/>
      <c r="X2307" s="87"/>
      <c r="Y2307" s="87"/>
      <c r="Z2307" s="87"/>
      <c r="AA2307" s="87"/>
      <c r="AB2307" s="87"/>
      <c r="AC2307" s="87"/>
      <c r="AD2307" s="87"/>
      <c r="AE2307" s="87"/>
      <c r="AF2307" s="87"/>
      <c r="AG2307" s="87"/>
      <c r="AH2307" s="87"/>
      <c r="AI2307" s="87"/>
      <c r="AJ2307" s="87"/>
      <c r="AK2307" s="87"/>
      <c r="AL2307" s="87"/>
      <c r="AM2307" s="87"/>
      <c r="AN2307" s="87"/>
      <c r="AO2307" s="87"/>
      <c r="AP2307" s="87"/>
      <c r="AQ2307" s="87"/>
      <c r="AR2307" s="87"/>
      <c r="AS2307" s="87"/>
      <c r="AT2307" s="87"/>
      <c r="AU2307" s="87"/>
      <c r="AV2307" s="87"/>
      <c r="AW2307" s="87"/>
      <c r="AX2307" s="87"/>
      <c r="AY2307" s="87"/>
      <c r="AZ2307" s="87"/>
      <c r="BA2307" s="87"/>
      <c r="BB2307" s="87"/>
      <c r="BC2307" s="87"/>
      <c r="BD2307" s="87"/>
      <c r="BE2307" s="87"/>
      <c r="BF2307" s="87"/>
      <c r="BG2307" s="87"/>
      <c r="BH2307" s="87"/>
    </row>
    <row r="2308" spans="1:60">
      <c r="A2308" s="87"/>
      <c r="D2308" s="371"/>
      <c r="E2308" s="87"/>
      <c r="F2308" s="87"/>
      <c r="G2308" s="87"/>
      <c r="H2308" s="87"/>
      <c r="I2308" s="87"/>
      <c r="J2308" s="87"/>
      <c r="K2308" s="87"/>
      <c r="L2308" s="87"/>
      <c r="M2308" s="87"/>
      <c r="N2308" s="87"/>
      <c r="O2308" s="87"/>
      <c r="P2308" s="87"/>
      <c r="Q2308" s="87"/>
      <c r="R2308" s="87"/>
      <c r="S2308" s="87"/>
      <c r="T2308" s="87"/>
      <c r="U2308" s="87"/>
      <c r="V2308" s="87"/>
      <c r="W2308" s="87"/>
      <c r="X2308" s="87"/>
      <c r="Y2308" s="87"/>
      <c r="Z2308" s="87"/>
      <c r="AA2308" s="87"/>
      <c r="AB2308" s="87"/>
      <c r="AC2308" s="87"/>
      <c r="AD2308" s="87"/>
      <c r="AE2308" s="87"/>
      <c r="AF2308" s="87"/>
      <c r="AG2308" s="87"/>
      <c r="AH2308" s="87"/>
      <c r="AI2308" s="87"/>
      <c r="AJ2308" s="87"/>
      <c r="AK2308" s="87"/>
      <c r="AL2308" s="87"/>
      <c r="AM2308" s="87"/>
      <c r="AN2308" s="87"/>
      <c r="AO2308" s="87"/>
      <c r="AP2308" s="87"/>
      <c r="AQ2308" s="87"/>
      <c r="AR2308" s="87"/>
      <c r="AS2308" s="87"/>
      <c r="AT2308" s="87"/>
      <c r="AU2308" s="87"/>
      <c r="AV2308" s="87"/>
      <c r="AW2308" s="87"/>
      <c r="AX2308" s="87"/>
      <c r="AY2308" s="87"/>
      <c r="AZ2308" s="87"/>
      <c r="BA2308" s="87"/>
      <c r="BB2308" s="87"/>
      <c r="BC2308" s="87"/>
      <c r="BD2308" s="87"/>
      <c r="BE2308" s="87"/>
      <c r="BF2308" s="87"/>
      <c r="BG2308" s="87"/>
      <c r="BH2308" s="87"/>
    </row>
    <row r="2309" spans="1:60">
      <c r="A2309" s="87"/>
      <c r="D2309" s="371"/>
      <c r="E2309" s="87"/>
      <c r="F2309" s="87"/>
      <c r="G2309" s="87"/>
      <c r="H2309" s="87"/>
      <c r="I2309" s="87"/>
      <c r="J2309" s="87"/>
      <c r="K2309" s="87"/>
      <c r="L2309" s="87"/>
      <c r="M2309" s="87"/>
      <c r="N2309" s="87"/>
      <c r="O2309" s="87"/>
      <c r="P2309" s="87"/>
      <c r="Q2309" s="87"/>
      <c r="R2309" s="87"/>
      <c r="S2309" s="87"/>
      <c r="T2309" s="87"/>
      <c r="U2309" s="87"/>
      <c r="V2309" s="87"/>
      <c r="W2309" s="87"/>
      <c r="X2309" s="87"/>
      <c r="Y2309" s="87"/>
      <c r="Z2309" s="87"/>
      <c r="AA2309" s="87"/>
      <c r="AB2309" s="87"/>
      <c r="AC2309" s="87"/>
      <c r="AD2309" s="87"/>
      <c r="AE2309" s="87"/>
      <c r="AF2309" s="87"/>
      <c r="AG2309" s="87"/>
      <c r="AH2309" s="87"/>
      <c r="AI2309" s="87"/>
      <c r="AJ2309" s="87"/>
      <c r="AK2309" s="87"/>
      <c r="AL2309" s="87"/>
      <c r="AM2309" s="87"/>
      <c r="AN2309" s="87"/>
      <c r="AO2309" s="87"/>
      <c r="AP2309" s="87"/>
      <c r="AQ2309" s="87"/>
      <c r="AR2309" s="87"/>
      <c r="AS2309" s="87"/>
      <c r="AT2309" s="87"/>
      <c r="AU2309" s="87"/>
      <c r="AV2309" s="87"/>
      <c r="AW2309" s="87"/>
      <c r="AX2309" s="87"/>
      <c r="AY2309" s="87"/>
      <c r="AZ2309" s="87"/>
      <c r="BA2309" s="87"/>
      <c r="BB2309" s="87"/>
      <c r="BC2309" s="87"/>
      <c r="BD2309" s="87"/>
      <c r="BE2309" s="87"/>
      <c r="BF2309" s="87"/>
      <c r="BG2309" s="87"/>
      <c r="BH2309" s="87"/>
    </row>
    <row r="2310" spans="1:60">
      <c r="A2310" s="87"/>
      <c r="D2310" s="371"/>
      <c r="E2310" s="87"/>
      <c r="F2310" s="87"/>
      <c r="G2310" s="87"/>
      <c r="H2310" s="87"/>
      <c r="I2310" s="87"/>
      <c r="J2310" s="87"/>
      <c r="K2310" s="87"/>
      <c r="L2310" s="87"/>
      <c r="M2310" s="87"/>
      <c r="N2310" s="87"/>
      <c r="O2310" s="87"/>
      <c r="P2310" s="87"/>
      <c r="Q2310" s="87"/>
      <c r="R2310" s="87"/>
      <c r="S2310" s="87"/>
      <c r="T2310" s="87"/>
      <c r="U2310" s="87"/>
      <c r="V2310" s="87"/>
      <c r="W2310" s="87"/>
      <c r="X2310" s="87"/>
      <c r="Y2310" s="87"/>
      <c r="Z2310" s="87"/>
      <c r="AA2310" s="87"/>
      <c r="AB2310" s="87"/>
      <c r="AC2310" s="87"/>
      <c r="AD2310" s="87"/>
      <c r="AE2310" s="87"/>
      <c r="AF2310" s="87"/>
      <c r="AG2310" s="87"/>
      <c r="AH2310" s="87"/>
      <c r="AI2310" s="87"/>
      <c r="AJ2310" s="87"/>
      <c r="AK2310" s="87"/>
      <c r="AL2310" s="87"/>
      <c r="AM2310" s="87"/>
      <c r="AN2310" s="87"/>
      <c r="AO2310" s="87"/>
      <c r="AP2310" s="87"/>
      <c r="AQ2310" s="87"/>
      <c r="AR2310" s="87"/>
      <c r="AS2310" s="87"/>
      <c r="AT2310" s="87"/>
      <c r="AU2310" s="87"/>
      <c r="AV2310" s="87"/>
      <c r="AW2310" s="87"/>
      <c r="AX2310" s="87"/>
      <c r="AY2310" s="87"/>
      <c r="AZ2310" s="87"/>
      <c r="BA2310" s="87"/>
      <c r="BB2310" s="87"/>
      <c r="BC2310" s="87"/>
      <c r="BD2310" s="87"/>
      <c r="BE2310" s="87"/>
      <c r="BF2310" s="87"/>
      <c r="BG2310" s="87"/>
      <c r="BH2310" s="87"/>
    </row>
    <row r="2311" spans="1:60">
      <c r="A2311" s="87"/>
      <c r="D2311" s="371"/>
      <c r="E2311" s="87"/>
      <c r="F2311" s="87"/>
      <c r="G2311" s="87"/>
      <c r="H2311" s="87"/>
      <c r="I2311" s="87"/>
      <c r="J2311" s="87"/>
      <c r="K2311" s="87"/>
      <c r="L2311" s="87"/>
      <c r="M2311" s="87"/>
      <c r="N2311" s="87"/>
      <c r="O2311" s="87"/>
      <c r="P2311" s="87"/>
      <c r="Q2311" s="87"/>
      <c r="R2311" s="87"/>
      <c r="S2311" s="87"/>
      <c r="T2311" s="87"/>
      <c r="U2311" s="87"/>
      <c r="V2311" s="87"/>
      <c r="W2311" s="87"/>
      <c r="X2311" s="87"/>
      <c r="Y2311" s="87"/>
      <c r="Z2311" s="87"/>
      <c r="AA2311" s="87"/>
      <c r="AB2311" s="87"/>
      <c r="AC2311" s="87"/>
      <c r="AD2311" s="87"/>
      <c r="AE2311" s="87"/>
      <c r="AF2311" s="87"/>
      <c r="AG2311" s="87"/>
      <c r="AH2311" s="87"/>
      <c r="AI2311" s="87"/>
      <c r="AJ2311" s="87"/>
      <c r="AK2311" s="87"/>
      <c r="AL2311" s="87"/>
      <c r="AM2311" s="87"/>
      <c r="AN2311" s="87"/>
      <c r="AO2311" s="87"/>
      <c r="AP2311" s="87"/>
      <c r="AQ2311" s="87"/>
      <c r="AR2311" s="87"/>
      <c r="AS2311" s="87"/>
      <c r="AT2311" s="87"/>
      <c r="AU2311" s="87"/>
      <c r="AV2311" s="87"/>
      <c r="AW2311" s="87"/>
      <c r="AX2311" s="87"/>
      <c r="AY2311" s="87"/>
      <c r="AZ2311" s="87"/>
      <c r="BA2311" s="87"/>
      <c r="BB2311" s="87"/>
      <c r="BC2311" s="87"/>
      <c r="BD2311" s="87"/>
      <c r="BE2311" s="87"/>
      <c r="BF2311" s="87"/>
      <c r="BG2311" s="87"/>
      <c r="BH2311" s="87"/>
    </row>
    <row r="2312" spans="1:60">
      <c r="A2312" s="87"/>
      <c r="D2312" s="371"/>
      <c r="E2312" s="87"/>
      <c r="F2312" s="87"/>
      <c r="G2312" s="87"/>
      <c r="H2312" s="87"/>
      <c r="I2312" s="87"/>
      <c r="J2312" s="87"/>
      <c r="K2312" s="87"/>
      <c r="L2312" s="87"/>
      <c r="M2312" s="87"/>
      <c r="N2312" s="87"/>
      <c r="O2312" s="87"/>
      <c r="P2312" s="87"/>
      <c r="Q2312" s="87"/>
      <c r="R2312" s="87"/>
      <c r="S2312" s="87"/>
      <c r="T2312" s="87"/>
      <c r="U2312" s="87"/>
      <c r="V2312" s="87"/>
      <c r="W2312" s="87"/>
      <c r="X2312" s="87"/>
      <c r="Y2312" s="87"/>
      <c r="Z2312" s="87"/>
      <c r="AA2312" s="87"/>
      <c r="AB2312" s="87"/>
      <c r="AC2312" s="87"/>
      <c r="AD2312" s="87"/>
      <c r="AE2312" s="87"/>
      <c r="AF2312" s="87"/>
      <c r="AG2312" s="87"/>
      <c r="AH2312" s="87"/>
      <c r="AI2312" s="87"/>
      <c r="AJ2312" s="87"/>
      <c r="AK2312" s="87"/>
      <c r="AL2312" s="87"/>
      <c r="AM2312" s="87"/>
      <c r="AN2312" s="87"/>
      <c r="AO2312" s="87"/>
      <c r="AP2312" s="87"/>
      <c r="AQ2312" s="87"/>
      <c r="AR2312" s="87"/>
      <c r="AS2312" s="87"/>
      <c r="AT2312" s="87"/>
      <c r="AU2312" s="87"/>
      <c r="AV2312" s="87"/>
      <c r="AW2312" s="87"/>
      <c r="AX2312" s="87"/>
      <c r="AY2312" s="87"/>
      <c r="AZ2312" s="87"/>
      <c r="BA2312" s="87"/>
      <c r="BB2312" s="87"/>
      <c r="BC2312" s="87"/>
      <c r="BD2312" s="87"/>
      <c r="BE2312" s="87"/>
      <c r="BF2312" s="87"/>
      <c r="BG2312" s="87"/>
      <c r="BH2312" s="87"/>
    </row>
    <row r="2313" spans="1:60">
      <c r="A2313" s="87"/>
      <c r="D2313" s="371"/>
      <c r="E2313" s="87"/>
      <c r="F2313" s="87"/>
      <c r="G2313" s="87"/>
      <c r="H2313" s="87"/>
      <c r="I2313" s="87"/>
      <c r="J2313" s="87"/>
      <c r="K2313" s="87"/>
      <c r="L2313" s="87"/>
      <c r="M2313" s="87"/>
      <c r="N2313" s="87"/>
      <c r="O2313" s="87"/>
      <c r="P2313" s="87"/>
      <c r="Q2313" s="87"/>
      <c r="R2313" s="87"/>
      <c r="S2313" s="87"/>
      <c r="T2313" s="87"/>
      <c r="U2313" s="87"/>
      <c r="V2313" s="87"/>
      <c r="W2313" s="87"/>
      <c r="X2313" s="87"/>
      <c r="Y2313" s="87"/>
      <c r="Z2313" s="87"/>
      <c r="AA2313" s="87"/>
      <c r="AB2313" s="87"/>
      <c r="AC2313" s="87"/>
      <c r="AD2313" s="87"/>
      <c r="AE2313" s="87"/>
      <c r="AF2313" s="87"/>
      <c r="AG2313" s="87"/>
      <c r="AH2313" s="87"/>
      <c r="AI2313" s="87"/>
      <c r="AJ2313" s="87"/>
      <c r="AK2313" s="87"/>
      <c r="AL2313" s="87"/>
      <c r="AM2313" s="87"/>
      <c r="AN2313" s="87"/>
      <c r="AO2313" s="87"/>
      <c r="AP2313" s="87"/>
      <c r="AQ2313" s="87"/>
      <c r="AR2313" s="87"/>
      <c r="AS2313" s="87"/>
      <c r="AT2313" s="87"/>
      <c r="AU2313" s="87"/>
      <c r="AV2313" s="87"/>
      <c r="AW2313" s="87"/>
      <c r="AX2313" s="87"/>
      <c r="AY2313" s="87"/>
      <c r="AZ2313" s="87"/>
      <c r="BA2313" s="87"/>
      <c r="BB2313" s="87"/>
      <c r="BC2313" s="87"/>
      <c r="BD2313" s="87"/>
      <c r="BE2313" s="87"/>
      <c r="BF2313" s="87"/>
      <c r="BG2313" s="87"/>
      <c r="BH2313" s="87"/>
    </row>
    <row r="2314" spans="1:60">
      <c r="A2314" s="87"/>
      <c r="D2314" s="371"/>
      <c r="E2314" s="87"/>
      <c r="F2314" s="87"/>
      <c r="G2314" s="87"/>
      <c r="H2314" s="87"/>
      <c r="I2314" s="87"/>
      <c r="J2314" s="87"/>
      <c r="K2314" s="87"/>
      <c r="L2314" s="87"/>
      <c r="M2314" s="87"/>
      <c r="N2314" s="87"/>
      <c r="O2314" s="87"/>
      <c r="P2314" s="87"/>
      <c r="Q2314" s="87"/>
      <c r="R2314" s="87"/>
      <c r="S2314" s="87"/>
      <c r="T2314" s="87"/>
      <c r="U2314" s="87"/>
      <c r="V2314" s="87"/>
      <c r="W2314" s="87"/>
      <c r="X2314" s="87"/>
      <c r="Y2314" s="87"/>
      <c r="Z2314" s="87"/>
      <c r="AA2314" s="87"/>
      <c r="AB2314" s="87"/>
      <c r="AC2314" s="87"/>
      <c r="AD2314" s="87"/>
      <c r="AE2314" s="87"/>
      <c r="AF2314" s="87"/>
      <c r="AG2314" s="87"/>
      <c r="AH2314" s="87"/>
      <c r="AI2314" s="87"/>
      <c r="AJ2314" s="87"/>
      <c r="AK2314" s="87"/>
      <c r="AL2314" s="87"/>
      <c r="AM2314" s="87"/>
      <c r="AN2314" s="87"/>
      <c r="AO2314" s="87"/>
      <c r="AP2314" s="87"/>
      <c r="AQ2314" s="87"/>
      <c r="AR2314" s="87"/>
      <c r="AS2314" s="87"/>
      <c r="AT2314" s="87"/>
      <c r="AU2314" s="87"/>
      <c r="AV2314" s="87"/>
      <c r="AW2314" s="87"/>
      <c r="AX2314" s="87"/>
      <c r="AY2314" s="87"/>
      <c r="AZ2314" s="87"/>
      <c r="BA2314" s="87"/>
      <c r="BB2314" s="87"/>
      <c r="BC2314" s="87"/>
      <c r="BD2314" s="87"/>
      <c r="BE2314" s="87"/>
      <c r="BF2314" s="87"/>
      <c r="BG2314" s="87"/>
      <c r="BH2314" s="87"/>
    </row>
    <row r="2315" spans="1:60">
      <c r="A2315" s="87"/>
      <c r="D2315" s="371"/>
      <c r="E2315" s="87"/>
      <c r="F2315" s="87"/>
      <c r="G2315" s="87"/>
      <c r="H2315" s="87"/>
      <c r="I2315" s="87"/>
      <c r="J2315" s="87"/>
      <c r="K2315" s="87"/>
      <c r="L2315" s="87"/>
      <c r="M2315" s="87"/>
      <c r="N2315" s="87"/>
      <c r="O2315" s="87"/>
      <c r="P2315" s="87"/>
      <c r="Q2315" s="87"/>
      <c r="R2315" s="87"/>
      <c r="S2315" s="87"/>
      <c r="T2315" s="87"/>
      <c r="U2315" s="87"/>
      <c r="V2315" s="87"/>
      <c r="W2315" s="87"/>
      <c r="X2315" s="87"/>
      <c r="Y2315" s="87"/>
      <c r="Z2315" s="87"/>
      <c r="AA2315" s="87"/>
      <c r="AB2315" s="87"/>
      <c r="AC2315" s="87"/>
      <c r="AD2315" s="87"/>
      <c r="AE2315" s="87"/>
      <c r="AF2315" s="87"/>
      <c r="AG2315" s="87"/>
      <c r="AH2315" s="87"/>
      <c r="AI2315" s="87"/>
      <c r="AJ2315" s="87"/>
      <c r="AK2315" s="87"/>
      <c r="AL2315" s="87"/>
      <c r="AM2315" s="87"/>
      <c r="AN2315" s="87"/>
      <c r="AO2315" s="87"/>
      <c r="AP2315" s="87"/>
      <c r="AQ2315" s="87"/>
      <c r="AR2315" s="87"/>
      <c r="AS2315" s="87"/>
      <c r="AT2315" s="87"/>
      <c r="AU2315" s="87"/>
      <c r="AV2315" s="87"/>
      <c r="AW2315" s="87"/>
      <c r="AX2315" s="87"/>
      <c r="AY2315" s="87"/>
      <c r="AZ2315" s="87"/>
      <c r="BA2315" s="87"/>
      <c r="BB2315" s="87"/>
      <c r="BC2315" s="87"/>
      <c r="BD2315" s="87"/>
      <c r="BE2315" s="87"/>
      <c r="BF2315" s="87"/>
      <c r="BG2315" s="87"/>
      <c r="BH2315" s="87"/>
    </row>
    <row r="2316" spans="1:60">
      <c r="A2316" s="87"/>
      <c r="D2316" s="371"/>
      <c r="E2316" s="87"/>
      <c r="F2316" s="87"/>
      <c r="G2316" s="87"/>
      <c r="H2316" s="87"/>
      <c r="I2316" s="87"/>
      <c r="J2316" s="87"/>
      <c r="K2316" s="87"/>
      <c r="L2316" s="87"/>
      <c r="M2316" s="87"/>
      <c r="N2316" s="87"/>
      <c r="O2316" s="87"/>
      <c r="P2316" s="87"/>
      <c r="Q2316" s="87"/>
      <c r="R2316" s="87"/>
      <c r="S2316" s="87"/>
      <c r="T2316" s="87"/>
      <c r="U2316" s="87"/>
      <c r="V2316" s="87"/>
      <c r="W2316" s="87"/>
      <c r="X2316" s="87"/>
      <c r="Y2316" s="87"/>
      <c r="Z2316" s="87"/>
      <c r="AA2316" s="87"/>
      <c r="AB2316" s="87"/>
      <c r="AC2316" s="87"/>
      <c r="AD2316" s="87"/>
      <c r="AE2316" s="87"/>
      <c r="AF2316" s="87"/>
      <c r="AG2316" s="87"/>
      <c r="AH2316" s="87"/>
      <c r="AI2316" s="87"/>
      <c r="AJ2316" s="87"/>
      <c r="AK2316" s="87"/>
      <c r="AL2316" s="87"/>
      <c r="AM2316" s="87"/>
      <c r="AN2316" s="87"/>
      <c r="AO2316" s="87"/>
      <c r="AP2316" s="87"/>
      <c r="AQ2316" s="87"/>
      <c r="AR2316" s="87"/>
      <c r="AS2316" s="87"/>
      <c r="AT2316" s="87"/>
      <c r="AU2316" s="87"/>
      <c r="AV2316" s="87"/>
      <c r="AW2316" s="87"/>
      <c r="AX2316" s="87"/>
      <c r="AY2316" s="87"/>
      <c r="AZ2316" s="87"/>
      <c r="BA2316" s="87"/>
      <c r="BB2316" s="87"/>
      <c r="BC2316" s="87"/>
      <c r="BD2316" s="87"/>
      <c r="BE2316" s="87"/>
      <c r="BF2316" s="87"/>
      <c r="BG2316" s="87"/>
      <c r="BH2316" s="87"/>
    </row>
    <row r="2317" spans="1:60">
      <c r="A2317" s="87"/>
      <c r="D2317" s="371"/>
      <c r="E2317" s="87"/>
      <c r="F2317" s="87"/>
      <c r="G2317" s="87"/>
      <c r="H2317" s="87"/>
      <c r="I2317" s="87"/>
      <c r="J2317" s="87"/>
      <c r="K2317" s="87"/>
      <c r="L2317" s="87"/>
      <c r="M2317" s="87"/>
      <c r="N2317" s="87"/>
      <c r="O2317" s="87"/>
      <c r="P2317" s="87"/>
      <c r="Q2317" s="87"/>
      <c r="R2317" s="87"/>
      <c r="S2317" s="87"/>
      <c r="T2317" s="87"/>
      <c r="U2317" s="87"/>
      <c r="V2317" s="87"/>
      <c r="W2317" s="87"/>
      <c r="X2317" s="87"/>
      <c r="Y2317" s="87"/>
      <c r="Z2317" s="87"/>
      <c r="AA2317" s="87"/>
      <c r="AB2317" s="87"/>
      <c r="AC2317" s="87"/>
      <c r="AD2317" s="87"/>
      <c r="AE2317" s="87"/>
      <c r="AF2317" s="87"/>
      <c r="AG2317" s="87"/>
      <c r="AH2317" s="87"/>
      <c r="AI2317" s="87"/>
      <c r="AJ2317" s="87"/>
      <c r="AK2317" s="87"/>
      <c r="AL2317" s="87"/>
      <c r="AM2317" s="87"/>
      <c r="AN2317" s="87"/>
      <c r="AO2317" s="87"/>
      <c r="AP2317" s="87"/>
      <c r="AQ2317" s="87"/>
      <c r="AR2317" s="87"/>
      <c r="AS2317" s="87"/>
      <c r="AT2317" s="87"/>
      <c r="AU2317" s="87"/>
      <c r="AV2317" s="87"/>
      <c r="AW2317" s="87"/>
      <c r="AX2317" s="87"/>
      <c r="AY2317" s="87"/>
      <c r="AZ2317" s="87"/>
      <c r="BA2317" s="87"/>
      <c r="BB2317" s="87"/>
      <c r="BC2317" s="87"/>
      <c r="BD2317" s="87"/>
      <c r="BE2317" s="87"/>
      <c r="BF2317" s="87"/>
      <c r="BG2317" s="87"/>
      <c r="BH2317" s="87"/>
    </row>
    <row r="2318" spans="1:60">
      <c r="A2318" s="87"/>
      <c r="D2318" s="371"/>
      <c r="E2318" s="87"/>
      <c r="F2318" s="87"/>
      <c r="G2318" s="87"/>
      <c r="H2318" s="87"/>
      <c r="I2318" s="87"/>
      <c r="J2318" s="87"/>
      <c r="K2318" s="87"/>
      <c r="L2318" s="87"/>
      <c r="M2318" s="87"/>
      <c r="N2318" s="87"/>
      <c r="O2318" s="87"/>
      <c r="P2318" s="87"/>
      <c r="Q2318" s="87"/>
      <c r="R2318" s="87"/>
      <c r="S2318" s="87"/>
      <c r="T2318" s="87"/>
      <c r="U2318" s="87"/>
      <c r="V2318" s="87"/>
      <c r="W2318" s="87"/>
      <c r="X2318" s="87"/>
      <c r="Y2318" s="87"/>
      <c r="Z2318" s="87"/>
      <c r="AA2318" s="87"/>
      <c r="AB2318" s="87"/>
      <c r="AC2318" s="87"/>
      <c r="AD2318" s="87"/>
      <c r="AE2318" s="87"/>
      <c r="AF2318" s="87"/>
      <c r="AG2318" s="87"/>
      <c r="AH2318" s="87"/>
      <c r="AI2318" s="87"/>
      <c r="AJ2318" s="87"/>
      <c r="AK2318" s="87"/>
      <c r="AL2318" s="87"/>
      <c r="AM2318" s="87"/>
      <c r="AN2318" s="87"/>
      <c r="AO2318" s="87"/>
      <c r="AP2318" s="87"/>
      <c r="AQ2318" s="87"/>
      <c r="AR2318" s="87"/>
      <c r="AS2318" s="87"/>
      <c r="AT2318" s="87"/>
      <c r="AU2318" s="87"/>
      <c r="AV2318" s="87"/>
      <c r="AW2318" s="87"/>
      <c r="AX2318" s="87"/>
      <c r="AY2318" s="87"/>
      <c r="AZ2318" s="87"/>
      <c r="BA2318" s="87"/>
      <c r="BB2318" s="87"/>
      <c r="BC2318" s="87"/>
      <c r="BD2318" s="87"/>
      <c r="BE2318" s="87"/>
      <c r="BF2318" s="87"/>
      <c r="BG2318" s="87"/>
      <c r="BH2318" s="87"/>
    </row>
    <row r="2319" spans="1:60">
      <c r="A2319" s="87"/>
      <c r="D2319" s="371"/>
      <c r="E2319" s="87"/>
      <c r="F2319" s="87"/>
      <c r="G2319" s="87"/>
      <c r="H2319" s="87"/>
      <c r="I2319" s="87"/>
      <c r="J2319" s="87"/>
      <c r="K2319" s="87"/>
      <c r="L2319" s="87"/>
      <c r="M2319" s="87"/>
      <c r="N2319" s="87"/>
      <c r="O2319" s="87"/>
      <c r="P2319" s="87"/>
      <c r="Q2319" s="87"/>
      <c r="R2319" s="87"/>
      <c r="S2319" s="87"/>
      <c r="T2319" s="87"/>
      <c r="U2319" s="87"/>
      <c r="V2319" s="87"/>
      <c r="W2319" s="87"/>
      <c r="X2319" s="87"/>
      <c r="Y2319" s="87"/>
      <c r="Z2319" s="87"/>
      <c r="AA2319" s="87"/>
      <c r="AB2319" s="87"/>
      <c r="AC2319" s="87"/>
      <c r="AD2319" s="87"/>
      <c r="AE2319" s="87"/>
      <c r="AF2319" s="87"/>
      <c r="AG2319" s="87"/>
      <c r="AH2319" s="87"/>
      <c r="AI2319" s="87"/>
      <c r="AJ2319" s="87"/>
      <c r="AK2319" s="87"/>
      <c r="AL2319" s="87"/>
      <c r="AM2319" s="87"/>
      <c r="AN2319" s="87"/>
      <c r="AO2319" s="87"/>
      <c r="AP2319" s="87"/>
      <c r="AQ2319" s="87"/>
      <c r="AR2319" s="87"/>
      <c r="AS2319" s="87"/>
      <c r="AT2319" s="87"/>
      <c r="AU2319" s="87"/>
      <c r="AV2319" s="87"/>
      <c r="AW2319" s="87"/>
      <c r="AX2319" s="87"/>
      <c r="AY2319" s="87"/>
      <c r="AZ2319" s="87"/>
      <c r="BA2319" s="87"/>
      <c r="BB2319" s="87"/>
      <c r="BC2319" s="87"/>
      <c r="BD2319" s="87"/>
      <c r="BE2319" s="87"/>
      <c r="BF2319" s="87"/>
      <c r="BG2319" s="87"/>
      <c r="BH2319" s="87"/>
    </row>
    <row r="2320" spans="1:60">
      <c r="A2320" s="87"/>
      <c r="D2320" s="371"/>
      <c r="E2320" s="87"/>
      <c r="F2320" s="87"/>
      <c r="G2320" s="87"/>
      <c r="H2320" s="87"/>
      <c r="I2320" s="87"/>
      <c r="J2320" s="87"/>
      <c r="K2320" s="87"/>
      <c r="L2320" s="87"/>
      <c r="M2320" s="87"/>
      <c r="N2320" s="87"/>
      <c r="O2320" s="87"/>
      <c r="P2320" s="87"/>
      <c r="Q2320" s="87"/>
      <c r="R2320" s="87"/>
      <c r="S2320" s="87"/>
      <c r="T2320" s="87"/>
      <c r="U2320" s="87"/>
      <c r="V2320" s="87"/>
      <c r="W2320" s="87"/>
      <c r="X2320" s="87"/>
      <c r="Y2320" s="87"/>
      <c r="Z2320" s="87"/>
      <c r="AA2320" s="87"/>
      <c r="AB2320" s="87"/>
      <c r="AC2320" s="87"/>
      <c r="AD2320" s="87"/>
      <c r="AE2320" s="87"/>
      <c r="AF2320" s="87"/>
      <c r="AG2320" s="87"/>
      <c r="AH2320" s="87"/>
      <c r="AI2320" s="87"/>
      <c r="AJ2320" s="87"/>
      <c r="AK2320" s="87"/>
      <c r="AL2320" s="87"/>
      <c r="AM2320" s="87"/>
      <c r="AN2320" s="87"/>
      <c r="AO2320" s="87"/>
      <c r="AP2320" s="87"/>
      <c r="AQ2320" s="87"/>
      <c r="AR2320" s="87"/>
      <c r="AS2320" s="87"/>
      <c r="AT2320" s="87"/>
      <c r="AU2320" s="87"/>
      <c r="AV2320" s="87"/>
      <c r="AW2320" s="87"/>
      <c r="AX2320" s="87"/>
      <c r="AY2320" s="87"/>
      <c r="AZ2320" s="87"/>
      <c r="BA2320" s="87"/>
      <c r="BB2320" s="87"/>
      <c r="BC2320" s="87"/>
      <c r="BD2320" s="87"/>
      <c r="BE2320" s="87"/>
      <c r="BF2320" s="87"/>
      <c r="BG2320" s="87"/>
      <c r="BH2320" s="87"/>
    </row>
    <row r="2321" spans="1:60">
      <c r="A2321" s="87"/>
      <c r="D2321" s="371"/>
      <c r="E2321" s="87"/>
      <c r="F2321" s="87"/>
      <c r="G2321" s="87"/>
      <c r="H2321" s="87"/>
      <c r="I2321" s="87"/>
      <c r="J2321" s="87"/>
      <c r="K2321" s="87"/>
      <c r="L2321" s="87"/>
      <c r="M2321" s="87"/>
      <c r="N2321" s="87"/>
      <c r="O2321" s="87"/>
      <c r="P2321" s="87"/>
      <c r="Q2321" s="87"/>
      <c r="R2321" s="87"/>
      <c r="S2321" s="87"/>
      <c r="T2321" s="87"/>
      <c r="U2321" s="87"/>
      <c r="V2321" s="87"/>
      <c r="W2321" s="87"/>
      <c r="X2321" s="87"/>
      <c r="Y2321" s="87"/>
      <c r="Z2321" s="87"/>
      <c r="AA2321" s="87"/>
      <c r="AB2321" s="87"/>
      <c r="AC2321" s="87"/>
      <c r="AD2321" s="87"/>
      <c r="AE2321" s="87"/>
      <c r="AF2321" s="87"/>
      <c r="AG2321" s="87"/>
      <c r="AH2321" s="87"/>
      <c r="AI2321" s="87"/>
      <c r="AJ2321" s="87"/>
      <c r="AK2321" s="87"/>
      <c r="AL2321" s="87"/>
      <c r="AM2321" s="87"/>
      <c r="AN2321" s="87"/>
      <c r="AO2321" s="87"/>
      <c r="AP2321" s="87"/>
      <c r="AQ2321" s="87"/>
      <c r="AR2321" s="87"/>
      <c r="AS2321" s="87"/>
      <c r="AT2321" s="87"/>
      <c r="AU2321" s="87"/>
      <c r="AV2321" s="87"/>
      <c r="AW2321" s="87"/>
      <c r="AX2321" s="87"/>
      <c r="AY2321" s="87"/>
      <c r="AZ2321" s="87"/>
      <c r="BA2321" s="87"/>
      <c r="BB2321" s="87"/>
      <c r="BC2321" s="87"/>
      <c r="BD2321" s="87"/>
      <c r="BE2321" s="87"/>
      <c r="BF2321" s="87"/>
      <c r="BG2321" s="87"/>
      <c r="BH2321" s="87"/>
    </row>
    <row r="2322" spans="1:60">
      <c r="A2322" s="87"/>
      <c r="D2322" s="371"/>
      <c r="E2322" s="87"/>
      <c r="F2322" s="87"/>
      <c r="G2322" s="87"/>
      <c r="H2322" s="87"/>
      <c r="I2322" s="87"/>
      <c r="J2322" s="87"/>
      <c r="K2322" s="87"/>
      <c r="L2322" s="87"/>
      <c r="M2322" s="87"/>
      <c r="N2322" s="87"/>
      <c r="O2322" s="87"/>
      <c r="P2322" s="87"/>
      <c r="Q2322" s="87"/>
      <c r="R2322" s="87"/>
      <c r="S2322" s="87"/>
      <c r="T2322" s="87"/>
      <c r="U2322" s="87"/>
      <c r="V2322" s="87"/>
      <c r="W2322" s="87"/>
      <c r="X2322" s="87"/>
      <c r="Y2322" s="87"/>
      <c r="Z2322" s="87"/>
      <c r="AA2322" s="87"/>
      <c r="AB2322" s="87"/>
      <c r="AC2322" s="87"/>
      <c r="AD2322" s="87"/>
      <c r="AE2322" s="87"/>
      <c r="AF2322" s="87"/>
      <c r="AG2322" s="87"/>
      <c r="AH2322" s="87"/>
      <c r="AI2322" s="87"/>
      <c r="AJ2322" s="87"/>
      <c r="AK2322" s="87"/>
      <c r="AL2322" s="87"/>
      <c r="AM2322" s="87"/>
      <c r="AN2322" s="87"/>
      <c r="AO2322" s="87"/>
      <c r="AP2322" s="87"/>
      <c r="AQ2322" s="87"/>
      <c r="AR2322" s="87"/>
      <c r="AS2322" s="87"/>
      <c r="AT2322" s="87"/>
      <c r="AU2322" s="87"/>
      <c r="AV2322" s="87"/>
      <c r="AW2322" s="87"/>
      <c r="AX2322" s="87"/>
      <c r="AY2322" s="87"/>
      <c r="AZ2322" s="87"/>
      <c r="BA2322" s="87"/>
      <c r="BB2322" s="87"/>
      <c r="BC2322" s="87"/>
      <c r="BD2322" s="87"/>
      <c r="BE2322" s="87"/>
      <c r="BF2322" s="87"/>
      <c r="BG2322" s="87"/>
      <c r="BH2322" s="87"/>
    </row>
    <row r="2323" spans="1:60">
      <c r="A2323" s="87"/>
      <c r="D2323" s="371"/>
      <c r="E2323" s="87"/>
      <c r="F2323" s="87"/>
      <c r="G2323" s="87"/>
      <c r="H2323" s="87"/>
      <c r="I2323" s="87"/>
      <c r="J2323" s="87"/>
      <c r="K2323" s="87"/>
      <c r="L2323" s="87"/>
      <c r="M2323" s="87"/>
      <c r="N2323" s="87"/>
      <c r="O2323" s="87"/>
      <c r="P2323" s="87"/>
      <c r="Q2323" s="87"/>
      <c r="R2323" s="87"/>
      <c r="S2323" s="87"/>
      <c r="T2323" s="87"/>
      <c r="U2323" s="87"/>
      <c r="V2323" s="87"/>
      <c r="W2323" s="87"/>
      <c r="X2323" s="87"/>
      <c r="Y2323" s="87"/>
      <c r="Z2323" s="87"/>
      <c r="AA2323" s="87"/>
      <c r="AB2323" s="87"/>
      <c r="AC2323" s="87"/>
      <c r="AD2323" s="87"/>
      <c r="AE2323" s="87"/>
      <c r="AF2323" s="87"/>
      <c r="AG2323" s="87"/>
      <c r="AH2323" s="87"/>
      <c r="AI2323" s="87"/>
      <c r="AJ2323" s="87"/>
      <c r="AK2323" s="87"/>
      <c r="AL2323" s="87"/>
      <c r="AM2323" s="87"/>
      <c r="AN2323" s="87"/>
      <c r="AO2323" s="87"/>
      <c r="AP2323" s="87"/>
      <c r="AQ2323" s="87"/>
      <c r="AR2323" s="87"/>
      <c r="AS2323" s="87"/>
      <c r="AT2323" s="87"/>
      <c r="AU2323" s="87"/>
      <c r="AV2323" s="87"/>
      <c r="AW2323" s="87"/>
      <c r="AX2323" s="87"/>
      <c r="AY2323" s="87"/>
      <c r="AZ2323" s="87"/>
      <c r="BA2323" s="87"/>
      <c r="BB2323" s="87"/>
      <c r="BC2323" s="87"/>
      <c r="BD2323" s="87"/>
      <c r="BE2323" s="87"/>
      <c r="BF2323" s="87"/>
      <c r="BG2323" s="87"/>
      <c r="BH2323" s="87"/>
    </row>
    <row r="2324" spans="1:60">
      <c r="A2324" s="87"/>
      <c r="D2324" s="371"/>
      <c r="E2324" s="87"/>
      <c r="F2324" s="87"/>
      <c r="G2324" s="87"/>
      <c r="H2324" s="87"/>
      <c r="I2324" s="87"/>
      <c r="J2324" s="87"/>
      <c r="K2324" s="87"/>
      <c r="L2324" s="87"/>
      <c r="M2324" s="87"/>
      <c r="N2324" s="87"/>
      <c r="O2324" s="87"/>
      <c r="P2324" s="87"/>
      <c r="Q2324" s="87"/>
      <c r="R2324" s="87"/>
      <c r="S2324" s="87"/>
      <c r="T2324" s="87"/>
      <c r="U2324" s="87"/>
      <c r="V2324" s="87"/>
      <c r="W2324" s="87"/>
      <c r="X2324" s="87"/>
      <c r="Y2324" s="87"/>
      <c r="Z2324" s="87"/>
      <c r="AA2324" s="87"/>
      <c r="AB2324" s="87"/>
      <c r="AC2324" s="87"/>
      <c r="AD2324" s="87"/>
      <c r="AE2324" s="87"/>
      <c r="AF2324" s="87"/>
      <c r="AG2324" s="87"/>
      <c r="AH2324" s="87"/>
      <c r="AI2324" s="87"/>
      <c r="AJ2324" s="87"/>
      <c r="AK2324" s="87"/>
      <c r="AL2324" s="87"/>
      <c r="AM2324" s="87"/>
      <c r="AN2324" s="87"/>
      <c r="AO2324" s="87"/>
      <c r="AP2324" s="87"/>
      <c r="AQ2324" s="87"/>
      <c r="AR2324" s="87"/>
      <c r="AS2324" s="87"/>
      <c r="AT2324" s="87"/>
      <c r="AU2324" s="87"/>
      <c r="AV2324" s="87"/>
      <c r="AW2324" s="87"/>
      <c r="AX2324" s="87"/>
      <c r="AY2324" s="87"/>
      <c r="AZ2324" s="87"/>
      <c r="BA2324" s="87"/>
      <c r="BB2324" s="87"/>
      <c r="BC2324" s="87"/>
      <c r="BD2324" s="87"/>
      <c r="BE2324" s="87"/>
      <c r="BF2324" s="87"/>
      <c r="BG2324" s="87"/>
      <c r="BH2324" s="87"/>
    </row>
    <row r="2325" spans="1:60">
      <c r="A2325" s="87"/>
      <c r="D2325" s="371"/>
      <c r="E2325" s="87"/>
      <c r="F2325" s="87"/>
      <c r="G2325" s="87"/>
      <c r="H2325" s="87"/>
      <c r="I2325" s="87"/>
      <c r="J2325" s="87"/>
      <c r="K2325" s="87"/>
      <c r="L2325" s="87"/>
      <c r="M2325" s="87"/>
      <c r="N2325" s="87"/>
      <c r="O2325" s="87"/>
      <c r="P2325" s="87"/>
      <c r="Q2325" s="87"/>
      <c r="R2325" s="87"/>
      <c r="S2325" s="87"/>
      <c r="T2325" s="87"/>
      <c r="U2325" s="87"/>
      <c r="V2325" s="87"/>
      <c r="W2325" s="87"/>
      <c r="X2325" s="87"/>
      <c r="Y2325" s="87"/>
      <c r="Z2325" s="87"/>
      <c r="AA2325" s="87"/>
      <c r="AB2325" s="87"/>
      <c r="AC2325" s="87"/>
      <c r="AD2325" s="87"/>
      <c r="AE2325" s="87"/>
      <c r="AF2325" s="87"/>
      <c r="AG2325" s="87"/>
      <c r="AH2325" s="87"/>
      <c r="AI2325" s="87"/>
      <c r="AJ2325" s="87"/>
      <c r="AK2325" s="87"/>
      <c r="AL2325" s="87"/>
      <c r="AM2325" s="87"/>
      <c r="AN2325" s="87"/>
      <c r="AO2325" s="87"/>
      <c r="AP2325" s="87"/>
      <c r="AQ2325" s="87"/>
      <c r="AR2325" s="87"/>
      <c r="AS2325" s="87"/>
      <c r="AT2325" s="87"/>
      <c r="AU2325" s="87"/>
      <c r="AV2325" s="87"/>
      <c r="AW2325" s="87"/>
      <c r="AX2325" s="87"/>
      <c r="AY2325" s="87"/>
      <c r="AZ2325" s="87"/>
      <c r="BA2325" s="87"/>
      <c r="BB2325" s="87"/>
      <c r="BC2325" s="87"/>
      <c r="BD2325" s="87"/>
      <c r="BE2325" s="87"/>
      <c r="BF2325" s="87"/>
      <c r="BG2325" s="87"/>
      <c r="BH2325" s="87"/>
    </row>
    <row r="2326" spans="1:60">
      <c r="A2326" s="87"/>
      <c r="D2326" s="371"/>
      <c r="E2326" s="87"/>
      <c r="F2326" s="87"/>
      <c r="G2326" s="87"/>
      <c r="H2326" s="87"/>
      <c r="I2326" s="87"/>
      <c r="J2326" s="87"/>
      <c r="K2326" s="87"/>
      <c r="L2326" s="87"/>
      <c r="M2326" s="87"/>
      <c r="N2326" s="87"/>
      <c r="O2326" s="87"/>
      <c r="P2326" s="87"/>
      <c r="Q2326" s="87"/>
      <c r="R2326" s="87"/>
      <c r="S2326" s="87"/>
      <c r="T2326" s="87"/>
      <c r="U2326" s="87"/>
      <c r="V2326" s="87"/>
      <c r="W2326" s="87"/>
      <c r="X2326" s="87"/>
      <c r="Y2326" s="87"/>
      <c r="Z2326" s="87"/>
      <c r="AA2326" s="87"/>
      <c r="AB2326" s="87"/>
      <c r="AC2326" s="87"/>
      <c r="AD2326" s="87"/>
      <c r="AE2326" s="87"/>
      <c r="AF2326" s="87"/>
      <c r="AG2326" s="87"/>
      <c r="AH2326" s="87"/>
      <c r="AI2326" s="87"/>
      <c r="AJ2326" s="87"/>
      <c r="AK2326" s="87"/>
      <c r="AL2326" s="87"/>
      <c r="AM2326" s="87"/>
      <c r="AN2326" s="87"/>
      <c r="AO2326" s="87"/>
      <c r="AP2326" s="87"/>
      <c r="AQ2326" s="87"/>
      <c r="AR2326" s="87"/>
      <c r="AS2326" s="87"/>
      <c r="AT2326" s="87"/>
      <c r="AU2326" s="87"/>
      <c r="AV2326" s="87"/>
      <c r="AW2326" s="87"/>
      <c r="AX2326" s="87"/>
      <c r="AY2326" s="87"/>
      <c r="AZ2326" s="87"/>
      <c r="BA2326" s="87"/>
      <c r="BB2326" s="87"/>
      <c r="BC2326" s="87"/>
      <c r="BD2326" s="87"/>
      <c r="BE2326" s="87"/>
      <c r="BF2326" s="87"/>
      <c r="BG2326" s="87"/>
      <c r="BH2326" s="87"/>
    </row>
    <row r="2327" spans="1:60">
      <c r="A2327" s="87"/>
      <c r="D2327" s="371"/>
      <c r="E2327" s="87"/>
      <c r="F2327" s="87"/>
      <c r="G2327" s="87"/>
      <c r="H2327" s="87"/>
      <c r="I2327" s="87"/>
      <c r="J2327" s="87"/>
      <c r="K2327" s="87"/>
      <c r="L2327" s="87"/>
      <c r="M2327" s="87"/>
      <c r="N2327" s="87"/>
      <c r="O2327" s="87"/>
      <c r="P2327" s="87"/>
      <c r="Q2327" s="87"/>
      <c r="R2327" s="87"/>
      <c r="S2327" s="87"/>
      <c r="T2327" s="87"/>
      <c r="U2327" s="87"/>
      <c r="V2327" s="87"/>
      <c r="W2327" s="87"/>
      <c r="X2327" s="87"/>
      <c r="Y2327" s="87"/>
      <c r="Z2327" s="87"/>
      <c r="AA2327" s="87"/>
      <c r="AB2327" s="87"/>
      <c r="AC2327" s="87"/>
      <c r="AD2327" s="87"/>
      <c r="AE2327" s="87"/>
      <c r="AF2327" s="87"/>
      <c r="AG2327" s="87"/>
      <c r="AH2327" s="87"/>
      <c r="AI2327" s="87"/>
      <c r="AJ2327" s="87"/>
      <c r="AK2327" s="87"/>
      <c r="AL2327" s="87"/>
      <c r="AM2327" s="87"/>
      <c r="AN2327" s="87"/>
      <c r="AO2327" s="87"/>
      <c r="AP2327" s="87"/>
      <c r="AQ2327" s="87"/>
      <c r="AR2327" s="87"/>
      <c r="AS2327" s="87"/>
      <c r="AT2327" s="87"/>
      <c r="AU2327" s="87"/>
      <c r="AV2327" s="87"/>
      <c r="AW2327" s="87"/>
      <c r="AX2327" s="87"/>
      <c r="AY2327" s="87"/>
      <c r="AZ2327" s="87"/>
      <c r="BA2327" s="87"/>
      <c r="BB2327" s="87"/>
      <c r="BC2327" s="87"/>
      <c r="BD2327" s="87"/>
      <c r="BE2327" s="87"/>
      <c r="BF2327" s="87"/>
      <c r="BG2327" s="87"/>
      <c r="BH2327" s="87"/>
    </row>
    <row r="2328" spans="1:60">
      <c r="A2328" s="87"/>
      <c r="D2328" s="371"/>
      <c r="E2328" s="87"/>
      <c r="F2328" s="87"/>
      <c r="G2328" s="87"/>
      <c r="H2328" s="87"/>
      <c r="I2328" s="87"/>
      <c r="J2328" s="87"/>
      <c r="K2328" s="87"/>
      <c r="L2328" s="87"/>
      <c r="M2328" s="87"/>
      <c r="N2328" s="87"/>
      <c r="O2328" s="87"/>
      <c r="P2328" s="87"/>
      <c r="Q2328" s="87"/>
      <c r="R2328" s="87"/>
      <c r="S2328" s="87"/>
      <c r="T2328" s="87"/>
      <c r="U2328" s="87"/>
      <c r="V2328" s="87"/>
      <c r="W2328" s="87"/>
      <c r="X2328" s="87"/>
      <c r="Y2328" s="87"/>
      <c r="Z2328" s="87"/>
      <c r="AA2328" s="87"/>
      <c r="AB2328" s="87"/>
      <c r="AC2328" s="87"/>
      <c r="AD2328" s="87"/>
      <c r="AE2328" s="87"/>
      <c r="AF2328" s="87"/>
      <c r="AG2328" s="87"/>
      <c r="AH2328" s="87"/>
      <c r="AI2328" s="87"/>
      <c r="AJ2328" s="87"/>
      <c r="AK2328" s="87"/>
      <c r="AL2328" s="87"/>
      <c r="AM2328" s="87"/>
      <c r="AN2328" s="87"/>
      <c r="AO2328" s="87"/>
      <c r="AP2328" s="87"/>
      <c r="AQ2328" s="87"/>
      <c r="AR2328" s="87"/>
      <c r="AS2328" s="87"/>
      <c r="AT2328" s="87"/>
      <c r="AU2328" s="87"/>
      <c r="AV2328" s="87"/>
      <c r="AW2328" s="87"/>
      <c r="AX2328" s="87"/>
      <c r="AY2328" s="87"/>
      <c r="AZ2328" s="87"/>
      <c r="BA2328" s="87"/>
      <c r="BB2328" s="87"/>
      <c r="BC2328" s="87"/>
      <c r="BD2328" s="87"/>
      <c r="BE2328" s="87"/>
      <c r="BF2328" s="87"/>
      <c r="BG2328" s="87"/>
      <c r="BH2328" s="87"/>
    </row>
    <row r="2329" spans="1:60">
      <c r="A2329" s="87"/>
      <c r="D2329" s="371"/>
      <c r="E2329" s="87"/>
      <c r="F2329" s="87"/>
      <c r="G2329" s="87"/>
      <c r="H2329" s="87"/>
      <c r="I2329" s="87"/>
      <c r="J2329" s="87"/>
      <c r="K2329" s="87"/>
      <c r="L2329" s="87"/>
      <c r="M2329" s="87"/>
      <c r="N2329" s="87"/>
      <c r="O2329" s="87"/>
      <c r="P2329" s="87"/>
      <c r="Q2329" s="87"/>
      <c r="R2329" s="87"/>
      <c r="S2329" s="87"/>
      <c r="T2329" s="87"/>
      <c r="U2329" s="87"/>
      <c r="V2329" s="87"/>
      <c r="W2329" s="87"/>
      <c r="X2329" s="87"/>
      <c r="Y2329" s="87"/>
      <c r="Z2329" s="87"/>
      <c r="AA2329" s="87"/>
      <c r="AB2329" s="87"/>
      <c r="AC2329" s="87"/>
      <c r="AD2329" s="87"/>
      <c r="AE2329" s="87"/>
      <c r="AF2329" s="87"/>
      <c r="AG2329" s="87"/>
      <c r="AH2329" s="87"/>
      <c r="AI2329" s="87"/>
      <c r="AJ2329" s="87"/>
      <c r="AK2329" s="87"/>
      <c r="AL2329" s="87"/>
      <c r="AM2329" s="87"/>
      <c r="AN2329" s="87"/>
      <c r="AO2329" s="87"/>
      <c r="AP2329" s="87"/>
      <c r="AQ2329" s="87"/>
      <c r="AR2329" s="87"/>
      <c r="AS2329" s="87"/>
      <c r="AT2329" s="87"/>
      <c r="AU2329" s="87"/>
      <c r="AV2329" s="87"/>
      <c r="AW2329" s="87"/>
      <c r="AX2329" s="87"/>
      <c r="AY2329" s="87"/>
      <c r="AZ2329" s="87"/>
      <c r="BA2329" s="87"/>
      <c r="BB2329" s="87"/>
      <c r="BC2329" s="87"/>
      <c r="BD2329" s="87"/>
      <c r="BE2329" s="87"/>
      <c r="BF2329" s="87"/>
      <c r="BG2329" s="87"/>
      <c r="BH2329" s="87"/>
    </row>
    <row r="2330" spans="1:60">
      <c r="A2330" s="87"/>
      <c r="D2330" s="371"/>
      <c r="E2330" s="87"/>
      <c r="F2330" s="87"/>
      <c r="G2330" s="87"/>
      <c r="H2330" s="87"/>
      <c r="I2330" s="87"/>
      <c r="J2330" s="87"/>
      <c r="K2330" s="87"/>
      <c r="L2330" s="87"/>
      <c r="M2330" s="87"/>
      <c r="N2330" s="87"/>
      <c r="O2330" s="87"/>
      <c r="P2330" s="87"/>
      <c r="Q2330" s="87"/>
      <c r="R2330" s="87"/>
      <c r="S2330" s="87"/>
      <c r="T2330" s="87"/>
      <c r="U2330" s="87"/>
      <c r="V2330" s="87"/>
      <c r="W2330" s="87"/>
      <c r="X2330" s="87"/>
      <c r="Y2330" s="87"/>
      <c r="Z2330" s="87"/>
      <c r="AA2330" s="87"/>
      <c r="AB2330" s="87"/>
      <c r="AC2330" s="87"/>
      <c r="AD2330" s="87"/>
      <c r="AE2330" s="87"/>
      <c r="AF2330" s="87"/>
      <c r="AG2330" s="87"/>
      <c r="AH2330" s="87"/>
      <c r="AI2330" s="87"/>
      <c r="AJ2330" s="87"/>
      <c r="AK2330" s="87"/>
      <c r="AL2330" s="87"/>
      <c r="AM2330" s="87"/>
      <c r="AN2330" s="87"/>
      <c r="AO2330" s="87"/>
      <c r="AP2330" s="87"/>
      <c r="AQ2330" s="87"/>
      <c r="AR2330" s="87"/>
      <c r="AS2330" s="87"/>
      <c r="AT2330" s="87"/>
      <c r="AU2330" s="87"/>
      <c r="AV2330" s="87"/>
      <c r="AW2330" s="87"/>
      <c r="AX2330" s="87"/>
      <c r="AY2330" s="87"/>
      <c r="AZ2330" s="87"/>
      <c r="BA2330" s="87"/>
      <c r="BB2330" s="87"/>
      <c r="BC2330" s="87"/>
      <c r="BD2330" s="87"/>
      <c r="BE2330" s="87"/>
      <c r="BF2330" s="87"/>
      <c r="BG2330" s="87"/>
      <c r="BH2330" s="87"/>
    </row>
    <row r="2331" spans="1:60">
      <c r="A2331" s="87"/>
      <c r="D2331" s="371"/>
      <c r="E2331" s="87"/>
      <c r="F2331" s="87"/>
      <c r="G2331" s="87"/>
      <c r="H2331" s="87"/>
      <c r="I2331" s="87"/>
      <c r="J2331" s="87"/>
      <c r="K2331" s="87"/>
      <c r="L2331" s="87"/>
      <c r="M2331" s="87"/>
      <c r="N2331" s="87"/>
      <c r="O2331" s="87"/>
      <c r="P2331" s="87"/>
      <c r="Q2331" s="87"/>
      <c r="R2331" s="87"/>
      <c r="S2331" s="87"/>
      <c r="T2331" s="87"/>
      <c r="U2331" s="87"/>
      <c r="V2331" s="87"/>
      <c r="W2331" s="87"/>
      <c r="X2331" s="87"/>
      <c r="Y2331" s="87"/>
      <c r="Z2331" s="87"/>
      <c r="AA2331" s="87"/>
      <c r="AB2331" s="87"/>
      <c r="AC2331" s="87"/>
      <c r="AD2331" s="87"/>
      <c r="AE2331" s="87"/>
      <c r="AF2331" s="87"/>
      <c r="AG2331" s="87"/>
      <c r="AH2331" s="87"/>
      <c r="AI2331" s="87"/>
      <c r="AJ2331" s="87"/>
      <c r="AK2331" s="87"/>
      <c r="AL2331" s="87"/>
      <c r="AM2331" s="87"/>
      <c r="AN2331" s="87"/>
      <c r="AO2331" s="87"/>
      <c r="AP2331" s="87"/>
      <c r="AQ2331" s="87"/>
      <c r="AR2331" s="87"/>
      <c r="AS2331" s="87"/>
      <c r="AT2331" s="87"/>
      <c r="AU2331" s="87"/>
      <c r="AV2331" s="87"/>
      <c r="AW2331" s="87"/>
      <c r="AX2331" s="87"/>
      <c r="AY2331" s="87"/>
      <c r="AZ2331" s="87"/>
      <c r="BA2331" s="87"/>
      <c r="BB2331" s="87"/>
      <c r="BC2331" s="87"/>
      <c r="BD2331" s="87"/>
      <c r="BE2331" s="87"/>
      <c r="BF2331" s="87"/>
      <c r="BG2331" s="87"/>
      <c r="BH2331" s="87"/>
    </row>
    <row r="2332" spans="1:60">
      <c r="A2332" s="87"/>
      <c r="D2332" s="371"/>
      <c r="E2332" s="87"/>
      <c r="F2332" s="87"/>
      <c r="G2332" s="87"/>
      <c r="H2332" s="87"/>
      <c r="I2332" s="87"/>
      <c r="J2332" s="87"/>
      <c r="K2332" s="87"/>
      <c r="L2332" s="87"/>
      <c r="M2332" s="87"/>
      <c r="N2332" s="87"/>
      <c r="O2332" s="87"/>
      <c r="P2332" s="87"/>
      <c r="Q2332" s="87"/>
      <c r="R2332" s="87"/>
      <c r="S2332" s="87"/>
      <c r="T2332" s="87"/>
      <c r="U2332" s="87"/>
      <c r="V2332" s="87"/>
      <c r="W2332" s="87"/>
      <c r="X2332" s="87"/>
      <c r="Y2332" s="87"/>
      <c r="Z2332" s="87"/>
      <c r="AA2332" s="87"/>
      <c r="AB2332" s="87"/>
      <c r="AC2332" s="87"/>
      <c r="AD2332" s="87"/>
      <c r="AE2332" s="87"/>
      <c r="AF2332" s="87"/>
      <c r="AG2332" s="87"/>
      <c r="AH2332" s="87"/>
      <c r="AI2332" s="87"/>
      <c r="AJ2332" s="87"/>
      <c r="AK2332" s="87"/>
      <c r="AL2332" s="87"/>
      <c r="AM2332" s="87"/>
      <c r="AN2332" s="87"/>
      <c r="AO2332" s="87"/>
      <c r="AP2332" s="87"/>
      <c r="AQ2332" s="87"/>
      <c r="AR2332" s="87"/>
      <c r="AS2332" s="87"/>
      <c r="AT2332" s="87"/>
      <c r="AU2332" s="87"/>
      <c r="AV2332" s="87"/>
      <c r="AW2332" s="87"/>
      <c r="AX2332" s="87"/>
      <c r="AY2332" s="87"/>
      <c r="AZ2332" s="87"/>
      <c r="BA2332" s="87"/>
      <c r="BB2332" s="87"/>
      <c r="BC2332" s="87"/>
      <c r="BD2332" s="87"/>
      <c r="BE2332" s="87"/>
      <c r="BF2332" s="87"/>
      <c r="BG2332" s="87"/>
      <c r="BH2332" s="87"/>
    </row>
    <row r="2333" spans="1:60">
      <c r="A2333" s="87"/>
      <c r="D2333" s="371"/>
      <c r="E2333" s="87"/>
      <c r="F2333" s="87"/>
      <c r="G2333" s="87"/>
      <c r="H2333" s="87"/>
      <c r="I2333" s="87"/>
      <c r="J2333" s="87"/>
      <c r="K2333" s="87"/>
      <c r="L2333" s="87"/>
      <c r="M2333" s="87"/>
      <c r="N2333" s="87"/>
      <c r="O2333" s="87"/>
      <c r="P2333" s="87"/>
      <c r="Q2333" s="87"/>
      <c r="R2333" s="87"/>
      <c r="S2333" s="87"/>
      <c r="T2333" s="87"/>
      <c r="U2333" s="87"/>
      <c r="V2333" s="87"/>
      <c r="W2333" s="87"/>
      <c r="X2333" s="87"/>
      <c r="Y2333" s="87"/>
      <c r="Z2333" s="87"/>
      <c r="AA2333" s="87"/>
      <c r="AB2333" s="87"/>
      <c r="AC2333" s="87"/>
      <c r="AD2333" s="87"/>
      <c r="AE2333" s="87"/>
      <c r="AF2333" s="87"/>
      <c r="AG2333" s="87"/>
      <c r="AH2333" s="87"/>
      <c r="AI2333" s="87"/>
      <c r="AJ2333" s="87"/>
      <c r="AK2333" s="87"/>
      <c r="AL2333" s="87"/>
      <c r="AM2333" s="87"/>
      <c r="AN2333" s="87"/>
      <c r="AO2333" s="87"/>
      <c r="AP2333" s="87"/>
      <c r="AQ2333" s="87"/>
      <c r="AR2333" s="87"/>
      <c r="AS2333" s="87"/>
      <c r="AT2333" s="87"/>
      <c r="AU2333" s="87"/>
      <c r="AV2333" s="87"/>
      <c r="AW2333" s="87"/>
      <c r="AX2333" s="87"/>
      <c r="AY2333" s="87"/>
      <c r="AZ2333" s="87"/>
      <c r="BA2333" s="87"/>
      <c r="BB2333" s="87"/>
      <c r="BC2333" s="87"/>
      <c r="BD2333" s="87"/>
      <c r="BE2333" s="87"/>
      <c r="BF2333" s="87"/>
      <c r="BG2333" s="87"/>
      <c r="BH2333" s="87"/>
    </row>
    <row r="2334" spans="1:60">
      <c r="A2334" s="87"/>
      <c r="D2334" s="371"/>
      <c r="E2334" s="87"/>
      <c r="F2334" s="87"/>
      <c r="G2334" s="87"/>
      <c r="H2334" s="87"/>
      <c r="I2334" s="87"/>
      <c r="J2334" s="87"/>
      <c r="K2334" s="87"/>
      <c r="L2334" s="87"/>
      <c r="M2334" s="87"/>
      <c r="N2334" s="87"/>
      <c r="O2334" s="87"/>
      <c r="P2334" s="87"/>
      <c r="Q2334" s="87"/>
      <c r="R2334" s="87"/>
      <c r="S2334" s="87"/>
      <c r="T2334" s="87"/>
      <c r="U2334" s="87"/>
      <c r="V2334" s="87"/>
      <c r="W2334" s="87"/>
      <c r="X2334" s="87"/>
      <c r="Y2334" s="87"/>
      <c r="Z2334" s="87"/>
      <c r="AA2334" s="87"/>
      <c r="AB2334" s="87"/>
      <c r="AC2334" s="87"/>
      <c r="AD2334" s="87"/>
      <c r="AE2334" s="87"/>
      <c r="AF2334" s="87"/>
      <c r="AG2334" s="87"/>
      <c r="AH2334" s="87"/>
      <c r="AI2334" s="87"/>
      <c r="AJ2334" s="87"/>
      <c r="AK2334" s="87"/>
      <c r="AL2334" s="87"/>
      <c r="AM2334" s="87"/>
      <c r="AN2334" s="87"/>
      <c r="AO2334" s="87"/>
      <c r="AP2334" s="87"/>
      <c r="AQ2334" s="87"/>
      <c r="AR2334" s="87"/>
      <c r="AS2334" s="87"/>
      <c r="AT2334" s="87"/>
      <c r="AU2334" s="87"/>
      <c r="AV2334" s="87"/>
      <c r="AW2334" s="87"/>
      <c r="AX2334" s="87"/>
      <c r="AY2334" s="87"/>
      <c r="AZ2334" s="87"/>
      <c r="BA2334" s="87"/>
      <c r="BB2334" s="87"/>
      <c r="BC2334" s="87"/>
      <c r="BD2334" s="87"/>
      <c r="BE2334" s="87"/>
      <c r="BF2334" s="87"/>
      <c r="BG2334" s="87"/>
      <c r="BH2334" s="87"/>
    </row>
    <row r="2335" spans="1:60">
      <c r="A2335" s="87"/>
      <c r="D2335" s="371"/>
      <c r="E2335" s="87"/>
      <c r="F2335" s="87"/>
      <c r="G2335" s="87"/>
      <c r="H2335" s="87"/>
      <c r="I2335" s="87"/>
      <c r="J2335" s="87"/>
      <c r="K2335" s="87"/>
      <c r="L2335" s="87"/>
      <c r="M2335" s="87"/>
      <c r="N2335" s="87"/>
      <c r="O2335" s="87"/>
      <c r="P2335" s="87"/>
      <c r="Q2335" s="87"/>
      <c r="R2335" s="87"/>
      <c r="S2335" s="87"/>
      <c r="T2335" s="87"/>
      <c r="U2335" s="87"/>
      <c r="V2335" s="87"/>
      <c r="W2335" s="87"/>
      <c r="X2335" s="87"/>
      <c r="Y2335" s="87"/>
      <c r="Z2335" s="87"/>
      <c r="AA2335" s="87"/>
      <c r="AB2335" s="87"/>
      <c r="AC2335" s="87"/>
      <c r="AD2335" s="87"/>
      <c r="AE2335" s="87"/>
      <c r="AF2335" s="87"/>
      <c r="AG2335" s="87"/>
      <c r="AH2335" s="87"/>
      <c r="AI2335" s="87"/>
      <c r="AJ2335" s="87"/>
      <c r="AK2335" s="87"/>
      <c r="AL2335" s="87"/>
      <c r="AM2335" s="87"/>
      <c r="AN2335" s="87"/>
      <c r="AO2335" s="87"/>
      <c r="AP2335" s="87"/>
      <c r="AQ2335" s="87"/>
      <c r="AR2335" s="87"/>
      <c r="AS2335" s="87"/>
      <c r="AT2335" s="87"/>
      <c r="AU2335" s="87"/>
      <c r="AV2335" s="87"/>
      <c r="AW2335" s="87"/>
      <c r="AX2335" s="87"/>
      <c r="AY2335" s="87"/>
      <c r="AZ2335" s="87"/>
      <c r="BA2335" s="87"/>
      <c r="BB2335" s="87"/>
      <c r="BC2335" s="87"/>
      <c r="BD2335" s="87"/>
      <c r="BE2335" s="87"/>
      <c r="BF2335" s="87"/>
      <c r="BG2335" s="87"/>
      <c r="BH2335" s="87"/>
    </row>
    <row r="2336" spans="1:60">
      <c r="A2336" s="87"/>
      <c r="D2336" s="371"/>
      <c r="E2336" s="87"/>
      <c r="F2336" s="87"/>
      <c r="G2336" s="87"/>
      <c r="H2336" s="87"/>
      <c r="I2336" s="87"/>
      <c r="J2336" s="87"/>
      <c r="K2336" s="87"/>
      <c r="L2336" s="87"/>
      <c r="M2336" s="87"/>
      <c r="N2336" s="87"/>
      <c r="O2336" s="87"/>
      <c r="P2336" s="87"/>
      <c r="Q2336" s="87"/>
      <c r="R2336" s="87"/>
      <c r="S2336" s="87"/>
      <c r="T2336" s="87"/>
      <c r="U2336" s="87"/>
      <c r="V2336" s="87"/>
      <c r="W2336" s="87"/>
      <c r="X2336" s="87"/>
      <c r="Y2336" s="87"/>
      <c r="Z2336" s="87"/>
      <c r="AA2336" s="87"/>
      <c r="AB2336" s="87"/>
      <c r="AC2336" s="87"/>
      <c r="AD2336" s="87"/>
      <c r="AE2336" s="87"/>
      <c r="AF2336" s="87"/>
      <c r="AG2336" s="87"/>
      <c r="AH2336" s="87"/>
      <c r="AI2336" s="87"/>
      <c r="AJ2336" s="87"/>
      <c r="AK2336" s="87"/>
      <c r="AL2336" s="87"/>
      <c r="AM2336" s="87"/>
      <c r="AN2336" s="87"/>
      <c r="AO2336" s="87"/>
      <c r="AP2336" s="87"/>
      <c r="AQ2336" s="87"/>
      <c r="AR2336" s="87"/>
      <c r="AS2336" s="87"/>
      <c r="AT2336" s="87"/>
      <c r="AU2336" s="87"/>
      <c r="AV2336" s="87"/>
      <c r="AW2336" s="87"/>
      <c r="AX2336" s="87"/>
      <c r="AY2336" s="87"/>
      <c r="AZ2336" s="87"/>
      <c r="BA2336" s="87"/>
      <c r="BB2336" s="87"/>
      <c r="BC2336" s="87"/>
      <c r="BD2336" s="87"/>
      <c r="BE2336" s="87"/>
      <c r="BF2336" s="87"/>
      <c r="BG2336" s="87"/>
      <c r="BH2336" s="87"/>
    </row>
    <row r="2337" spans="1:60">
      <c r="A2337" s="87"/>
      <c r="D2337" s="371"/>
      <c r="E2337" s="87"/>
      <c r="F2337" s="87"/>
      <c r="G2337" s="87"/>
      <c r="H2337" s="87"/>
      <c r="I2337" s="87"/>
      <c r="J2337" s="87"/>
      <c r="K2337" s="87"/>
      <c r="L2337" s="87"/>
      <c r="M2337" s="87"/>
      <c r="N2337" s="87"/>
      <c r="O2337" s="87"/>
      <c r="P2337" s="87"/>
      <c r="Q2337" s="87"/>
      <c r="R2337" s="87"/>
      <c r="S2337" s="87"/>
      <c r="T2337" s="87"/>
      <c r="U2337" s="87"/>
      <c r="V2337" s="87"/>
      <c r="W2337" s="87"/>
      <c r="X2337" s="87"/>
      <c r="Y2337" s="87"/>
      <c r="Z2337" s="87"/>
      <c r="AA2337" s="87"/>
      <c r="AB2337" s="87"/>
      <c r="AC2337" s="87"/>
      <c r="AD2337" s="87"/>
      <c r="AE2337" s="87"/>
      <c r="AF2337" s="87"/>
      <c r="AG2337" s="87"/>
      <c r="AH2337" s="87"/>
      <c r="AI2337" s="87"/>
      <c r="AJ2337" s="87"/>
      <c r="AK2337" s="87"/>
      <c r="AL2337" s="87"/>
      <c r="AM2337" s="87"/>
      <c r="AN2337" s="87"/>
      <c r="AO2337" s="87"/>
      <c r="AP2337" s="87"/>
      <c r="AQ2337" s="87"/>
      <c r="AR2337" s="87"/>
      <c r="AS2337" s="87"/>
      <c r="AT2337" s="87"/>
      <c r="AU2337" s="87"/>
      <c r="AV2337" s="87"/>
      <c r="AW2337" s="87"/>
      <c r="AX2337" s="87"/>
      <c r="AY2337" s="87"/>
      <c r="AZ2337" s="87"/>
      <c r="BA2337" s="87"/>
      <c r="BB2337" s="87"/>
      <c r="BC2337" s="87"/>
      <c r="BD2337" s="87"/>
      <c r="BE2337" s="87"/>
      <c r="BF2337" s="87"/>
      <c r="BG2337" s="87"/>
      <c r="BH2337" s="87"/>
    </row>
    <row r="2338" spans="1:60">
      <c r="A2338" s="87"/>
      <c r="D2338" s="371"/>
      <c r="E2338" s="87"/>
      <c r="F2338" s="87"/>
      <c r="G2338" s="87"/>
      <c r="H2338" s="87"/>
      <c r="I2338" s="87"/>
      <c r="J2338" s="87"/>
      <c r="K2338" s="87"/>
      <c r="L2338" s="87"/>
      <c r="M2338" s="87"/>
      <c r="N2338" s="87"/>
      <c r="O2338" s="87"/>
      <c r="P2338" s="87"/>
      <c r="Q2338" s="87"/>
      <c r="R2338" s="87"/>
      <c r="S2338" s="87"/>
      <c r="T2338" s="87"/>
      <c r="U2338" s="87"/>
      <c r="V2338" s="87"/>
      <c r="W2338" s="87"/>
      <c r="X2338" s="87"/>
      <c r="Y2338" s="87"/>
      <c r="Z2338" s="87"/>
      <c r="AA2338" s="87"/>
      <c r="AB2338" s="87"/>
      <c r="AC2338" s="87"/>
      <c r="AD2338" s="87"/>
      <c r="AE2338" s="87"/>
      <c r="AF2338" s="87"/>
      <c r="AG2338" s="87"/>
      <c r="AH2338" s="87"/>
      <c r="AI2338" s="87"/>
      <c r="AJ2338" s="87"/>
      <c r="AK2338" s="87"/>
      <c r="AL2338" s="87"/>
      <c r="AM2338" s="87"/>
      <c r="AN2338" s="87"/>
      <c r="AO2338" s="87"/>
      <c r="AP2338" s="87"/>
      <c r="AQ2338" s="87"/>
      <c r="AR2338" s="87"/>
      <c r="AS2338" s="87"/>
      <c r="AT2338" s="87"/>
      <c r="AU2338" s="87"/>
      <c r="AV2338" s="87"/>
      <c r="AW2338" s="87"/>
      <c r="AX2338" s="87"/>
      <c r="AY2338" s="87"/>
      <c r="AZ2338" s="87"/>
      <c r="BA2338" s="87"/>
      <c r="BB2338" s="87"/>
      <c r="BC2338" s="87"/>
      <c r="BD2338" s="87"/>
      <c r="BE2338" s="87"/>
      <c r="BF2338" s="87"/>
      <c r="BG2338" s="87"/>
      <c r="BH2338" s="87"/>
    </row>
    <row r="2339" spans="1:60">
      <c r="A2339" s="87"/>
      <c r="D2339" s="371"/>
      <c r="E2339" s="87"/>
      <c r="F2339" s="87"/>
      <c r="G2339" s="87"/>
      <c r="H2339" s="87"/>
      <c r="I2339" s="87"/>
      <c r="J2339" s="87"/>
      <c r="K2339" s="87"/>
      <c r="L2339" s="87"/>
      <c r="M2339" s="87"/>
      <c r="N2339" s="87"/>
      <c r="O2339" s="87"/>
      <c r="P2339" s="87"/>
      <c r="Q2339" s="87"/>
      <c r="R2339" s="87"/>
      <c r="S2339" s="87"/>
      <c r="T2339" s="87"/>
      <c r="U2339" s="87"/>
      <c r="V2339" s="87"/>
      <c r="W2339" s="87"/>
      <c r="X2339" s="87"/>
      <c r="Y2339" s="87"/>
      <c r="Z2339" s="87"/>
      <c r="AA2339" s="87"/>
      <c r="AB2339" s="87"/>
      <c r="AC2339" s="87"/>
      <c r="AD2339" s="87"/>
      <c r="AE2339" s="87"/>
      <c r="AF2339" s="87"/>
      <c r="AG2339" s="87"/>
      <c r="AH2339" s="87"/>
      <c r="AI2339" s="87"/>
      <c r="AJ2339" s="87"/>
      <c r="AK2339" s="87"/>
      <c r="AL2339" s="87"/>
      <c r="AM2339" s="87"/>
      <c r="AN2339" s="87"/>
      <c r="AO2339" s="87"/>
      <c r="AP2339" s="87"/>
      <c r="AQ2339" s="87"/>
      <c r="AR2339" s="87"/>
      <c r="AS2339" s="87"/>
      <c r="AT2339" s="87"/>
      <c r="AU2339" s="87"/>
      <c r="AV2339" s="87"/>
      <c r="AW2339" s="87"/>
      <c r="AX2339" s="87"/>
      <c r="AY2339" s="87"/>
      <c r="AZ2339" s="87"/>
      <c r="BA2339" s="87"/>
      <c r="BB2339" s="87"/>
      <c r="BC2339" s="87"/>
      <c r="BD2339" s="87"/>
      <c r="BE2339" s="87"/>
      <c r="BF2339" s="87"/>
      <c r="BG2339" s="87"/>
      <c r="BH2339" s="87"/>
    </row>
    <row r="2340" spans="1:60">
      <c r="A2340" s="87"/>
      <c r="D2340" s="371"/>
      <c r="E2340" s="87"/>
      <c r="F2340" s="87"/>
      <c r="G2340" s="87"/>
      <c r="H2340" s="87"/>
      <c r="I2340" s="87"/>
      <c r="J2340" s="87"/>
      <c r="K2340" s="87"/>
      <c r="L2340" s="87"/>
      <c r="M2340" s="87"/>
      <c r="N2340" s="87"/>
      <c r="O2340" s="87"/>
      <c r="P2340" s="87"/>
      <c r="Q2340" s="87"/>
      <c r="R2340" s="87"/>
      <c r="S2340" s="87"/>
      <c r="T2340" s="87"/>
      <c r="U2340" s="87"/>
      <c r="V2340" s="87"/>
      <c r="W2340" s="87"/>
      <c r="X2340" s="87"/>
      <c r="Y2340" s="87"/>
      <c r="Z2340" s="87"/>
      <c r="AA2340" s="87"/>
      <c r="AB2340" s="87"/>
      <c r="AC2340" s="87"/>
      <c r="AD2340" s="87"/>
      <c r="AE2340" s="87"/>
      <c r="AF2340" s="87"/>
      <c r="AG2340" s="87"/>
      <c r="AH2340" s="87"/>
      <c r="AI2340" s="87"/>
      <c r="AJ2340" s="87"/>
      <c r="AK2340" s="87"/>
      <c r="AL2340" s="87"/>
      <c r="AM2340" s="87"/>
      <c r="AN2340" s="87"/>
      <c r="AO2340" s="87"/>
      <c r="AP2340" s="87"/>
      <c r="AQ2340" s="87"/>
      <c r="AR2340" s="87"/>
      <c r="AS2340" s="87"/>
      <c r="AT2340" s="87"/>
      <c r="AU2340" s="87"/>
      <c r="AV2340" s="87"/>
      <c r="AW2340" s="87"/>
      <c r="AX2340" s="87"/>
      <c r="AY2340" s="87"/>
      <c r="AZ2340" s="87"/>
      <c r="BA2340" s="87"/>
      <c r="BB2340" s="87"/>
      <c r="BC2340" s="87"/>
      <c r="BD2340" s="87"/>
      <c r="BE2340" s="87"/>
      <c r="BF2340" s="87"/>
      <c r="BG2340" s="87"/>
      <c r="BH2340" s="87"/>
    </row>
    <row r="2341" spans="1:60">
      <c r="A2341" s="87"/>
      <c r="D2341" s="371"/>
      <c r="E2341" s="87"/>
      <c r="F2341" s="87"/>
      <c r="G2341" s="87"/>
      <c r="H2341" s="87"/>
      <c r="I2341" s="87"/>
      <c r="J2341" s="87"/>
      <c r="K2341" s="87"/>
      <c r="L2341" s="87"/>
      <c r="M2341" s="87"/>
      <c r="N2341" s="87"/>
      <c r="O2341" s="87"/>
      <c r="P2341" s="87"/>
      <c r="Q2341" s="87"/>
      <c r="R2341" s="87"/>
      <c r="S2341" s="87"/>
      <c r="T2341" s="87"/>
      <c r="U2341" s="87"/>
      <c r="V2341" s="87"/>
      <c r="W2341" s="87"/>
      <c r="X2341" s="87"/>
      <c r="Y2341" s="87"/>
      <c r="Z2341" s="87"/>
      <c r="AA2341" s="87"/>
      <c r="AB2341" s="87"/>
      <c r="AC2341" s="87"/>
      <c r="AD2341" s="87"/>
      <c r="AE2341" s="87"/>
      <c r="AF2341" s="87"/>
      <c r="AG2341" s="87"/>
      <c r="AH2341" s="87"/>
      <c r="AI2341" s="87"/>
      <c r="AJ2341" s="87"/>
      <c r="AK2341" s="87"/>
      <c r="AL2341" s="87"/>
      <c r="AM2341" s="87"/>
      <c r="AN2341" s="87"/>
      <c r="AO2341" s="87"/>
      <c r="AP2341" s="87"/>
      <c r="AQ2341" s="87"/>
      <c r="AR2341" s="87"/>
      <c r="AS2341" s="87"/>
      <c r="AT2341" s="87"/>
      <c r="AU2341" s="87"/>
      <c r="AV2341" s="87"/>
      <c r="AW2341" s="87"/>
      <c r="AX2341" s="87"/>
      <c r="AY2341" s="87"/>
      <c r="AZ2341" s="87"/>
      <c r="BA2341" s="87"/>
      <c r="BB2341" s="87"/>
      <c r="BC2341" s="87"/>
      <c r="BD2341" s="87"/>
      <c r="BE2341" s="87"/>
      <c r="BF2341" s="87"/>
      <c r="BG2341" s="87"/>
      <c r="BH2341" s="87"/>
    </row>
    <row r="2342" spans="1:60">
      <c r="A2342" s="87"/>
      <c r="D2342" s="371"/>
      <c r="E2342" s="87"/>
      <c r="F2342" s="87"/>
      <c r="G2342" s="87"/>
      <c r="H2342" s="87"/>
      <c r="I2342" s="87"/>
      <c r="J2342" s="87"/>
      <c r="K2342" s="87"/>
      <c r="L2342" s="87"/>
      <c r="M2342" s="87"/>
      <c r="N2342" s="87"/>
      <c r="O2342" s="87"/>
      <c r="P2342" s="87"/>
      <c r="Q2342" s="87"/>
      <c r="R2342" s="87"/>
      <c r="S2342" s="87"/>
      <c r="T2342" s="87"/>
      <c r="U2342" s="87"/>
      <c r="V2342" s="87"/>
      <c r="W2342" s="87"/>
      <c r="X2342" s="87"/>
      <c r="Y2342" s="87"/>
      <c r="Z2342" s="87"/>
      <c r="AA2342" s="87"/>
      <c r="AB2342" s="87"/>
      <c r="AC2342" s="87"/>
      <c r="AD2342" s="87"/>
      <c r="AE2342" s="87"/>
      <c r="AF2342" s="87"/>
      <c r="AG2342" s="87"/>
      <c r="AH2342" s="87"/>
      <c r="AI2342" s="87"/>
      <c r="AJ2342" s="87"/>
      <c r="AK2342" s="87"/>
      <c r="AL2342" s="87"/>
      <c r="AM2342" s="87"/>
      <c r="AN2342" s="87"/>
      <c r="AO2342" s="87"/>
      <c r="AP2342" s="87"/>
      <c r="AQ2342" s="87"/>
      <c r="AR2342" s="87"/>
      <c r="AS2342" s="87"/>
      <c r="AT2342" s="87"/>
      <c r="AU2342" s="87"/>
      <c r="AV2342" s="87"/>
      <c r="AW2342" s="87"/>
      <c r="AX2342" s="87"/>
      <c r="AY2342" s="87"/>
      <c r="AZ2342" s="87"/>
      <c r="BA2342" s="87"/>
      <c r="BB2342" s="87"/>
      <c r="BC2342" s="87"/>
      <c r="BD2342" s="87"/>
      <c r="BE2342" s="87"/>
      <c r="BF2342" s="87"/>
      <c r="BG2342" s="87"/>
      <c r="BH2342" s="87"/>
    </row>
    <row r="2343" spans="1:60">
      <c r="A2343" s="87"/>
      <c r="D2343" s="371"/>
      <c r="E2343" s="87"/>
      <c r="F2343" s="87"/>
      <c r="G2343" s="87"/>
      <c r="H2343" s="87"/>
      <c r="I2343" s="87"/>
      <c r="J2343" s="87"/>
      <c r="K2343" s="87"/>
      <c r="L2343" s="87"/>
      <c r="M2343" s="87"/>
      <c r="N2343" s="87"/>
      <c r="O2343" s="87"/>
      <c r="P2343" s="87"/>
      <c r="Q2343" s="87"/>
      <c r="R2343" s="87"/>
      <c r="S2343" s="87"/>
      <c r="T2343" s="87"/>
      <c r="U2343" s="87"/>
      <c r="V2343" s="87"/>
      <c r="W2343" s="87"/>
      <c r="X2343" s="87"/>
      <c r="Y2343" s="87"/>
      <c r="Z2343" s="87"/>
      <c r="AA2343" s="87"/>
      <c r="AB2343" s="87"/>
      <c r="AC2343" s="87"/>
      <c r="AD2343" s="87"/>
      <c r="AE2343" s="87"/>
      <c r="AF2343" s="87"/>
      <c r="AG2343" s="87"/>
      <c r="AH2343" s="87"/>
      <c r="AI2343" s="87"/>
      <c r="AJ2343" s="87"/>
      <c r="AK2343" s="87"/>
      <c r="AL2343" s="87"/>
      <c r="AM2343" s="87"/>
      <c r="AN2343" s="87"/>
      <c r="AO2343" s="87"/>
      <c r="AP2343" s="87"/>
      <c r="AQ2343" s="87"/>
      <c r="AR2343" s="87"/>
      <c r="AS2343" s="87"/>
      <c r="AT2343" s="87"/>
      <c r="AU2343" s="87"/>
      <c r="AV2343" s="87"/>
      <c r="AW2343" s="87"/>
      <c r="AX2343" s="87"/>
      <c r="AY2343" s="87"/>
      <c r="AZ2343" s="87"/>
      <c r="BA2343" s="87"/>
      <c r="BB2343" s="87"/>
      <c r="BC2343" s="87"/>
      <c r="BD2343" s="87"/>
      <c r="BE2343" s="87"/>
      <c r="BF2343" s="87"/>
      <c r="BG2343" s="87"/>
      <c r="BH2343" s="87"/>
    </row>
    <row r="2344" spans="1:60">
      <c r="A2344" s="87"/>
      <c r="D2344" s="371"/>
      <c r="E2344" s="87"/>
      <c r="F2344" s="87"/>
      <c r="G2344" s="87"/>
      <c r="H2344" s="87"/>
      <c r="I2344" s="87"/>
      <c r="J2344" s="87"/>
      <c r="K2344" s="87"/>
      <c r="L2344" s="87"/>
      <c r="M2344" s="87"/>
      <c r="N2344" s="87"/>
      <c r="O2344" s="87"/>
      <c r="P2344" s="87"/>
      <c r="Q2344" s="87"/>
      <c r="R2344" s="87"/>
      <c r="S2344" s="87"/>
      <c r="T2344" s="87"/>
      <c r="U2344" s="87"/>
      <c r="V2344" s="87"/>
      <c r="W2344" s="87"/>
      <c r="X2344" s="87"/>
      <c r="Y2344" s="87"/>
      <c r="Z2344" s="87"/>
      <c r="AA2344" s="87"/>
      <c r="AB2344" s="87"/>
      <c r="AC2344" s="87"/>
      <c r="AD2344" s="87"/>
      <c r="AE2344" s="87"/>
      <c r="AF2344" s="87"/>
      <c r="AG2344" s="87"/>
      <c r="AH2344" s="87"/>
      <c r="AI2344" s="87"/>
      <c r="AJ2344" s="87"/>
      <c r="AK2344" s="87"/>
      <c r="AL2344" s="87"/>
      <c r="AM2344" s="87"/>
      <c r="AN2344" s="87"/>
      <c r="AO2344" s="87"/>
      <c r="AP2344" s="87"/>
      <c r="AQ2344" s="87"/>
      <c r="AR2344" s="87"/>
      <c r="AS2344" s="87"/>
      <c r="AT2344" s="87"/>
      <c r="AU2344" s="87"/>
      <c r="AV2344" s="87"/>
      <c r="AW2344" s="87"/>
      <c r="AX2344" s="87"/>
      <c r="AY2344" s="87"/>
      <c r="AZ2344" s="87"/>
      <c r="BA2344" s="87"/>
      <c r="BB2344" s="87"/>
      <c r="BC2344" s="87"/>
      <c r="BD2344" s="87"/>
      <c r="BE2344" s="87"/>
      <c r="BF2344" s="87"/>
      <c r="BG2344" s="87"/>
      <c r="BH2344" s="87"/>
    </row>
    <row r="2345" spans="1:60">
      <c r="A2345" s="87"/>
      <c r="D2345" s="371"/>
      <c r="E2345" s="87"/>
      <c r="F2345" s="87"/>
      <c r="G2345" s="87"/>
      <c r="H2345" s="87"/>
      <c r="I2345" s="87"/>
      <c r="J2345" s="87"/>
      <c r="K2345" s="87"/>
      <c r="L2345" s="87"/>
      <c r="M2345" s="87"/>
      <c r="N2345" s="87"/>
      <c r="O2345" s="87"/>
      <c r="P2345" s="87"/>
      <c r="Q2345" s="87"/>
      <c r="R2345" s="87"/>
      <c r="S2345" s="87"/>
      <c r="T2345" s="87"/>
      <c r="U2345" s="87"/>
      <c r="V2345" s="87"/>
      <c r="W2345" s="87"/>
      <c r="X2345" s="87"/>
      <c r="Y2345" s="87"/>
      <c r="Z2345" s="87"/>
      <c r="AA2345" s="87"/>
      <c r="AB2345" s="87"/>
      <c r="AC2345" s="87"/>
      <c r="AD2345" s="87"/>
      <c r="AE2345" s="87"/>
      <c r="AF2345" s="87"/>
      <c r="AG2345" s="87"/>
      <c r="AH2345" s="87"/>
      <c r="AI2345" s="87"/>
      <c r="AJ2345" s="87"/>
      <c r="AK2345" s="87"/>
      <c r="AL2345" s="87"/>
      <c r="AM2345" s="87"/>
      <c r="AN2345" s="87"/>
      <c r="AO2345" s="87"/>
      <c r="AP2345" s="87"/>
      <c r="AQ2345" s="87"/>
      <c r="AR2345" s="87"/>
      <c r="AS2345" s="87"/>
      <c r="AT2345" s="87"/>
      <c r="AU2345" s="87"/>
      <c r="AV2345" s="87"/>
      <c r="AW2345" s="87"/>
      <c r="AX2345" s="87"/>
      <c r="AY2345" s="87"/>
      <c r="AZ2345" s="87"/>
      <c r="BA2345" s="87"/>
      <c r="BB2345" s="87"/>
      <c r="BC2345" s="87"/>
      <c r="BD2345" s="87"/>
      <c r="BE2345" s="87"/>
      <c r="BF2345" s="87"/>
      <c r="BG2345" s="87"/>
      <c r="BH2345" s="87"/>
    </row>
    <row r="2346" spans="1:60">
      <c r="A2346" s="87"/>
      <c r="D2346" s="371"/>
      <c r="E2346" s="87"/>
      <c r="F2346" s="87"/>
      <c r="G2346" s="87"/>
      <c r="H2346" s="87"/>
      <c r="I2346" s="87"/>
      <c r="J2346" s="87"/>
      <c r="K2346" s="87"/>
      <c r="L2346" s="87"/>
      <c r="M2346" s="87"/>
      <c r="N2346" s="87"/>
      <c r="O2346" s="87"/>
      <c r="P2346" s="87"/>
      <c r="Q2346" s="87"/>
      <c r="R2346" s="87"/>
      <c r="S2346" s="87"/>
      <c r="T2346" s="87"/>
      <c r="U2346" s="87"/>
      <c r="V2346" s="87"/>
      <c r="W2346" s="87"/>
      <c r="X2346" s="87"/>
      <c r="Y2346" s="87"/>
      <c r="Z2346" s="87"/>
      <c r="AA2346" s="87"/>
      <c r="AB2346" s="87"/>
      <c r="AC2346" s="87"/>
      <c r="AD2346" s="87"/>
      <c r="AE2346" s="87"/>
      <c r="AF2346" s="87"/>
      <c r="AG2346" s="87"/>
      <c r="AH2346" s="87"/>
      <c r="AI2346" s="87"/>
      <c r="AJ2346" s="87"/>
      <c r="AK2346" s="87"/>
      <c r="AL2346" s="87"/>
      <c r="AM2346" s="87"/>
      <c r="AN2346" s="87"/>
      <c r="AO2346" s="87"/>
      <c r="AP2346" s="87"/>
      <c r="AQ2346" s="87"/>
      <c r="AR2346" s="87"/>
      <c r="AS2346" s="87"/>
      <c r="AT2346" s="87"/>
      <c r="AU2346" s="87"/>
      <c r="AV2346" s="87"/>
      <c r="AW2346" s="87"/>
      <c r="AX2346" s="87"/>
      <c r="AY2346" s="87"/>
      <c r="AZ2346" s="87"/>
      <c r="BA2346" s="87"/>
      <c r="BB2346" s="87"/>
      <c r="BC2346" s="87"/>
      <c r="BD2346" s="87"/>
      <c r="BE2346" s="87"/>
      <c r="BF2346" s="87"/>
      <c r="BG2346" s="87"/>
      <c r="BH2346" s="87"/>
    </row>
    <row r="2347" spans="1:60">
      <c r="A2347" s="87"/>
      <c r="D2347" s="371"/>
      <c r="E2347" s="87"/>
      <c r="F2347" s="87"/>
      <c r="G2347" s="87"/>
      <c r="H2347" s="87"/>
      <c r="I2347" s="87"/>
      <c r="J2347" s="87"/>
      <c r="K2347" s="87"/>
      <c r="L2347" s="87"/>
      <c r="M2347" s="87"/>
      <c r="N2347" s="87"/>
      <c r="O2347" s="87"/>
      <c r="P2347" s="87"/>
      <c r="Q2347" s="87"/>
      <c r="R2347" s="87"/>
      <c r="S2347" s="87"/>
      <c r="T2347" s="87"/>
      <c r="U2347" s="87"/>
      <c r="V2347" s="87"/>
      <c r="W2347" s="87"/>
      <c r="X2347" s="87"/>
      <c r="Y2347" s="87"/>
      <c r="Z2347" s="87"/>
      <c r="AA2347" s="87"/>
      <c r="AB2347" s="87"/>
      <c r="AC2347" s="87"/>
      <c r="AD2347" s="87"/>
      <c r="AE2347" s="87"/>
      <c r="AF2347" s="87"/>
      <c r="AG2347" s="87"/>
      <c r="AH2347" s="87"/>
      <c r="AI2347" s="87"/>
      <c r="AJ2347" s="87"/>
      <c r="AK2347" s="87"/>
      <c r="AL2347" s="87"/>
      <c r="AM2347" s="87"/>
      <c r="AN2347" s="87"/>
      <c r="AO2347" s="87"/>
      <c r="AP2347" s="87"/>
      <c r="AQ2347" s="87"/>
      <c r="AR2347" s="87"/>
      <c r="AS2347" s="87"/>
      <c r="AT2347" s="87"/>
      <c r="AU2347" s="87"/>
      <c r="AV2347" s="87"/>
      <c r="AW2347" s="87"/>
      <c r="AX2347" s="87"/>
      <c r="AY2347" s="87"/>
      <c r="AZ2347" s="87"/>
      <c r="BA2347" s="87"/>
      <c r="BB2347" s="87"/>
      <c r="BC2347" s="87"/>
      <c r="BD2347" s="87"/>
      <c r="BE2347" s="87"/>
      <c r="BF2347" s="87"/>
      <c r="BG2347" s="87"/>
      <c r="BH2347" s="87"/>
    </row>
    <row r="2348" spans="1:60">
      <c r="A2348" s="87"/>
      <c r="D2348" s="371"/>
      <c r="E2348" s="87"/>
      <c r="F2348" s="87"/>
      <c r="G2348" s="87"/>
      <c r="H2348" s="87"/>
      <c r="I2348" s="87"/>
      <c r="J2348" s="87"/>
      <c r="K2348" s="87"/>
      <c r="L2348" s="87"/>
      <c r="M2348" s="87"/>
      <c r="N2348" s="87"/>
      <c r="O2348" s="87"/>
      <c r="P2348" s="87"/>
      <c r="Q2348" s="87"/>
      <c r="R2348" s="87"/>
      <c r="S2348" s="87"/>
      <c r="T2348" s="87"/>
      <c r="U2348" s="87"/>
      <c r="V2348" s="87"/>
      <c r="W2348" s="87"/>
      <c r="X2348" s="87"/>
      <c r="Y2348" s="87"/>
      <c r="Z2348" s="87"/>
      <c r="AA2348" s="87"/>
      <c r="AB2348" s="87"/>
      <c r="AC2348" s="87"/>
      <c r="AD2348" s="87"/>
      <c r="AE2348" s="87"/>
      <c r="AF2348" s="87"/>
      <c r="AG2348" s="87"/>
      <c r="AH2348" s="87"/>
      <c r="AI2348" s="87"/>
      <c r="AJ2348" s="87"/>
      <c r="AK2348" s="87"/>
      <c r="AL2348" s="87"/>
      <c r="AM2348" s="87"/>
      <c r="AN2348" s="87"/>
      <c r="AO2348" s="87"/>
      <c r="AP2348" s="87"/>
      <c r="AQ2348" s="87"/>
      <c r="AR2348" s="87"/>
      <c r="AS2348" s="87"/>
      <c r="AT2348" s="87"/>
      <c r="AU2348" s="87"/>
      <c r="AV2348" s="87"/>
      <c r="AW2348" s="87"/>
      <c r="AX2348" s="87"/>
      <c r="AY2348" s="87"/>
      <c r="AZ2348" s="87"/>
      <c r="BA2348" s="87"/>
      <c r="BB2348" s="87"/>
      <c r="BC2348" s="87"/>
      <c r="BD2348" s="87"/>
      <c r="BE2348" s="87"/>
      <c r="BF2348" s="87"/>
      <c r="BG2348" s="87"/>
      <c r="BH2348" s="87"/>
    </row>
    <row r="2349" spans="1:60">
      <c r="A2349" s="87"/>
      <c r="D2349" s="371"/>
      <c r="E2349" s="87"/>
      <c r="F2349" s="87"/>
      <c r="G2349" s="87"/>
      <c r="H2349" s="87"/>
      <c r="I2349" s="87"/>
      <c r="J2349" s="87"/>
      <c r="K2349" s="87"/>
      <c r="L2349" s="87"/>
      <c r="M2349" s="87"/>
      <c r="N2349" s="87"/>
      <c r="O2349" s="87"/>
      <c r="P2349" s="87"/>
      <c r="Q2349" s="87"/>
      <c r="R2349" s="87"/>
      <c r="S2349" s="87"/>
      <c r="T2349" s="87"/>
      <c r="U2349" s="87"/>
      <c r="V2349" s="87"/>
      <c r="W2349" s="87"/>
      <c r="X2349" s="87"/>
      <c r="Y2349" s="87"/>
      <c r="Z2349" s="87"/>
      <c r="AA2349" s="87"/>
      <c r="AB2349" s="87"/>
      <c r="AC2349" s="87"/>
      <c r="AD2349" s="87"/>
      <c r="AE2349" s="87"/>
      <c r="AF2349" s="87"/>
      <c r="AG2349" s="87"/>
      <c r="AH2349" s="87"/>
      <c r="AI2349" s="87"/>
      <c r="AJ2349" s="87"/>
      <c r="AK2349" s="87"/>
      <c r="AL2349" s="87"/>
      <c r="AM2349" s="87"/>
      <c r="AN2349" s="87"/>
      <c r="AO2349" s="87"/>
      <c r="AP2349" s="87"/>
      <c r="AQ2349" s="87"/>
      <c r="AR2349" s="87"/>
      <c r="AS2349" s="87"/>
      <c r="AT2349" s="87"/>
      <c r="AU2349" s="87"/>
      <c r="AV2349" s="87"/>
      <c r="AW2349" s="87"/>
      <c r="AX2349" s="87"/>
      <c r="AY2349" s="87"/>
      <c r="AZ2349" s="87"/>
      <c r="BA2349" s="87"/>
      <c r="BB2349" s="87"/>
      <c r="BC2349" s="87"/>
      <c r="BD2349" s="87"/>
      <c r="BE2349" s="87"/>
      <c r="BF2349" s="87"/>
      <c r="BG2349" s="87"/>
      <c r="BH2349" s="87"/>
    </row>
    <row r="2350" spans="1:60">
      <c r="A2350" s="87"/>
      <c r="D2350" s="371"/>
      <c r="E2350" s="87"/>
      <c r="F2350" s="87"/>
      <c r="G2350" s="87"/>
      <c r="H2350" s="87"/>
      <c r="I2350" s="87"/>
      <c r="J2350" s="87"/>
      <c r="K2350" s="87"/>
      <c r="L2350" s="87"/>
      <c r="M2350" s="87"/>
      <c r="N2350" s="87"/>
      <c r="O2350" s="87"/>
      <c r="P2350" s="87"/>
      <c r="Q2350" s="87"/>
      <c r="R2350" s="87"/>
      <c r="S2350" s="87"/>
      <c r="T2350" s="87"/>
      <c r="U2350" s="87"/>
      <c r="V2350" s="87"/>
      <c r="W2350" s="87"/>
      <c r="X2350" s="87"/>
      <c r="Y2350" s="87"/>
      <c r="Z2350" s="87"/>
      <c r="AA2350" s="87"/>
      <c r="AB2350" s="87"/>
      <c r="AC2350" s="87"/>
      <c r="AD2350" s="87"/>
      <c r="AE2350" s="87"/>
      <c r="AF2350" s="87"/>
      <c r="AG2350" s="87"/>
      <c r="AH2350" s="87"/>
      <c r="AI2350" s="87"/>
      <c r="AJ2350" s="87"/>
      <c r="AK2350" s="87"/>
      <c r="AL2350" s="87"/>
      <c r="AM2350" s="87"/>
      <c r="AN2350" s="87"/>
      <c r="AO2350" s="87"/>
      <c r="AP2350" s="87"/>
      <c r="AQ2350" s="87"/>
      <c r="AR2350" s="87"/>
      <c r="AS2350" s="87"/>
      <c r="AT2350" s="87"/>
      <c r="AU2350" s="87"/>
      <c r="AV2350" s="87"/>
      <c r="AW2350" s="87"/>
      <c r="AX2350" s="87"/>
      <c r="AY2350" s="87"/>
      <c r="AZ2350" s="87"/>
      <c r="BA2350" s="87"/>
      <c r="BB2350" s="87"/>
      <c r="BC2350" s="87"/>
      <c r="BD2350" s="87"/>
      <c r="BE2350" s="87"/>
      <c r="BF2350" s="87"/>
      <c r="BG2350" s="87"/>
      <c r="BH2350" s="87"/>
    </row>
    <row r="2351" spans="1:60">
      <c r="A2351" s="87"/>
      <c r="D2351" s="371"/>
      <c r="E2351" s="87"/>
      <c r="F2351" s="87"/>
      <c r="G2351" s="87"/>
      <c r="H2351" s="87"/>
      <c r="I2351" s="87"/>
      <c r="J2351" s="87"/>
      <c r="K2351" s="87"/>
      <c r="L2351" s="87"/>
      <c r="M2351" s="87"/>
      <c r="N2351" s="87"/>
      <c r="O2351" s="87"/>
      <c r="P2351" s="87"/>
      <c r="Q2351" s="87"/>
      <c r="R2351" s="87"/>
      <c r="S2351" s="87"/>
      <c r="T2351" s="87"/>
      <c r="U2351" s="87"/>
      <c r="V2351" s="87"/>
      <c r="W2351" s="87"/>
      <c r="X2351" s="87"/>
      <c r="Y2351" s="87"/>
      <c r="Z2351" s="87"/>
      <c r="AA2351" s="87"/>
      <c r="AB2351" s="87"/>
      <c r="AC2351" s="87"/>
      <c r="AD2351" s="87"/>
      <c r="AE2351" s="87"/>
      <c r="AF2351" s="87"/>
      <c r="AG2351" s="87"/>
      <c r="AH2351" s="87"/>
      <c r="AI2351" s="87"/>
      <c r="AJ2351" s="87"/>
      <c r="AK2351" s="87"/>
      <c r="AL2351" s="87"/>
      <c r="AM2351" s="87"/>
      <c r="AN2351" s="87"/>
      <c r="AO2351" s="87"/>
      <c r="AP2351" s="87"/>
      <c r="AQ2351" s="87"/>
      <c r="AR2351" s="87"/>
      <c r="AS2351" s="87"/>
      <c r="AT2351" s="87"/>
      <c r="AU2351" s="87"/>
      <c r="AV2351" s="87"/>
      <c r="AW2351" s="87"/>
      <c r="AX2351" s="87"/>
      <c r="AY2351" s="87"/>
      <c r="AZ2351" s="87"/>
      <c r="BA2351" s="87"/>
      <c r="BB2351" s="87"/>
      <c r="BC2351" s="87"/>
      <c r="BD2351" s="87"/>
      <c r="BE2351" s="87"/>
      <c r="BF2351" s="87"/>
      <c r="BG2351" s="87"/>
      <c r="BH2351" s="87"/>
    </row>
    <row r="2352" spans="1:60">
      <c r="A2352" s="87"/>
      <c r="D2352" s="371"/>
      <c r="E2352" s="87"/>
      <c r="F2352" s="87"/>
      <c r="G2352" s="87"/>
      <c r="H2352" s="87"/>
      <c r="I2352" s="87"/>
      <c r="J2352" s="87"/>
      <c r="K2352" s="87"/>
      <c r="L2352" s="87"/>
      <c r="M2352" s="87"/>
      <c r="N2352" s="87"/>
      <c r="O2352" s="87"/>
      <c r="P2352" s="87"/>
      <c r="Q2352" s="87"/>
      <c r="R2352" s="87"/>
      <c r="S2352" s="87"/>
      <c r="T2352" s="87"/>
      <c r="U2352" s="87"/>
      <c r="V2352" s="87"/>
      <c r="W2352" s="87"/>
      <c r="X2352" s="87"/>
      <c r="Y2352" s="87"/>
      <c r="Z2352" s="87"/>
      <c r="AA2352" s="87"/>
      <c r="AB2352" s="87"/>
      <c r="AC2352" s="87"/>
      <c r="AD2352" s="87"/>
      <c r="AE2352" s="87"/>
      <c r="AF2352" s="87"/>
      <c r="AG2352" s="87"/>
      <c r="AH2352" s="87"/>
      <c r="AI2352" s="87"/>
      <c r="AJ2352" s="87"/>
      <c r="AK2352" s="87"/>
      <c r="AL2352" s="87"/>
      <c r="AM2352" s="87"/>
      <c r="AN2352" s="87"/>
      <c r="AO2352" s="87"/>
      <c r="AP2352" s="87"/>
      <c r="AQ2352" s="87"/>
      <c r="AR2352" s="87"/>
      <c r="AS2352" s="87"/>
      <c r="AT2352" s="87"/>
      <c r="AU2352" s="87"/>
      <c r="AV2352" s="87"/>
      <c r="AW2352" s="87"/>
      <c r="AX2352" s="87"/>
      <c r="AY2352" s="87"/>
      <c r="AZ2352" s="87"/>
      <c r="BA2352" s="87"/>
      <c r="BB2352" s="87"/>
      <c r="BC2352" s="87"/>
      <c r="BD2352" s="87"/>
      <c r="BE2352" s="87"/>
      <c r="BF2352" s="87"/>
      <c r="BG2352" s="87"/>
      <c r="BH2352" s="87"/>
    </row>
    <row r="2353" spans="1:60">
      <c r="A2353" s="87"/>
      <c r="D2353" s="371"/>
      <c r="E2353" s="87"/>
      <c r="F2353" s="87"/>
      <c r="G2353" s="87"/>
      <c r="H2353" s="87"/>
      <c r="I2353" s="87"/>
      <c r="J2353" s="87"/>
      <c r="K2353" s="87"/>
      <c r="L2353" s="87"/>
      <c r="M2353" s="87"/>
      <c r="N2353" s="87"/>
      <c r="O2353" s="87"/>
      <c r="P2353" s="87"/>
      <c r="Q2353" s="87"/>
      <c r="R2353" s="87"/>
      <c r="S2353" s="87"/>
      <c r="T2353" s="87"/>
      <c r="U2353" s="87"/>
      <c r="V2353" s="87"/>
      <c r="W2353" s="87"/>
      <c r="X2353" s="87"/>
      <c r="Y2353" s="87"/>
      <c r="Z2353" s="87"/>
      <c r="AA2353" s="87"/>
      <c r="AB2353" s="87"/>
      <c r="AC2353" s="87"/>
      <c r="AD2353" s="87"/>
      <c r="AE2353" s="87"/>
      <c r="AF2353" s="87"/>
      <c r="AG2353" s="87"/>
      <c r="AH2353" s="87"/>
      <c r="AI2353" s="87"/>
      <c r="AJ2353" s="87"/>
      <c r="AK2353" s="87"/>
      <c r="AL2353" s="87"/>
      <c r="AM2353" s="87"/>
      <c r="AN2353" s="87"/>
      <c r="AO2353" s="87"/>
      <c r="AP2353" s="87"/>
      <c r="AQ2353" s="87"/>
      <c r="AR2353" s="87"/>
      <c r="AS2353" s="87"/>
      <c r="AT2353" s="87"/>
      <c r="AU2353" s="87"/>
      <c r="AV2353" s="87"/>
      <c r="AW2353" s="87"/>
      <c r="AX2353" s="87"/>
      <c r="AY2353" s="87"/>
      <c r="AZ2353" s="87"/>
      <c r="BA2353" s="87"/>
      <c r="BB2353" s="87"/>
      <c r="BC2353" s="87"/>
      <c r="BD2353" s="87"/>
      <c r="BE2353" s="87"/>
      <c r="BF2353" s="87"/>
      <c r="BG2353" s="87"/>
      <c r="BH2353" s="87"/>
    </row>
    <row r="2354" spans="1:60">
      <c r="A2354" s="87"/>
      <c r="D2354" s="371"/>
      <c r="E2354" s="87"/>
      <c r="F2354" s="87"/>
      <c r="G2354" s="87"/>
      <c r="H2354" s="87"/>
      <c r="I2354" s="87"/>
      <c r="J2354" s="87"/>
      <c r="K2354" s="87"/>
      <c r="L2354" s="87"/>
      <c r="M2354" s="87"/>
      <c r="N2354" s="87"/>
      <c r="O2354" s="87"/>
      <c r="P2354" s="87"/>
      <c r="Q2354" s="87"/>
      <c r="R2354" s="87"/>
      <c r="S2354" s="87"/>
      <c r="T2354" s="87"/>
      <c r="U2354" s="87"/>
      <c r="V2354" s="87"/>
      <c r="W2354" s="87"/>
      <c r="X2354" s="87"/>
      <c r="Y2354" s="87"/>
      <c r="Z2354" s="87"/>
      <c r="AA2354" s="87"/>
      <c r="AB2354" s="87"/>
      <c r="AC2354" s="87"/>
      <c r="AD2354" s="87"/>
      <c r="AE2354" s="87"/>
      <c r="AF2354" s="87"/>
      <c r="AG2354" s="87"/>
      <c r="AH2354" s="87"/>
      <c r="AI2354" s="87"/>
      <c r="AJ2354" s="87"/>
      <c r="AK2354" s="87"/>
      <c r="AL2354" s="87"/>
      <c r="AM2354" s="87"/>
      <c r="AN2354" s="87"/>
      <c r="AO2354" s="87"/>
      <c r="AP2354" s="87"/>
      <c r="AQ2354" s="87"/>
      <c r="AR2354" s="87"/>
      <c r="AS2354" s="87"/>
      <c r="AT2354" s="87"/>
      <c r="AU2354" s="87"/>
      <c r="AV2354" s="87"/>
      <c r="AW2354" s="87"/>
      <c r="AX2354" s="87"/>
      <c r="AY2354" s="87"/>
      <c r="AZ2354" s="87"/>
      <c r="BA2354" s="87"/>
      <c r="BB2354" s="87"/>
      <c r="BC2354" s="87"/>
      <c r="BD2354" s="87"/>
      <c r="BE2354" s="87"/>
      <c r="BF2354" s="87"/>
      <c r="BG2354" s="87"/>
      <c r="BH2354" s="87"/>
    </row>
    <row r="2355" spans="1:60">
      <c r="A2355" s="87"/>
      <c r="D2355" s="371"/>
      <c r="E2355" s="87"/>
      <c r="F2355" s="87"/>
      <c r="G2355" s="87"/>
      <c r="H2355" s="87"/>
      <c r="I2355" s="87"/>
      <c r="J2355" s="87"/>
      <c r="K2355" s="87"/>
      <c r="L2355" s="87"/>
      <c r="M2355" s="87"/>
      <c r="N2355" s="87"/>
      <c r="O2355" s="87"/>
      <c r="P2355" s="87"/>
      <c r="Q2355" s="87"/>
      <c r="R2355" s="87"/>
      <c r="S2355" s="87"/>
      <c r="T2355" s="87"/>
      <c r="U2355" s="87"/>
      <c r="V2355" s="87"/>
      <c r="W2355" s="87"/>
      <c r="X2355" s="87"/>
      <c r="Y2355" s="87"/>
      <c r="Z2355" s="87"/>
      <c r="AA2355" s="87"/>
      <c r="AB2355" s="87"/>
      <c r="AC2355" s="87"/>
      <c r="AD2355" s="87"/>
      <c r="AE2355" s="87"/>
      <c r="AF2355" s="87"/>
      <c r="AG2355" s="87"/>
      <c r="AH2355" s="87"/>
      <c r="AI2355" s="87"/>
      <c r="AJ2355" s="87"/>
      <c r="AK2355" s="87"/>
      <c r="AL2355" s="87"/>
      <c r="AM2355" s="87"/>
      <c r="AN2355" s="87"/>
      <c r="AO2355" s="87"/>
      <c r="AP2355" s="87"/>
      <c r="AQ2355" s="87"/>
      <c r="AR2355" s="87"/>
      <c r="AS2355" s="87"/>
      <c r="AT2355" s="87"/>
      <c r="AU2355" s="87"/>
      <c r="AV2355" s="87"/>
      <c r="AW2355" s="87"/>
      <c r="AX2355" s="87"/>
      <c r="AY2355" s="87"/>
      <c r="AZ2355" s="87"/>
      <c r="BA2355" s="87"/>
      <c r="BB2355" s="87"/>
      <c r="BC2355" s="87"/>
      <c r="BD2355" s="87"/>
      <c r="BE2355" s="87"/>
      <c r="BF2355" s="87"/>
      <c r="BG2355" s="87"/>
      <c r="BH2355" s="87"/>
    </row>
    <row r="2356" spans="1:60">
      <c r="A2356" s="87"/>
      <c r="D2356" s="371"/>
      <c r="E2356" s="87"/>
      <c r="F2356" s="87"/>
      <c r="G2356" s="87"/>
      <c r="H2356" s="87"/>
      <c r="I2356" s="87"/>
      <c r="J2356" s="87"/>
      <c r="K2356" s="87"/>
      <c r="L2356" s="87"/>
      <c r="M2356" s="87"/>
      <c r="N2356" s="87"/>
      <c r="O2356" s="87"/>
      <c r="P2356" s="87"/>
      <c r="Q2356" s="87"/>
      <c r="R2356" s="87"/>
      <c r="S2356" s="87"/>
      <c r="T2356" s="87"/>
      <c r="U2356" s="87"/>
      <c r="V2356" s="87"/>
      <c r="W2356" s="87"/>
      <c r="X2356" s="87"/>
      <c r="Y2356" s="87"/>
      <c r="Z2356" s="87"/>
      <c r="AA2356" s="87"/>
      <c r="AB2356" s="87"/>
      <c r="AC2356" s="87"/>
      <c r="AD2356" s="87"/>
      <c r="AE2356" s="87"/>
      <c r="AF2356" s="87"/>
      <c r="AG2356" s="87"/>
      <c r="AH2356" s="87"/>
      <c r="AI2356" s="87"/>
      <c r="AJ2356" s="87"/>
      <c r="AK2356" s="87"/>
      <c r="AL2356" s="87"/>
      <c r="AM2356" s="87"/>
      <c r="AN2356" s="87"/>
      <c r="AO2356" s="87"/>
      <c r="AP2356" s="87"/>
      <c r="AQ2356" s="87"/>
      <c r="AR2356" s="87"/>
      <c r="AS2356" s="87"/>
      <c r="AT2356" s="87"/>
      <c r="AU2356" s="87"/>
      <c r="AV2356" s="87"/>
      <c r="AW2356" s="87"/>
      <c r="AX2356" s="87"/>
      <c r="AY2356" s="87"/>
      <c r="AZ2356" s="87"/>
      <c r="BA2356" s="87"/>
      <c r="BB2356" s="87"/>
      <c r="BC2356" s="87"/>
      <c r="BD2356" s="87"/>
      <c r="BE2356" s="87"/>
      <c r="BF2356" s="87"/>
      <c r="BG2356" s="87"/>
      <c r="BH2356" s="87"/>
    </row>
    <row r="2357" spans="1:60">
      <c r="A2357" s="87"/>
      <c r="D2357" s="371"/>
      <c r="E2357" s="87"/>
      <c r="F2357" s="87"/>
      <c r="G2357" s="87"/>
      <c r="H2357" s="87"/>
      <c r="I2357" s="87"/>
      <c r="J2357" s="87"/>
      <c r="K2357" s="87"/>
      <c r="L2357" s="87"/>
      <c r="M2357" s="87"/>
      <c r="N2357" s="87"/>
      <c r="O2357" s="87"/>
      <c r="P2357" s="87"/>
      <c r="Q2357" s="87"/>
      <c r="R2357" s="87"/>
      <c r="S2357" s="87"/>
      <c r="T2357" s="87"/>
      <c r="U2357" s="87"/>
      <c r="V2357" s="87"/>
      <c r="W2357" s="87"/>
      <c r="X2357" s="87"/>
      <c r="Y2357" s="87"/>
      <c r="Z2357" s="87"/>
      <c r="AA2357" s="87"/>
      <c r="AB2357" s="87"/>
      <c r="AC2357" s="87"/>
      <c r="AD2357" s="87"/>
      <c r="AE2357" s="87"/>
      <c r="AF2357" s="87"/>
      <c r="AG2357" s="87"/>
      <c r="AH2357" s="87"/>
      <c r="AI2357" s="87"/>
      <c r="AJ2357" s="87"/>
      <c r="AK2357" s="87"/>
      <c r="AL2357" s="87"/>
      <c r="AM2357" s="87"/>
      <c r="AN2357" s="87"/>
      <c r="AO2357" s="87"/>
      <c r="AP2357" s="87"/>
      <c r="AQ2357" s="87"/>
      <c r="AR2357" s="87"/>
      <c r="AS2357" s="87"/>
      <c r="AT2357" s="87"/>
      <c r="AU2357" s="87"/>
      <c r="AV2357" s="87"/>
      <c r="AW2357" s="87"/>
      <c r="AX2357" s="87"/>
      <c r="AY2357" s="87"/>
      <c r="AZ2357" s="87"/>
      <c r="BA2357" s="87"/>
      <c r="BB2357" s="87"/>
      <c r="BC2357" s="87"/>
      <c r="BD2357" s="87"/>
      <c r="BE2357" s="87"/>
      <c r="BF2357" s="87"/>
      <c r="BG2357" s="87"/>
      <c r="BH2357" s="87"/>
    </row>
    <row r="2358" spans="1:60">
      <c r="A2358" s="87"/>
      <c r="D2358" s="371"/>
      <c r="E2358" s="87"/>
      <c r="F2358" s="87"/>
      <c r="G2358" s="87"/>
      <c r="H2358" s="87"/>
      <c r="I2358" s="87"/>
      <c r="J2358" s="87"/>
      <c r="K2358" s="87"/>
      <c r="L2358" s="87"/>
      <c r="M2358" s="87"/>
      <c r="N2358" s="87"/>
      <c r="O2358" s="87"/>
      <c r="P2358" s="87"/>
      <c r="Q2358" s="87"/>
      <c r="R2358" s="87"/>
      <c r="S2358" s="87"/>
      <c r="T2358" s="87"/>
      <c r="U2358" s="87"/>
      <c r="V2358" s="87"/>
      <c r="W2358" s="87"/>
      <c r="X2358" s="87"/>
      <c r="Y2358" s="87"/>
      <c r="Z2358" s="87"/>
      <c r="AA2358" s="87"/>
      <c r="AB2358" s="87"/>
      <c r="AC2358" s="87"/>
      <c r="AD2358" s="87"/>
      <c r="AE2358" s="87"/>
      <c r="AF2358" s="87"/>
      <c r="AG2358" s="87"/>
      <c r="AH2358" s="87"/>
      <c r="AI2358" s="87"/>
      <c r="AJ2358" s="87"/>
      <c r="AK2358" s="87"/>
      <c r="AL2358" s="87"/>
      <c r="AM2358" s="87"/>
      <c r="AN2358" s="87"/>
      <c r="AO2358" s="87"/>
      <c r="AP2358" s="87"/>
      <c r="AQ2358" s="87"/>
      <c r="AR2358" s="87"/>
      <c r="AS2358" s="87"/>
      <c r="AT2358" s="87"/>
      <c r="AU2358" s="87"/>
      <c r="AV2358" s="87"/>
      <c r="AW2358" s="87"/>
      <c r="AX2358" s="87"/>
      <c r="AY2358" s="87"/>
      <c r="AZ2358" s="87"/>
      <c r="BA2358" s="87"/>
      <c r="BB2358" s="87"/>
      <c r="BC2358" s="87"/>
      <c r="BD2358" s="87"/>
      <c r="BE2358" s="87"/>
      <c r="BF2358" s="87"/>
      <c r="BG2358" s="87"/>
      <c r="BH2358" s="87"/>
    </row>
    <row r="2359" spans="1:60">
      <c r="A2359" s="87"/>
      <c r="D2359" s="371"/>
      <c r="E2359" s="87"/>
      <c r="F2359" s="87"/>
      <c r="G2359" s="87"/>
      <c r="H2359" s="87"/>
      <c r="I2359" s="87"/>
      <c r="J2359" s="87"/>
      <c r="K2359" s="87"/>
      <c r="L2359" s="87"/>
      <c r="M2359" s="87"/>
      <c r="N2359" s="87"/>
      <c r="O2359" s="87"/>
      <c r="P2359" s="87"/>
      <c r="Q2359" s="87"/>
      <c r="R2359" s="87"/>
      <c r="S2359" s="87"/>
      <c r="T2359" s="87"/>
      <c r="U2359" s="87"/>
      <c r="V2359" s="87"/>
      <c r="W2359" s="87"/>
      <c r="X2359" s="87"/>
      <c r="Y2359" s="87"/>
      <c r="Z2359" s="87"/>
      <c r="AA2359" s="87"/>
      <c r="AB2359" s="87"/>
      <c r="AC2359" s="87"/>
      <c r="AD2359" s="87"/>
      <c r="AE2359" s="87"/>
      <c r="AF2359" s="87"/>
      <c r="AG2359" s="87"/>
      <c r="AH2359" s="87"/>
      <c r="AI2359" s="87"/>
      <c r="AJ2359" s="87"/>
      <c r="AK2359" s="87"/>
      <c r="AL2359" s="87"/>
      <c r="AM2359" s="87"/>
      <c r="AN2359" s="87"/>
      <c r="AO2359" s="87"/>
      <c r="AP2359" s="87"/>
      <c r="AQ2359" s="87"/>
      <c r="AR2359" s="87"/>
      <c r="AS2359" s="87"/>
      <c r="AT2359" s="87"/>
      <c r="AU2359" s="87"/>
      <c r="AV2359" s="87"/>
      <c r="AW2359" s="87"/>
      <c r="AX2359" s="87"/>
      <c r="AY2359" s="87"/>
      <c r="AZ2359" s="87"/>
      <c r="BA2359" s="87"/>
      <c r="BB2359" s="87"/>
      <c r="BC2359" s="87"/>
      <c r="BD2359" s="87"/>
      <c r="BE2359" s="87"/>
      <c r="BF2359" s="87"/>
      <c r="BG2359" s="87"/>
      <c r="BH2359" s="87"/>
    </row>
    <row r="2360" spans="1:60">
      <c r="A2360" s="87"/>
      <c r="D2360" s="371"/>
      <c r="E2360" s="87"/>
      <c r="F2360" s="87"/>
      <c r="G2360" s="87"/>
      <c r="H2360" s="87"/>
      <c r="I2360" s="87"/>
      <c r="J2360" s="87"/>
      <c r="K2360" s="87"/>
      <c r="L2360" s="87"/>
      <c r="M2360" s="87"/>
      <c r="N2360" s="87"/>
      <c r="O2360" s="87"/>
      <c r="P2360" s="87"/>
      <c r="Q2360" s="87"/>
      <c r="R2360" s="87"/>
      <c r="S2360" s="87"/>
      <c r="T2360" s="87"/>
      <c r="U2360" s="87"/>
      <c r="V2360" s="87"/>
      <c r="W2360" s="87"/>
      <c r="X2360" s="87"/>
      <c r="Y2360" s="87"/>
      <c r="Z2360" s="87"/>
      <c r="AA2360" s="87"/>
      <c r="AB2360" s="87"/>
      <c r="AC2360" s="87"/>
      <c r="AD2360" s="87"/>
      <c r="AE2360" s="87"/>
      <c r="AF2360" s="87"/>
      <c r="AG2360" s="87"/>
      <c r="AH2360" s="87"/>
      <c r="AI2360" s="87"/>
      <c r="AJ2360" s="87"/>
      <c r="AK2360" s="87"/>
      <c r="AL2360" s="87"/>
      <c r="AM2360" s="87"/>
      <c r="AN2360" s="87"/>
      <c r="AO2360" s="87"/>
      <c r="AP2360" s="87"/>
      <c r="AQ2360" s="87"/>
      <c r="AR2360" s="87"/>
      <c r="AS2360" s="87"/>
      <c r="AT2360" s="87"/>
      <c r="AU2360" s="87"/>
      <c r="AV2360" s="87"/>
      <c r="AW2360" s="87"/>
      <c r="AX2360" s="87"/>
      <c r="AY2360" s="87"/>
      <c r="AZ2360" s="87"/>
      <c r="BA2360" s="87"/>
      <c r="BB2360" s="87"/>
      <c r="BC2360" s="87"/>
      <c r="BD2360" s="87"/>
      <c r="BE2360" s="87"/>
      <c r="BF2360" s="87"/>
      <c r="BG2360" s="87"/>
      <c r="BH2360" s="87"/>
    </row>
    <row r="2361" spans="1:60">
      <c r="A2361" s="87"/>
      <c r="D2361" s="371"/>
      <c r="E2361" s="87"/>
      <c r="F2361" s="87"/>
      <c r="G2361" s="87"/>
      <c r="H2361" s="87"/>
      <c r="I2361" s="87"/>
      <c r="J2361" s="87"/>
      <c r="K2361" s="87"/>
      <c r="L2361" s="87"/>
      <c r="M2361" s="87"/>
      <c r="N2361" s="87"/>
      <c r="O2361" s="87"/>
      <c r="P2361" s="87"/>
      <c r="Q2361" s="87"/>
      <c r="R2361" s="87"/>
      <c r="S2361" s="87"/>
      <c r="T2361" s="87"/>
      <c r="U2361" s="87"/>
      <c r="V2361" s="87"/>
      <c r="W2361" s="87"/>
      <c r="X2361" s="87"/>
      <c r="Y2361" s="87"/>
      <c r="Z2361" s="87"/>
      <c r="AA2361" s="87"/>
      <c r="AB2361" s="87"/>
      <c r="AC2361" s="87"/>
      <c r="AD2361" s="87"/>
      <c r="AE2361" s="87"/>
      <c r="AF2361" s="87"/>
      <c r="AG2361" s="87"/>
      <c r="AH2361" s="87"/>
      <c r="AI2361" s="87"/>
      <c r="AJ2361" s="87"/>
      <c r="AK2361" s="87"/>
      <c r="AL2361" s="87"/>
      <c r="AM2361" s="87"/>
      <c r="AN2361" s="87"/>
      <c r="AO2361" s="87"/>
      <c r="AP2361" s="87"/>
      <c r="AQ2361" s="87"/>
      <c r="AR2361" s="87"/>
      <c r="AS2361" s="87"/>
      <c r="AT2361" s="87"/>
      <c r="AU2361" s="87"/>
      <c r="AV2361" s="87"/>
      <c r="AW2361" s="87"/>
      <c r="AX2361" s="87"/>
      <c r="AY2361" s="87"/>
      <c r="AZ2361" s="87"/>
      <c r="BA2361" s="87"/>
      <c r="BB2361" s="87"/>
      <c r="BC2361" s="87"/>
      <c r="BD2361" s="87"/>
      <c r="BE2361" s="87"/>
      <c r="BF2361" s="87"/>
      <c r="BG2361" s="87"/>
      <c r="BH2361" s="87"/>
    </row>
    <row r="2362" spans="1:60">
      <c r="A2362" s="87"/>
      <c r="D2362" s="371"/>
      <c r="E2362" s="87"/>
      <c r="F2362" s="87"/>
      <c r="G2362" s="87"/>
      <c r="H2362" s="87"/>
      <c r="I2362" s="87"/>
      <c r="J2362" s="87"/>
      <c r="K2362" s="87"/>
      <c r="L2362" s="87"/>
      <c r="M2362" s="87"/>
      <c r="N2362" s="87"/>
      <c r="O2362" s="87"/>
      <c r="P2362" s="87"/>
      <c r="Q2362" s="87"/>
      <c r="R2362" s="87"/>
      <c r="S2362" s="87"/>
      <c r="T2362" s="87"/>
      <c r="U2362" s="87"/>
      <c r="V2362" s="87"/>
      <c r="W2362" s="87"/>
      <c r="X2362" s="87"/>
      <c r="Y2362" s="87"/>
      <c r="Z2362" s="87"/>
      <c r="AA2362" s="87"/>
      <c r="AB2362" s="87"/>
      <c r="AC2362" s="87"/>
      <c r="AD2362" s="87"/>
      <c r="AE2362" s="87"/>
      <c r="AF2362" s="87"/>
      <c r="AG2362" s="87"/>
      <c r="AH2362" s="87"/>
      <c r="AI2362" s="87"/>
      <c r="AJ2362" s="87"/>
      <c r="AK2362" s="87"/>
      <c r="AL2362" s="87"/>
      <c r="AM2362" s="87"/>
      <c r="AN2362" s="87"/>
      <c r="AO2362" s="87"/>
      <c r="AP2362" s="87"/>
      <c r="AQ2362" s="87"/>
      <c r="AR2362" s="87"/>
      <c r="AS2362" s="87"/>
      <c r="AT2362" s="87"/>
      <c r="AU2362" s="87"/>
      <c r="AV2362" s="87"/>
      <c r="AW2362" s="87"/>
      <c r="AX2362" s="87"/>
      <c r="AY2362" s="87"/>
      <c r="AZ2362" s="87"/>
      <c r="BA2362" s="87"/>
      <c r="BB2362" s="87"/>
      <c r="BC2362" s="87"/>
      <c r="BD2362" s="87"/>
      <c r="BE2362" s="87"/>
      <c r="BF2362" s="87"/>
      <c r="BG2362" s="87"/>
      <c r="BH2362" s="87"/>
    </row>
    <row r="2363" spans="1:60">
      <c r="A2363" s="87"/>
      <c r="D2363" s="371"/>
      <c r="E2363" s="87"/>
      <c r="F2363" s="87"/>
      <c r="G2363" s="87"/>
      <c r="H2363" s="87"/>
      <c r="I2363" s="87"/>
      <c r="J2363" s="87"/>
      <c r="K2363" s="87"/>
      <c r="L2363" s="87"/>
      <c r="M2363" s="87"/>
      <c r="N2363" s="87"/>
      <c r="O2363" s="87"/>
      <c r="P2363" s="87"/>
      <c r="Q2363" s="87"/>
      <c r="R2363" s="87"/>
      <c r="S2363" s="87"/>
      <c r="T2363" s="87"/>
      <c r="U2363" s="87"/>
      <c r="V2363" s="87"/>
      <c r="W2363" s="87"/>
      <c r="X2363" s="87"/>
      <c r="Y2363" s="87"/>
      <c r="Z2363" s="87"/>
      <c r="AA2363" s="87"/>
      <c r="AB2363" s="87"/>
      <c r="AC2363" s="87"/>
      <c r="AD2363" s="87"/>
      <c r="AE2363" s="87"/>
      <c r="AF2363" s="87"/>
      <c r="AG2363" s="87"/>
      <c r="AH2363" s="87"/>
      <c r="AI2363" s="87"/>
      <c r="AJ2363" s="87"/>
      <c r="AK2363" s="87"/>
      <c r="AL2363" s="87"/>
      <c r="AM2363" s="87"/>
      <c r="AN2363" s="87"/>
      <c r="AO2363" s="87"/>
      <c r="AP2363" s="87"/>
      <c r="AQ2363" s="87"/>
      <c r="AR2363" s="87"/>
      <c r="AS2363" s="87"/>
      <c r="AT2363" s="87"/>
      <c r="AU2363" s="87"/>
      <c r="AV2363" s="87"/>
      <c r="AW2363" s="87"/>
      <c r="AX2363" s="87"/>
      <c r="AY2363" s="87"/>
      <c r="AZ2363" s="87"/>
      <c r="BA2363" s="87"/>
      <c r="BB2363" s="87"/>
      <c r="BC2363" s="87"/>
      <c r="BD2363" s="87"/>
      <c r="BE2363" s="87"/>
      <c r="BF2363" s="87"/>
      <c r="BG2363" s="87"/>
      <c r="BH2363" s="87"/>
    </row>
    <row r="2364" spans="1:60">
      <c r="A2364" s="87"/>
      <c r="D2364" s="371"/>
      <c r="E2364" s="87"/>
      <c r="F2364" s="87"/>
      <c r="G2364" s="87"/>
      <c r="H2364" s="87"/>
      <c r="I2364" s="87"/>
      <c r="J2364" s="87"/>
      <c r="K2364" s="87"/>
      <c r="L2364" s="87"/>
      <c r="M2364" s="87"/>
      <c r="N2364" s="87"/>
      <c r="O2364" s="87"/>
      <c r="P2364" s="87"/>
      <c r="Q2364" s="87"/>
      <c r="R2364" s="87"/>
      <c r="S2364" s="87"/>
      <c r="T2364" s="87"/>
      <c r="U2364" s="87"/>
      <c r="V2364" s="87"/>
      <c r="W2364" s="87"/>
      <c r="X2364" s="87"/>
      <c r="Y2364" s="87"/>
      <c r="Z2364" s="87"/>
      <c r="AA2364" s="87"/>
      <c r="AB2364" s="87"/>
      <c r="AC2364" s="87"/>
      <c r="AD2364" s="87"/>
      <c r="AE2364" s="87"/>
      <c r="AF2364" s="87"/>
      <c r="AG2364" s="87"/>
      <c r="AH2364" s="87"/>
      <c r="AI2364" s="87"/>
      <c r="AJ2364" s="87"/>
      <c r="AK2364" s="87"/>
      <c r="AL2364" s="87"/>
      <c r="AM2364" s="87"/>
      <c r="AN2364" s="87"/>
      <c r="AO2364" s="87"/>
      <c r="AP2364" s="87"/>
      <c r="AQ2364" s="87"/>
      <c r="AR2364" s="87"/>
      <c r="AS2364" s="87"/>
      <c r="AT2364" s="87"/>
      <c r="AU2364" s="87"/>
      <c r="AV2364" s="87"/>
      <c r="AW2364" s="87"/>
      <c r="AX2364" s="87"/>
      <c r="AY2364" s="87"/>
      <c r="AZ2364" s="87"/>
      <c r="BA2364" s="87"/>
      <c r="BB2364" s="87"/>
      <c r="BC2364" s="87"/>
      <c r="BD2364" s="87"/>
      <c r="BE2364" s="87"/>
      <c r="BF2364" s="87"/>
      <c r="BG2364" s="87"/>
      <c r="BH2364" s="87"/>
    </row>
    <row r="2365" spans="1:60">
      <c r="A2365" s="87"/>
      <c r="D2365" s="371"/>
      <c r="E2365" s="87"/>
      <c r="F2365" s="87"/>
      <c r="G2365" s="87"/>
      <c r="H2365" s="87"/>
      <c r="I2365" s="87"/>
      <c r="J2365" s="87"/>
      <c r="K2365" s="87"/>
      <c r="L2365" s="87"/>
      <c r="M2365" s="87"/>
      <c r="N2365" s="87"/>
      <c r="O2365" s="87"/>
      <c r="P2365" s="87"/>
      <c r="Q2365" s="87"/>
      <c r="R2365" s="87"/>
      <c r="S2365" s="87"/>
      <c r="T2365" s="87"/>
      <c r="U2365" s="87"/>
      <c r="V2365" s="87"/>
      <c r="W2365" s="87"/>
      <c r="X2365" s="87"/>
      <c r="Y2365" s="87"/>
      <c r="Z2365" s="87"/>
      <c r="AA2365" s="87"/>
      <c r="AB2365" s="87"/>
      <c r="AC2365" s="87"/>
      <c r="AD2365" s="87"/>
      <c r="AE2365" s="87"/>
      <c r="AF2365" s="87"/>
      <c r="AG2365" s="87"/>
      <c r="AH2365" s="87"/>
      <c r="AI2365" s="87"/>
      <c r="AJ2365" s="87"/>
      <c r="AK2365" s="87"/>
      <c r="AL2365" s="87"/>
      <c r="AM2365" s="87"/>
      <c r="AN2365" s="87"/>
      <c r="AO2365" s="87"/>
      <c r="AP2365" s="87"/>
      <c r="AQ2365" s="87"/>
      <c r="AR2365" s="87"/>
      <c r="AS2365" s="87"/>
      <c r="AT2365" s="87"/>
      <c r="AU2365" s="87"/>
      <c r="AV2365" s="87"/>
      <c r="AW2365" s="87"/>
      <c r="AX2365" s="87"/>
      <c r="AY2365" s="87"/>
      <c r="AZ2365" s="87"/>
      <c r="BA2365" s="87"/>
      <c r="BB2365" s="87"/>
      <c r="BC2365" s="87"/>
      <c r="BD2365" s="87"/>
      <c r="BE2365" s="87"/>
      <c r="BF2365" s="87"/>
      <c r="BG2365" s="87"/>
      <c r="BH2365" s="87"/>
    </row>
    <row r="2366" spans="1:60">
      <c r="A2366" s="87"/>
      <c r="D2366" s="371"/>
      <c r="E2366" s="87"/>
      <c r="F2366" s="87"/>
      <c r="G2366" s="87"/>
      <c r="H2366" s="87"/>
      <c r="I2366" s="87"/>
      <c r="J2366" s="87"/>
      <c r="K2366" s="87"/>
      <c r="L2366" s="87"/>
      <c r="M2366" s="87"/>
      <c r="N2366" s="87"/>
      <c r="O2366" s="87"/>
      <c r="P2366" s="87"/>
      <c r="Q2366" s="87"/>
      <c r="R2366" s="87"/>
      <c r="S2366" s="87"/>
      <c r="T2366" s="87"/>
      <c r="U2366" s="87"/>
      <c r="V2366" s="87"/>
      <c r="W2366" s="87"/>
      <c r="X2366" s="87"/>
      <c r="Y2366" s="87"/>
      <c r="Z2366" s="87"/>
      <c r="AA2366" s="87"/>
      <c r="AB2366" s="87"/>
      <c r="AC2366" s="87"/>
      <c r="AD2366" s="87"/>
      <c r="AE2366" s="87"/>
      <c r="AF2366" s="87"/>
      <c r="AG2366" s="87"/>
      <c r="AH2366" s="87"/>
      <c r="AI2366" s="87"/>
      <c r="AJ2366" s="87"/>
      <c r="AK2366" s="87"/>
      <c r="AL2366" s="87"/>
      <c r="AM2366" s="87"/>
      <c r="AN2366" s="87"/>
      <c r="AO2366" s="87"/>
      <c r="AP2366" s="87"/>
      <c r="AQ2366" s="87"/>
      <c r="AR2366" s="87"/>
      <c r="AS2366" s="87"/>
      <c r="AT2366" s="87"/>
      <c r="AU2366" s="87"/>
      <c r="AV2366" s="87"/>
      <c r="AW2366" s="87"/>
      <c r="AX2366" s="87"/>
      <c r="AY2366" s="87"/>
      <c r="AZ2366" s="87"/>
      <c r="BA2366" s="87"/>
      <c r="BB2366" s="87"/>
      <c r="BC2366" s="87"/>
      <c r="BD2366" s="87"/>
      <c r="BE2366" s="87"/>
      <c r="BF2366" s="87"/>
      <c r="BG2366" s="87"/>
      <c r="BH2366" s="87"/>
    </row>
    <row r="2367" spans="1:60">
      <c r="A2367" s="87"/>
      <c r="D2367" s="371"/>
      <c r="E2367" s="87"/>
      <c r="F2367" s="87"/>
      <c r="G2367" s="87"/>
      <c r="H2367" s="87"/>
      <c r="I2367" s="87"/>
      <c r="J2367" s="87"/>
      <c r="K2367" s="87"/>
      <c r="L2367" s="87"/>
      <c r="M2367" s="87"/>
      <c r="N2367" s="87"/>
      <c r="O2367" s="87"/>
      <c r="P2367" s="87"/>
      <c r="Q2367" s="87"/>
      <c r="R2367" s="87"/>
      <c r="S2367" s="87"/>
      <c r="T2367" s="87"/>
      <c r="U2367" s="87"/>
      <c r="V2367" s="87"/>
      <c r="W2367" s="87"/>
      <c r="X2367" s="87"/>
      <c r="Y2367" s="87"/>
      <c r="Z2367" s="87"/>
      <c r="AA2367" s="87"/>
      <c r="AB2367" s="87"/>
      <c r="AC2367" s="87"/>
      <c r="AD2367" s="87"/>
      <c r="AE2367" s="87"/>
      <c r="AF2367" s="87"/>
      <c r="AG2367" s="87"/>
      <c r="AH2367" s="87"/>
      <c r="AI2367" s="87"/>
      <c r="AJ2367" s="87"/>
      <c r="AK2367" s="87"/>
      <c r="AL2367" s="87"/>
      <c r="AM2367" s="87"/>
      <c r="AN2367" s="87"/>
      <c r="AO2367" s="87"/>
      <c r="AP2367" s="87"/>
      <c r="AQ2367" s="87"/>
      <c r="AR2367" s="87"/>
      <c r="AS2367" s="87"/>
      <c r="AT2367" s="87"/>
      <c r="AU2367" s="87"/>
      <c r="AV2367" s="87"/>
      <c r="AW2367" s="87"/>
      <c r="AX2367" s="87"/>
      <c r="AY2367" s="87"/>
      <c r="AZ2367" s="87"/>
      <c r="BA2367" s="87"/>
      <c r="BB2367" s="87"/>
      <c r="BC2367" s="87"/>
      <c r="BD2367" s="87"/>
      <c r="BE2367" s="87"/>
      <c r="BF2367" s="87"/>
      <c r="BG2367" s="87"/>
      <c r="BH2367" s="87"/>
    </row>
    <row r="2368" spans="1:60">
      <c r="A2368" s="87"/>
      <c r="D2368" s="371"/>
      <c r="E2368" s="87"/>
      <c r="F2368" s="87"/>
      <c r="G2368" s="87"/>
      <c r="H2368" s="87"/>
      <c r="I2368" s="87"/>
      <c r="J2368" s="87"/>
      <c r="K2368" s="87"/>
      <c r="L2368" s="87"/>
      <c r="M2368" s="87"/>
      <c r="N2368" s="87"/>
      <c r="O2368" s="87"/>
      <c r="P2368" s="87"/>
      <c r="Q2368" s="87"/>
      <c r="R2368" s="87"/>
      <c r="S2368" s="87"/>
      <c r="T2368" s="87"/>
      <c r="U2368" s="87"/>
      <c r="V2368" s="87"/>
      <c r="W2368" s="87"/>
      <c r="X2368" s="87"/>
      <c r="Y2368" s="87"/>
      <c r="Z2368" s="87"/>
      <c r="AA2368" s="87"/>
      <c r="AB2368" s="87"/>
      <c r="AC2368" s="87"/>
      <c r="AD2368" s="87"/>
      <c r="AE2368" s="87"/>
      <c r="AF2368" s="87"/>
      <c r="AG2368" s="87"/>
      <c r="AH2368" s="87"/>
      <c r="AI2368" s="87"/>
      <c r="AJ2368" s="87"/>
      <c r="AK2368" s="87"/>
      <c r="AL2368" s="87"/>
      <c r="AM2368" s="87"/>
      <c r="AN2368" s="87"/>
      <c r="AO2368" s="87"/>
      <c r="AP2368" s="87"/>
      <c r="AQ2368" s="87"/>
      <c r="AR2368" s="87"/>
      <c r="AS2368" s="87"/>
      <c r="AT2368" s="87"/>
      <c r="AU2368" s="87"/>
      <c r="AV2368" s="87"/>
      <c r="AW2368" s="87"/>
      <c r="AX2368" s="87"/>
      <c r="AY2368" s="87"/>
      <c r="AZ2368" s="87"/>
      <c r="BA2368" s="87"/>
      <c r="BB2368" s="87"/>
      <c r="BC2368" s="87"/>
      <c r="BD2368" s="87"/>
      <c r="BE2368" s="87"/>
      <c r="BF2368" s="87"/>
      <c r="BG2368" s="87"/>
      <c r="BH2368" s="87"/>
    </row>
    <row r="2369" spans="1:60">
      <c r="A2369" s="87"/>
      <c r="D2369" s="371"/>
      <c r="E2369" s="87"/>
      <c r="F2369" s="87"/>
      <c r="G2369" s="87"/>
      <c r="H2369" s="87"/>
      <c r="I2369" s="87"/>
      <c r="J2369" s="87"/>
      <c r="K2369" s="87"/>
      <c r="L2369" s="87"/>
      <c r="M2369" s="87"/>
      <c r="N2369" s="87"/>
      <c r="O2369" s="87"/>
      <c r="P2369" s="87"/>
      <c r="Q2369" s="87"/>
      <c r="R2369" s="87"/>
      <c r="S2369" s="87"/>
      <c r="T2369" s="87"/>
      <c r="U2369" s="87"/>
      <c r="V2369" s="87"/>
      <c r="W2369" s="87"/>
      <c r="X2369" s="87"/>
      <c r="Y2369" s="87"/>
      <c r="Z2369" s="87"/>
      <c r="AA2369" s="87"/>
      <c r="AB2369" s="87"/>
      <c r="AC2369" s="87"/>
      <c r="AD2369" s="87"/>
      <c r="AE2369" s="87"/>
      <c r="AF2369" s="87"/>
      <c r="AG2369" s="87"/>
      <c r="AH2369" s="87"/>
      <c r="AI2369" s="87"/>
      <c r="AJ2369" s="87"/>
      <c r="AK2369" s="87"/>
      <c r="AL2369" s="87"/>
      <c r="AM2369" s="87"/>
      <c r="AN2369" s="87"/>
      <c r="AO2369" s="87"/>
      <c r="AP2369" s="87"/>
      <c r="AQ2369" s="87"/>
      <c r="AR2369" s="87"/>
      <c r="AS2369" s="87"/>
      <c r="AT2369" s="87"/>
      <c r="AU2369" s="87"/>
      <c r="AV2369" s="87"/>
      <c r="AW2369" s="87"/>
      <c r="AX2369" s="87"/>
      <c r="AY2369" s="87"/>
      <c r="AZ2369" s="87"/>
      <c r="BA2369" s="87"/>
      <c r="BB2369" s="87"/>
      <c r="BC2369" s="87"/>
      <c r="BD2369" s="87"/>
      <c r="BE2369" s="87"/>
      <c r="BF2369" s="87"/>
      <c r="BG2369" s="87"/>
      <c r="BH2369" s="87"/>
    </row>
    <row r="2370" spans="1:60">
      <c r="A2370" s="87"/>
      <c r="D2370" s="371"/>
      <c r="E2370" s="87"/>
      <c r="F2370" s="87"/>
      <c r="G2370" s="87"/>
      <c r="H2370" s="87"/>
      <c r="I2370" s="87"/>
      <c r="J2370" s="87"/>
      <c r="K2370" s="87"/>
      <c r="L2370" s="87"/>
      <c r="M2370" s="87"/>
      <c r="N2370" s="87"/>
      <c r="O2370" s="87"/>
      <c r="P2370" s="87"/>
      <c r="Q2370" s="87"/>
      <c r="R2370" s="87"/>
      <c r="S2370" s="87"/>
      <c r="T2370" s="87"/>
      <c r="U2370" s="87"/>
      <c r="V2370" s="87"/>
      <c r="W2370" s="87"/>
      <c r="X2370" s="87"/>
      <c r="Y2370" s="87"/>
      <c r="Z2370" s="87"/>
      <c r="AA2370" s="87"/>
      <c r="AB2370" s="87"/>
      <c r="AC2370" s="87"/>
      <c r="AD2370" s="87"/>
      <c r="AE2370" s="87"/>
      <c r="AF2370" s="87"/>
      <c r="AG2370" s="87"/>
      <c r="AH2370" s="87"/>
      <c r="AI2370" s="87"/>
      <c r="AJ2370" s="87"/>
      <c r="AK2370" s="87"/>
      <c r="AL2370" s="87"/>
      <c r="AM2370" s="87"/>
      <c r="AN2370" s="87"/>
      <c r="AO2370" s="87"/>
      <c r="AP2370" s="87"/>
      <c r="AQ2370" s="87"/>
      <c r="AR2370" s="87"/>
      <c r="AS2370" s="87"/>
      <c r="AT2370" s="87"/>
      <c r="AU2370" s="87"/>
      <c r="AV2370" s="87"/>
      <c r="AW2370" s="87"/>
      <c r="AX2370" s="87"/>
      <c r="AY2370" s="87"/>
      <c r="AZ2370" s="87"/>
      <c r="BA2370" s="87"/>
      <c r="BB2370" s="87"/>
      <c r="BC2370" s="87"/>
      <c r="BD2370" s="87"/>
      <c r="BE2370" s="87"/>
      <c r="BF2370" s="87"/>
      <c r="BG2370" s="87"/>
      <c r="BH2370" s="87"/>
    </row>
    <row r="2371" spans="1:60">
      <c r="A2371" s="87"/>
      <c r="D2371" s="371"/>
      <c r="E2371" s="87"/>
      <c r="F2371" s="87"/>
      <c r="G2371" s="87"/>
      <c r="H2371" s="87"/>
      <c r="I2371" s="87"/>
      <c r="J2371" s="87"/>
      <c r="K2371" s="87"/>
      <c r="L2371" s="87"/>
      <c r="M2371" s="87"/>
      <c r="N2371" s="87"/>
      <c r="O2371" s="87"/>
      <c r="P2371" s="87"/>
      <c r="Q2371" s="87"/>
      <c r="R2371" s="87"/>
      <c r="S2371" s="87"/>
      <c r="T2371" s="87"/>
      <c r="U2371" s="87"/>
      <c r="V2371" s="87"/>
      <c r="W2371" s="87"/>
      <c r="X2371" s="87"/>
      <c r="Y2371" s="87"/>
      <c r="Z2371" s="87"/>
      <c r="AA2371" s="87"/>
      <c r="AB2371" s="87"/>
      <c r="AC2371" s="87"/>
      <c r="AD2371" s="87"/>
      <c r="AE2371" s="87"/>
      <c r="AF2371" s="87"/>
      <c r="AG2371" s="87"/>
      <c r="AH2371" s="87"/>
      <c r="AI2371" s="87"/>
      <c r="AJ2371" s="87"/>
      <c r="AK2371" s="87"/>
      <c r="AL2371" s="87"/>
      <c r="AM2371" s="87"/>
      <c r="AN2371" s="87"/>
      <c r="AO2371" s="87"/>
      <c r="AP2371" s="87"/>
      <c r="AQ2371" s="87"/>
      <c r="AR2371" s="87"/>
      <c r="AS2371" s="87"/>
      <c r="AT2371" s="87"/>
      <c r="AU2371" s="87"/>
      <c r="AV2371" s="87"/>
      <c r="AW2371" s="87"/>
      <c r="AX2371" s="87"/>
      <c r="AY2371" s="87"/>
      <c r="AZ2371" s="87"/>
      <c r="BA2371" s="87"/>
      <c r="BB2371" s="87"/>
      <c r="BC2371" s="87"/>
      <c r="BD2371" s="87"/>
      <c r="BE2371" s="87"/>
      <c r="BF2371" s="87"/>
      <c r="BG2371" s="87"/>
      <c r="BH2371" s="87"/>
    </row>
    <row r="2372" spans="1:60">
      <c r="A2372" s="87"/>
      <c r="D2372" s="371"/>
      <c r="E2372" s="87"/>
      <c r="F2372" s="87"/>
      <c r="G2372" s="87"/>
      <c r="H2372" s="87"/>
      <c r="I2372" s="87"/>
      <c r="J2372" s="87"/>
      <c r="K2372" s="87"/>
      <c r="L2372" s="87"/>
      <c r="M2372" s="87"/>
      <c r="N2372" s="87"/>
      <c r="O2372" s="87"/>
      <c r="P2372" s="87"/>
      <c r="Q2372" s="87"/>
      <c r="R2372" s="87"/>
      <c r="S2372" s="87"/>
      <c r="T2372" s="87"/>
      <c r="U2372" s="87"/>
      <c r="V2372" s="87"/>
      <c r="W2372" s="87"/>
      <c r="X2372" s="87"/>
      <c r="Y2372" s="87"/>
      <c r="Z2372" s="87"/>
      <c r="AA2372" s="87"/>
      <c r="AB2372" s="87"/>
      <c r="AC2372" s="87"/>
      <c r="AD2372" s="87"/>
      <c r="AE2372" s="87"/>
      <c r="AF2372" s="87"/>
      <c r="AG2372" s="87"/>
      <c r="AH2372" s="87"/>
      <c r="AI2372" s="87"/>
      <c r="AJ2372" s="87"/>
      <c r="AK2372" s="87"/>
      <c r="AL2372" s="87"/>
      <c r="AM2372" s="87"/>
      <c r="AN2372" s="87"/>
      <c r="AO2372" s="87"/>
      <c r="AP2372" s="87"/>
      <c r="AQ2372" s="87"/>
      <c r="AR2372" s="87"/>
      <c r="AS2372" s="87"/>
      <c r="AT2372" s="87"/>
      <c r="AU2372" s="87"/>
      <c r="AV2372" s="87"/>
      <c r="AW2372" s="87"/>
      <c r="AX2372" s="87"/>
      <c r="AY2372" s="87"/>
      <c r="AZ2372" s="87"/>
      <c r="BA2372" s="87"/>
      <c r="BB2372" s="87"/>
      <c r="BC2372" s="87"/>
      <c r="BD2372" s="87"/>
      <c r="BE2372" s="87"/>
      <c r="BF2372" s="87"/>
      <c r="BG2372" s="87"/>
      <c r="BH2372" s="87"/>
    </row>
    <row r="2373" spans="1:60">
      <c r="A2373" s="87"/>
      <c r="D2373" s="371"/>
      <c r="E2373" s="87"/>
      <c r="F2373" s="87"/>
      <c r="G2373" s="87"/>
      <c r="H2373" s="87"/>
      <c r="I2373" s="87"/>
      <c r="J2373" s="87"/>
      <c r="K2373" s="87"/>
      <c r="L2373" s="87"/>
      <c r="M2373" s="87"/>
      <c r="N2373" s="87"/>
      <c r="O2373" s="87"/>
      <c r="P2373" s="87"/>
      <c r="Q2373" s="87"/>
      <c r="R2373" s="87"/>
      <c r="S2373" s="87"/>
      <c r="T2373" s="87"/>
      <c r="U2373" s="87"/>
      <c r="V2373" s="87"/>
      <c r="W2373" s="87"/>
      <c r="X2373" s="87"/>
      <c r="Y2373" s="87"/>
      <c r="Z2373" s="87"/>
      <c r="AA2373" s="87"/>
      <c r="AB2373" s="87"/>
      <c r="AC2373" s="87"/>
      <c r="AD2373" s="87"/>
      <c r="AE2373" s="87"/>
      <c r="AF2373" s="87"/>
      <c r="AG2373" s="87"/>
      <c r="AH2373" s="87"/>
      <c r="AI2373" s="87"/>
      <c r="AJ2373" s="87"/>
      <c r="AK2373" s="87"/>
      <c r="AL2373" s="87"/>
      <c r="AM2373" s="87"/>
      <c r="AN2373" s="87"/>
      <c r="AO2373" s="87"/>
      <c r="AP2373" s="87"/>
      <c r="AQ2373" s="87"/>
      <c r="AR2373" s="87"/>
      <c r="AS2373" s="87"/>
      <c r="AT2373" s="87"/>
      <c r="AU2373" s="87"/>
      <c r="AV2373" s="87"/>
      <c r="AW2373" s="87"/>
      <c r="AX2373" s="87"/>
      <c r="AY2373" s="87"/>
      <c r="AZ2373" s="87"/>
      <c r="BA2373" s="87"/>
      <c r="BB2373" s="87"/>
      <c r="BC2373" s="87"/>
      <c r="BD2373" s="87"/>
      <c r="BE2373" s="87"/>
      <c r="BF2373" s="87"/>
      <c r="BG2373" s="87"/>
      <c r="BH2373" s="87"/>
    </row>
    <row r="2374" spans="1:60">
      <c r="A2374" s="87"/>
      <c r="D2374" s="371"/>
      <c r="E2374" s="87"/>
      <c r="F2374" s="87"/>
      <c r="G2374" s="87"/>
      <c r="H2374" s="87"/>
      <c r="I2374" s="87"/>
      <c r="J2374" s="87"/>
      <c r="K2374" s="87"/>
      <c r="L2374" s="87"/>
      <c r="M2374" s="87"/>
      <c r="N2374" s="87"/>
      <c r="O2374" s="87"/>
      <c r="P2374" s="87"/>
      <c r="Q2374" s="87"/>
      <c r="R2374" s="87"/>
      <c r="S2374" s="87"/>
      <c r="T2374" s="87"/>
      <c r="U2374" s="87"/>
      <c r="V2374" s="87"/>
      <c r="W2374" s="87"/>
      <c r="X2374" s="87"/>
      <c r="Y2374" s="87"/>
      <c r="Z2374" s="87"/>
      <c r="AA2374" s="87"/>
      <c r="AB2374" s="87"/>
      <c r="AC2374" s="87"/>
      <c r="AD2374" s="87"/>
      <c r="AE2374" s="87"/>
      <c r="AF2374" s="87"/>
      <c r="AG2374" s="87"/>
      <c r="AH2374" s="87"/>
      <c r="AI2374" s="87"/>
      <c r="AJ2374" s="87"/>
      <c r="AK2374" s="87"/>
      <c r="AL2374" s="87"/>
      <c r="AM2374" s="87"/>
      <c r="AN2374" s="87"/>
      <c r="AO2374" s="87"/>
      <c r="AP2374" s="87"/>
      <c r="AQ2374" s="87"/>
      <c r="AR2374" s="87"/>
      <c r="AS2374" s="87"/>
      <c r="AT2374" s="87"/>
      <c r="AU2374" s="87"/>
      <c r="AV2374" s="87"/>
      <c r="AW2374" s="87"/>
      <c r="AX2374" s="87"/>
      <c r="AY2374" s="87"/>
      <c r="AZ2374" s="87"/>
      <c r="BA2374" s="87"/>
      <c r="BB2374" s="87"/>
      <c r="BC2374" s="87"/>
      <c r="BD2374" s="87"/>
      <c r="BE2374" s="87"/>
      <c r="BF2374" s="87"/>
      <c r="BG2374" s="87"/>
      <c r="BH2374" s="87"/>
    </row>
    <row r="2375" spans="1:60">
      <c r="A2375" s="87"/>
      <c r="D2375" s="371"/>
      <c r="E2375" s="87"/>
      <c r="F2375" s="87"/>
      <c r="G2375" s="87"/>
      <c r="H2375" s="87"/>
      <c r="I2375" s="87"/>
      <c r="J2375" s="87"/>
      <c r="K2375" s="87"/>
      <c r="L2375" s="87"/>
      <c r="M2375" s="87"/>
      <c r="N2375" s="87"/>
      <c r="O2375" s="87"/>
      <c r="P2375" s="87"/>
      <c r="Q2375" s="87"/>
      <c r="R2375" s="87"/>
      <c r="S2375" s="87"/>
      <c r="T2375" s="87"/>
      <c r="U2375" s="87"/>
      <c r="V2375" s="87"/>
      <c r="W2375" s="87"/>
      <c r="X2375" s="87"/>
      <c r="Y2375" s="87"/>
      <c r="Z2375" s="87"/>
      <c r="AA2375" s="87"/>
      <c r="AB2375" s="87"/>
      <c r="AC2375" s="87"/>
      <c r="AD2375" s="87"/>
      <c r="AE2375" s="87"/>
      <c r="AF2375" s="87"/>
      <c r="AG2375" s="87"/>
      <c r="AH2375" s="87"/>
      <c r="AI2375" s="87"/>
      <c r="AJ2375" s="87"/>
      <c r="AK2375" s="87"/>
      <c r="AL2375" s="87"/>
      <c r="AM2375" s="87"/>
      <c r="AN2375" s="87"/>
      <c r="AO2375" s="87"/>
      <c r="AP2375" s="87"/>
      <c r="AQ2375" s="87"/>
      <c r="AR2375" s="87"/>
      <c r="AS2375" s="87"/>
      <c r="AT2375" s="87"/>
      <c r="AU2375" s="87"/>
      <c r="AV2375" s="87"/>
      <c r="AW2375" s="87"/>
      <c r="AX2375" s="87"/>
      <c r="AY2375" s="87"/>
      <c r="AZ2375" s="87"/>
      <c r="BA2375" s="87"/>
      <c r="BB2375" s="87"/>
      <c r="BC2375" s="87"/>
      <c r="BD2375" s="87"/>
      <c r="BE2375" s="87"/>
      <c r="BF2375" s="87"/>
      <c r="BG2375" s="87"/>
      <c r="BH2375" s="87"/>
    </row>
    <row r="2376" spans="1:60">
      <c r="A2376" s="87"/>
      <c r="D2376" s="371"/>
      <c r="E2376" s="87"/>
      <c r="F2376" s="87"/>
      <c r="G2376" s="87"/>
      <c r="H2376" s="87"/>
      <c r="I2376" s="87"/>
      <c r="J2376" s="87"/>
      <c r="K2376" s="87"/>
      <c r="L2376" s="87"/>
      <c r="M2376" s="87"/>
      <c r="N2376" s="87"/>
      <c r="O2376" s="87"/>
      <c r="P2376" s="87"/>
      <c r="Q2376" s="87"/>
      <c r="R2376" s="87"/>
      <c r="S2376" s="87"/>
      <c r="T2376" s="87"/>
      <c r="U2376" s="87"/>
      <c r="V2376" s="87"/>
      <c r="W2376" s="87"/>
      <c r="X2376" s="87"/>
      <c r="Y2376" s="87"/>
      <c r="Z2376" s="87"/>
      <c r="AA2376" s="87"/>
      <c r="AB2376" s="87"/>
      <c r="AC2376" s="87"/>
      <c r="AD2376" s="87"/>
      <c r="AE2376" s="87"/>
      <c r="AF2376" s="87"/>
      <c r="AG2376" s="87"/>
      <c r="AH2376" s="87"/>
      <c r="AI2376" s="87"/>
      <c r="AJ2376" s="87"/>
      <c r="AK2376" s="87"/>
      <c r="AL2376" s="87"/>
      <c r="AM2376" s="87"/>
      <c r="AN2376" s="87"/>
      <c r="AO2376" s="87"/>
      <c r="AP2376" s="87"/>
      <c r="AQ2376" s="87"/>
      <c r="AR2376" s="87"/>
      <c r="AS2376" s="87"/>
      <c r="AT2376" s="87"/>
      <c r="AU2376" s="87"/>
      <c r="AV2376" s="87"/>
      <c r="AW2376" s="87"/>
      <c r="AX2376" s="87"/>
      <c r="AY2376" s="87"/>
      <c r="AZ2376" s="87"/>
      <c r="BA2376" s="87"/>
      <c r="BB2376" s="87"/>
      <c r="BC2376" s="87"/>
      <c r="BD2376" s="87"/>
      <c r="BE2376" s="87"/>
      <c r="BF2376" s="87"/>
      <c r="BG2376" s="87"/>
      <c r="BH2376" s="87"/>
    </row>
    <row r="2377" spans="1:60">
      <c r="A2377" s="87"/>
      <c r="D2377" s="371"/>
      <c r="E2377" s="87"/>
      <c r="F2377" s="87"/>
      <c r="G2377" s="87"/>
      <c r="H2377" s="87"/>
      <c r="I2377" s="87"/>
      <c r="J2377" s="87"/>
      <c r="K2377" s="87"/>
      <c r="L2377" s="87"/>
      <c r="M2377" s="87"/>
      <c r="N2377" s="87"/>
      <c r="O2377" s="87"/>
      <c r="P2377" s="87"/>
      <c r="Q2377" s="87"/>
      <c r="R2377" s="87"/>
      <c r="S2377" s="87"/>
      <c r="T2377" s="87"/>
      <c r="U2377" s="87"/>
      <c r="V2377" s="87"/>
      <c r="W2377" s="87"/>
      <c r="X2377" s="87"/>
      <c r="Y2377" s="87"/>
      <c r="Z2377" s="87"/>
      <c r="AA2377" s="87"/>
      <c r="AB2377" s="87"/>
      <c r="AC2377" s="87"/>
      <c r="AD2377" s="87"/>
      <c r="AE2377" s="87"/>
      <c r="AF2377" s="87"/>
      <c r="AG2377" s="87"/>
      <c r="AH2377" s="87"/>
      <c r="AI2377" s="87"/>
      <c r="AJ2377" s="87"/>
      <c r="AK2377" s="87"/>
      <c r="AL2377" s="87"/>
      <c r="AM2377" s="87"/>
      <c r="AN2377" s="87"/>
      <c r="AO2377" s="87"/>
      <c r="AP2377" s="87"/>
      <c r="AQ2377" s="87"/>
      <c r="AR2377" s="87"/>
      <c r="AS2377" s="87"/>
      <c r="AT2377" s="87"/>
      <c r="AU2377" s="87"/>
      <c r="AV2377" s="87"/>
      <c r="AW2377" s="87"/>
      <c r="AX2377" s="87"/>
      <c r="AY2377" s="87"/>
      <c r="AZ2377" s="87"/>
      <c r="BA2377" s="87"/>
      <c r="BB2377" s="87"/>
      <c r="BC2377" s="87"/>
      <c r="BD2377" s="87"/>
      <c r="BE2377" s="87"/>
      <c r="BF2377" s="87"/>
      <c r="BG2377" s="87"/>
      <c r="BH2377" s="87"/>
    </row>
    <row r="2378" spans="1:60">
      <c r="A2378" s="87"/>
      <c r="D2378" s="371"/>
      <c r="E2378" s="87"/>
      <c r="F2378" s="87"/>
      <c r="G2378" s="87"/>
      <c r="H2378" s="87"/>
      <c r="I2378" s="87"/>
      <c r="J2378" s="87"/>
      <c r="K2378" s="87"/>
      <c r="L2378" s="87"/>
      <c r="M2378" s="87"/>
      <c r="N2378" s="87"/>
      <c r="O2378" s="87"/>
      <c r="P2378" s="87"/>
      <c r="Q2378" s="87"/>
      <c r="R2378" s="87"/>
      <c r="S2378" s="87"/>
      <c r="T2378" s="87"/>
      <c r="U2378" s="87"/>
      <c r="V2378" s="87"/>
      <c r="W2378" s="87"/>
      <c r="X2378" s="87"/>
      <c r="Y2378" s="87"/>
      <c r="Z2378" s="87"/>
      <c r="AA2378" s="87"/>
      <c r="AB2378" s="87"/>
      <c r="AC2378" s="87"/>
      <c r="AD2378" s="87"/>
      <c r="AE2378" s="87"/>
      <c r="AF2378" s="87"/>
      <c r="AG2378" s="87"/>
      <c r="AH2378" s="87"/>
      <c r="AI2378" s="87"/>
      <c r="AJ2378" s="87"/>
      <c r="AK2378" s="87"/>
      <c r="AL2378" s="87"/>
      <c r="AM2378" s="87"/>
      <c r="AN2378" s="87"/>
      <c r="AO2378" s="87"/>
      <c r="AP2378" s="87"/>
      <c r="AQ2378" s="87"/>
      <c r="AR2378" s="87"/>
      <c r="AS2378" s="87"/>
      <c r="AT2378" s="87"/>
      <c r="AU2378" s="87"/>
      <c r="AV2378" s="87"/>
      <c r="AW2378" s="87"/>
      <c r="AX2378" s="87"/>
      <c r="AY2378" s="87"/>
      <c r="AZ2378" s="87"/>
      <c r="BA2378" s="87"/>
      <c r="BB2378" s="87"/>
      <c r="BC2378" s="87"/>
      <c r="BD2378" s="87"/>
      <c r="BE2378" s="87"/>
      <c r="BF2378" s="87"/>
      <c r="BG2378" s="87"/>
      <c r="BH2378" s="87"/>
    </row>
    <row r="2379" spans="1:60">
      <c r="A2379" s="87"/>
      <c r="D2379" s="371"/>
      <c r="E2379" s="87"/>
      <c r="F2379" s="87"/>
      <c r="G2379" s="87"/>
      <c r="H2379" s="87"/>
      <c r="I2379" s="87"/>
      <c r="J2379" s="87"/>
      <c r="K2379" s="87"/>
      <c r="L2379" s="87"/>
      <c r="M2379" s="87"/>
      <c r="N2379" s="87"/>
      <c r="O2379" s="87"/>
      <c r="P2379" s="87"/>
      <c r="Q2379" s="87"/>
      <c r="R2379" s="87"/>
      <c r="S2379" s="87"/>
      <c r="T2379" s="87"/>
      <c r="U2379" s="87"/>
      <c r="V2379" s="87"/>
      <c r="W2379" s="87"/>
      <c r="X2379" s="87"/>
      <c r="Y2379" s="87"/>
      <c r="Z2379" s="87"/>
      <c r="AA2379" s="87"/>
      <c r="AB2379" s="87"/>
      <c r="AC2379" s="87"/>
      <c r="AD2379" s="87"/>
      <c r="AE2379" s="87"/>
      <c r="AF2379" s="87"/>
      <c r="AG2379" s="87"/>
      <c r="AH2379" s="87"/>
      <c r="AI2379" s="87"/>
      <c r="AJ2379" s="87"/>
      <c r="AK2379" s="87"/>
      <c r="AL2379" s="87"/>
      <c r="AM2379" s="87"/>
      <c r="AN2379" s="87"/>
      <c r="AO2379" s="87"/>
      <c r="AP2379" s="87"/>
      <c r="AQ2379" s="87"/>
      <c r="AR2379" s="87"/>
      <c r="AS2379" s="87"/>
      <c r="AT2379" s="87"/>
      <c r="AU2379" s="87"/>
      <c r="AV2379" s="87"/>
      <c r="AW2379" s="87"/>
      <c r="AX2379" s="87"/>
      <c r="AY2379" s="87"/>
      <c r="AZ2379" s="87"/>
      <c r="BA2379" s="87"/>
      <c r="BB2379" s="87"/>
      <c r="BC2379" s="87"/>
      <c r="BD2379" s="87"/>
      <c r="BE2379" s="87"/>
      <c r="BF2379" s="87"/>
      <c r="BG2379" s="87"/>
      <c r="BH2379" s="87"/>
    </row>
    <row r="2380" spans="1:60">
      <c r="A2380" s="87"/>
      <c r="D2380" s="371"/>
      <c r="E2380" s="87"/>
      <c r="F2380" s="87"/>
      <c r="G2380" s="87"/>
      <c r="H2380" s="87"/>
      <c r="I2380" s="87"/>
      <c r="J2380" s="87"/>
      <c r="K2380" s="87"/>
      <c r="L2380" s="87"/>
      <c r="M2380" s="87"/>
      <c r="N2380" s="87"/>
      <c r="O2380" s="87"/>
      <c r="P2380" s="87"/>
      <c r="Q2380" s="87"/>
      <c r="R2380" s="87"/>
      <c r="S2380" s="87"/>
      <c r="T2380" s="87"/>
      <c r="U2380" s="87"/>
      <c r="V2380" s="87"/>
      <c r="W2380" s="87"/>
      <c r="X2380" s="87"/>
      <c r="Y2380" s="87"/>
      <c r="Z2380" s="87"/>
      <c r="AA2380" s="87"/>
      <c r="AB2380" s="87"/>
      <c r="AC2380" s="87"/>
      <c r="AD2380" s="87"/>
      <c r="AE2380" s="87"/>
      <c r="AF2380" s="87"/>
      <c r="AG2380" s="87"/>
      <c r="AH2380" s="87"/>
      <c r="AI2380" s="87"/>
      <c r="AJ2380" s="87"/>
      <c r="AK2380" s="87"/>
      <c r="AL2380" s="87"/>
      <c r="AM2380" s="87"/>
      <c r="AN2380" s="87"/>
      <c r="AO2380" s="87"/>
      <c r="AP2380" s="87"/>
      <c r="AQ2380" s="87"/>
      <c r="AR2380" s="87"/>
      <c r="AS2380" s="87"/>
      <c r="AT2380" s="87"/>
      <c r="AU2380" s="87"/>
      <c r="AV2380" s="87"/>
      <c r="AW2380" s="87"/>
      <c r="AX2380" s="87"/>
      <c r="AY2380" s="87"/>
      <c r="AZ2380" s="87"/>
      <c r="BA2380" s="87"/>
      <c r="BB2380" s="87"/>
      <c r="BC2380" s="87"/>
      <c r="BD2380" s="87"/>
      <c r="BE2380" s="87"/>
      <c r="BF2380" s="87"/>
      <c r="BG2380" s="87"/>
      <c r="BH2380" s="87"/>
    </row>
    <row r="2381" spans="1:60">
      <c r="A2381" s="87"/>
      <c r="D2381" s="371"/>
      <c r="E2381" s="87"/>
      <c r="F2381" s="87"/>
      <c r="G2381" s="87"/>
      <c r="H2381" s="87"/>
      <c r="I2381" s="87"/>
      <c r="J2381" s="87"/>
      <c r="K2381" s="87"/>
      <c r="L2381" s="87"/>
      <c r="M2381" s="87"/>
      <c r="N2381" s="87"/>
      <c r="O2381" s="87"/>
      <c r="P2381" s="87"/>
      <c r="Q2381" s="87"/>
      <c r="R2381" s="87"/>
      <c r="S2381" s="87"/>
      <c r="T2381" s="87"/>
      <c r="U2381" s="87"/>
      <c r="V2381" s="87"/>
      <c r="W2381" s="87"/>
      <c r="X2381" s="87"/>
      <c r="Y2381" s="87"/>
      <c r="Z2381" s="87"/>
      <c r="AA2381" s="87"/>
      <c r="AB2381" s="87"/>
      <c r="AC2381" s="87"/>
      <c r="AD2381" s="87"/>
      <c r="AE2381" s="87"/>
      <c r="AF2381" s="87"/>
      <c r="AG2381" s="87"/>
      <c r="AH2381" s="87"/>
      <c r="AI2381" s="87"/>
      <c r="AJ2381" s="87"/>
      <c r="AK2381" s="87"/>
      <c r="AL2381" s="87"/>
      <c r="AM2381" s="87"/>
      <c r="AN2381" s="87"/>
      <c r="AO2381" s="87"/>
      <c r="AP2381" s="87"/>
      <c r="AQ2381" s="87"/>
      <c r="AR2381" s="87"/>
      <c r="AS2381" s="87"/>
      <c r="AT2381" s="87"/>
      <c r="AU2381" s="87"/>
      <c r="AV2381" s="87"/>
      <c r="AW2381" s="87"/>
      <c r="AX2381" s="87"/>
      <c r="AY2381" s="87"/>
      <c r="AZ2381" s="87"/>
      <c r="BA2381" s="87"/>
      <c r="BB2381" s="87"/>
      <c r="BC2381" s="87"/>
      <c r="BD2381" s="87"/>
      <c r="BE2381" s="87"/>
      <c r="BF2381" s="87"/>
      <c r="BG2381" s="87"/>
      <c r="BH2381" s="87"/>
    </row>
    <row r="2382" spans="1:60">
      <c r="A2382" s="87"/>
      <c r="D2382" s="371"/>
      <c r="E2382" s="87"/>
      <c r="F2382" s="87"/>
      <c r="G2382" s="87"/>
      <c r="H2382" s="87"/>
      <c r="I2382" s="87"/>
      <c r="J2382" s="87"/>
      <c r="K2382" s="87"/>
      <c r="L2382" s="87"/>
      <c r="M2382" s="87"/>
      <c r="N2382" s="87"/>
      <c r="O2382" s="87"/>
      <c r="P2382" s="87"/>
      <c r="Q2382" s="87"/>
      <c r="R2382" s="87"/>
      <c r="S2382" s="87"/>
      <c r="T2382" s="87"/>
      <c r="U2382" s="87"/>
      <c r="V2382" s="87"/>
      <c r="W2382" s="87"/>
      <c r="X2382" s="87"/>
      <c r="Y2382" s="87"/>
      <c r="Z2382" s="87"/>
      <c r="AA2382" s="87"/>
      <c r="AB2382" s="87"/>
      <c r="AC2382" s="87"/>
      <c r="AD2382" s="87"/>
      <c r="AE2382" s="87"/>
      <c r="AF2382" s="87"/>
      <c r="AG2382" s="87"/>
      <c r="AH2382" s="87"/>
      <c r="AI2382" s="87"/>
      <c r="AJ2382" s="87"/>
      <c r="AK2382" s="87"/>
      <c r="AL2382" s="87"/>
      <c r="AM2382" s="87"/>
      <c r="AN2382" s="87"/>
      <c r="AO2382" s="87"/>
      <c r="AP2382" s="87"/>
      <c r="AQ2382" s="87"/>
      <c r="AR2382" s="87"/>
      <c r="AS2382" s="87"/>
      <c r="AT2382" s="87"/>
      <c r="AU2382" s="87"/>
      <c r="AV2382" s="87"/>
      <c r="AW2382" s="87"/>
      <c r="AX2382" s="87"/>
      <c r="AY2382" s="87"/>
      <c r="AZ2382" s="87"/>
      <c r="BA2382" s="87"/>
      <c r="BB2382" s="87"/>
      <c r="BC2382" s="87"/>
      <c r="BD2382" s="87"/>
      <c r="BE2382" s="87"/>
      <c r="BF2382" s="87"/>
      <c r="BG2382" s="87"/>
      <c r="BH2382" s="87"/>
    </row>
    <row r="2383" spans="1:60">
      <c r="A2383" s="87"/>
      <c r="D2383" s="371"/>
      <c r="E2383" s="87"/>
      <c r="F2383" s="87"/>
      <c r="G2383" s="87"/>
      <c r="H2383" s="87"/>
      <c r="I2383" s="87"/>
      <c r="J2383" s="87"/>
      <c r="K2383" s="87"/>
      <c r="L2383" s="87"/>
      <c r="M2383" s="87"/>
      <c r="N2383" s="87"/>
      <c r="O2383" s="87"/>
      <c r="P2383" s="87"/>
      <c r="Q2383" s="87"/>
      <c r="R2383" s="87"/>
      <c r="S2383" s="87"/>
      <c r="T2383" s="87"/>
      <c r="U2383" s="87"/>
      <c r="V2383" s="87"/>
      <c r="W2383" s="87"/>
      <c r="X2383" s="87"/>
      <c r="Y2383" s="87"/>
      <c r="Z2383" s="87"/>
      <c r="AA2383" s="87"/>
      <c r="AB2383" s="87"/>
      <c r="AC2383" s="87"/>
      <c r="AD2383" s="87"/>
      <c r="AE2383" s="87"/>
      <c r="AF2383" s="87"/>
      <c r="AG2383" s="87"/>
      <c r="AH2383" s="87"/>
      <c r="AI2383" s="87"/>
      <c r="AJ2383" s="87"/>
      <c r="AK2383" s="87"/>
      <c r="AL2383" s="87"/>
      <c r="AM2383" s="87"/>
      <c r="AN2383" s="87"/>
      <c r="AO2383" s="87"/>
      <c r="AP2383" s="87"/>
      <c r="AQ2383" s="87"/>
      <c r="AR2383" s="87"/>
      <c r="AS2383" s="87"/>
      <c r="AT2383" s="87"/>
      <c r="AU2383" s="87"/>
      <c r="AV2383" s="87"/>
      <c r="AW2383" s="87"/>
      <c r="AX2383" s="87"/>
      <c r="AY2383" s="87"/>
      <c r="AZ2383" s="87"/>
      <c r="BA2383" s="87"/>
      <c r="BB2383" s="87"/>
      <c r="BC2383" s="87"/>
      <c r="BD2383" s="87"/>
      <c r="BE2383" s="87"/>
      <c r="BF2383" s="87"/>
      <c r="BG2383" s="87"/>
      <c r="BH2383" s="87"/>
    </row>
    <row r="2384" spans="1:60">
      <c r="A2384" s="87"/>
      <c r="D2384" s="371"/>
      <c r="E2384" s="87"/>
      <c r="F2384" s="87"/>
      <c r="G2384" s="87"/>
      <c r="H2384" s="87"/>
      <c r="I2384" s="87"/>
      <c r="J2384" s="87"/>
      <c r="K2384" s="87"/>
      <c r="L2384" s="87"/>
      <c r="M2384" s="87"/>
      <c r="N2384" s="87"/>
      <c r="O2384" s="87"/>
      <c r="P2384" s="87"/>
      <c r="Q2384" s="87"/>
      <c r="R2384" s="87"/>
      <c r="S2384" s="87"/>
      <c r="T2384" s="87"/>
      <c r="U2384" s="87"/>
      <c r="V2384" s="87"/>
      <c r="W2384" s="87"/>
      <c r="X2384" s="87"/>
      <c r="Y2384" s="87"/>
      <c r="Z2384" s="87"/>
      <c r="AA2384" s="87"/>
      <c r="AB2384" s="87"/>
      <c r="AC2384" s="87"/>
      <c r="AD2384" s="87"/>
      <c r="AE2384" s="87"/>
      <c r="AF2384" s="87"/>
      <c r="AG2384" s="87"/>
      <c r="AH2384" s="87"/>
      <c r="AI2384" s="87"/>
      <c r="AJ2384" s="87"/>
      <c r="AK2384" s="87"/>
      <c r="AL2384" s="87"/>
      <c r="AM2384" s="87"/>
      <c r="AN2384" s="87"/>
      <c r="AO2384" s="87"/>
      <c r="AP2384" s="87"/>
      <c r="AQ2384" s="87"/>
      <c r="AR2384" s="87"/>
      <c r="AS2384" s="87"/>
      <c r="AT2384" s="87"/>
      <c r="AU2384" s="87"/>
      <c r="AV2384" s="87"/>
      <c r="AW2384" s="87"/>
      <c r="AX2384" s="87"/>
      <c r="AY2384" s="87"/>
      <c r="AZ2384" s="87"/>
      <c r="BA2384" s="87"/>
      <c r="BB2384" s="87"/>
      <c r="BC2384" s="87"/>
      <c r="BD2384" s="87"/>
      <c r="BE2384" s="87"/>
      <c r="BF2384" s="87"/>
      <c r="BG2384" s="87"/>
      <c r="BH2384" s="87"/>
    </row>
    <row r="2385" spans="1:60">
      <c r="A2385" s="87"/>
      <c r="D2385" s="371"/>
      <c r="E2385" s="87"/>
      <c r="F2385" s="87"/>
      <c r="G2385" s="87"/>
      <c r="H2385" s="87"/>
      <c r="I2385" s="87"/>
      <c r="J2385" s="87"/>
      <c r="K2385" s="87"/>
      <c r="L2385" s="87"/>
      <c r="M2385" s="87"/>
      <c r="N2385" s="87"/>
      <c r="O2385" s="87"/>
      <c r="P2385" s="87"/>
      <c r="Q2385" s="87"/>
      <c r="R2385" s="87"/>
      <c r="S2385" s="87"/>
      <c r="T2385" s="87"/>
      <c r="U2385" s="87"/>
      <c r="V2385" s="87"/>
      <c r="W2385" s="87"/>
      <c r="X2385" s="87"/>
      <c r="Y2385" s="87"/>
      <c r="Z2385" s="87"/>
      <c r="AA2385" s="87"/>
      <c r="AB2385" s="87"/>
      <c r="AC2385" s="87"/>
      <c r="AD2385" s="87"/>
      <c r="AE2385" s="87"/>
      <c r="AF2385" s="87"/>
      <c r="AG2385" s="87"/>
      <c r="AH2385" s="87"/>
      <c r="AI2385" s="87"/>
      <c r="AJ2385" s="87"/>
      <c r="AK2385" s="87"/>
      <c r="AL2385" s="87"/>
      <c r="AM2385" s="87"/>
      <c r="AN2385" s="87"/>
      <c r="AO2385" s="87"/>
      <c r="AP2385" s="87"/>
      <c r="AQ2385" s="87"/>
      <c r="AR2385" s="87"/>
      <c r="AS2385" s="87"/>
      <c r="AT2385" s="87"/>
      <c r="AU2385" s="87"/>
      <c r="AV2385" s="87"/>
      <c r="AW2385" s="87"/>
      <c r="AX2385" s="87"/>
      <c r="AY2385" s="87"/>
      <c r="AZ2385" s="87"/>
      <c r="BA2385" s="87"/>
      <c r="BB2385" s="87"/>
      <c r="BC2385" s="87"/>
      <c r="BD2385" s="87"/>
      <c r="BE2385" s="87"/>
      <c r="BF2385" s="87"/>
      <c r="BG2385" s="87"/>
      <c r="BH2385" s="87"/>
    </row>
    <row r="2386" spans="1:60">
      <c r="A2386" s="87"/>
      <c r="D2386" s="371"/>
      <c r="E2386" s="87"/>
      <c r="F2386" s="87"/>
      <c r="G2386" s="87"/>
      <c r="H2386" s="87"/>
      <c r="I2386" s="87"/>
      <c r="J2386" s="87"/>
      <c r="K2386" s="87"/>
      <c r="L2386" s="87"/>
      <c r="M2386" s="87"/>
      <c r="N2386" s="87"/>
      <c r="O2386" s="87"/>
      <c r="P2386" s="87"/>
      <c r="Q2386" s="87"/>
      <c r="R2386" s="87"/>
      <c r="S2386" s="87"/>
      <c r="T2386" s="87"/>
      <c r="U2386" s="87"/>
      <c r="V2386" s="87"/>
      <c r="W2386" s="87"/>
      <c r="X2386" s="87"/>
      <c r="Y2386" s="87"/>
      <c r="Z2386" s="87"/>
      <c r="AA2386" s="87"/>
      <c r="AB2386" s="87"/>
      <c r="AC2386" s="87"/>
      <c r="AD2386" s="87"/>
      <c r="AE2386" s="87"/>
      <c r="AF2386" s="87"/>
      <c r="AG2386" s="87"/>
      <c r="AH2386" s="87"/>
      <c r="AI2386" s="87"/>
      <c r="AJ2386" s="87"/>
      <c r="AK2386" s="87"/>
      <c r="AL2386" s="87"/>
      <c r="AM2386" s="87"/>
      <c r="AN2386" s="87"/>
      <c r="AO2386" s="87"/>
      <c r="AP2386" s="87"/>
      <c r="AQ2386" s="87"/>
      <c r="AR2386" s="87"/>
      <c r="AS2386" s="87"/>
      <c r="AT2386" s="87"/>
      <c r="AU2386" s="87"/>
      <c r="AV2386" s="87"/>
      <c r="AW2386" s="87"/>
      <c r="AX2386" s="87"/>
      <c r="AY2386" s="87"/>
      <c r="AZ2386" s="87"/>
      <c r="BA2386" s="87"/>
      <c r="BB2386" s="87"/>
      <c r="BC2386" s="87"/>
      <c r="BD2386" s="87"/>
      <c r="BE2386" s="87"/>
      <c r="BF2386" s="87"/>
      <c r="BG2386" s="87"/>
      <c r="BH2386" s="87"/>
    </row>
    <row r="2387" spans="1:60">
      <c r="A2387" s="87"/>
      <c r="D2387" s="371"/>
      <c r="E2387" s="87"/>
      <c r="F2387" s="87"/>
      <c r="G2387" s="87"/>
      <c r="H2387" s="87"/>
      <c r="I2387" s="87"/>
      <c r="J2387" s="87"/>
      <c r="K2387" s="87"/>
      <c r="L2387" s="87"/>
      <c r="M2387" s="87"/>
      <c r="N2387" s="87"/>
      <c r="O2387" s="87"/>
      <c r="P2387" s="87"/>
      <c r="Q2387" s="87"/>
      <c r="R2387" s="87"/>
      <c r="S2387" s="87"/>
      <c r="T2387" s="87"/>
      <c r="U2387" s="87"/>
      <c r="V2387" s="87"/>
      <c r="W2387" s="87"/>
      <c r="X2387" s="87"/>
      <c r="Y2387" s="87"/>
      <c r="Z2387" s="87"/>
      <c r="AA2387" s="87"/>
      <c r="AB2387" s="87"/>
      <c r="AC2387" s="87"/>
      <c r="AD2387" s="87"/>
      <c r="AE2387" s="87"/>
      <c r="AF2387" s="87"/>
      <c r="AG2387" s="87"/>
      <c r="AH2387" s="87"/>
      <c r="AI2387" s="87"/>
      <c r="AJ2387" s="87"/>
      <c r="AK2387" s="87"/>
      <c r="AL2387" s="87"/>
      <c r="AM2387" s="87"/>
      <c r="AN2387" s="87"/>
      <c r="AO2387" s="87"/>
      <c r="AP2387" s="87"/>
      <c r="AQ2387" s="87"/>
      <c r="AR2387" s="87"/>
      <c r="AS2387" s="87"/>
      <c r="AT2387" s="87"/>
      <c r="AU2387" s="87"/>
      <c r="AV2387" s="87"/>
      <c r="AW2387" s="87"/>
      <c r="AX2387" s="87"/>
      <c r="AY2387" s="87"/>
      <c r="AZ2387" s="87"/>
      <c r="BA2387" s="87"/>
      <c r="BB2387" s="87"/>
      <c r="BC2387" s="87"/>
      <c r="BD2387" s="87"/>
      <c r="BE2387" s="87"/>
      <c r="BF2387" s="87"/>
      <c r="BG2387" s="87"/>
      <c r="BH2387" s="87"/>
    </row>
    <row r="2388" spans="1:60">
      <c r="A2388" s="87"/>
      <c r="D2388" s="371"/>
      <c r="E2388" s="87"/>
      <c r="F2388" s="87"/>
      <c r="G2388" s="87"/>
      <c r="H2388" s="87"/>
      <c r="I2388" s="87"/>
      <c r="J2388" s="87"/>
      <c r="K2388" s="87"/>
      <c r="L2388" s="87"/>
      <c r="M2388" s="87"/>
      <c r="N2388" s="87"/>
      <c r="O2388" s="87"/>
      <c r="P2388" s="87"/>
      <c r="Q2388" s="87"/>
      <c r="R2388" s="87"/>
      <c r="S2388" s="87"/>
      <c r="T2388" s="87"/>
      <c r="U2388" s="87"/>
      <c r="V2388" s="87"/>
      <c r="W2388" s="87"/>
      <c r="X2388" s="87"/>
      <c r="Y2388" s="87"/>
      <c r="Z2388" s="87"/>
      <c r="AA2388" s="87"/>
      <c r="AB2388" s="87"/>
      <c r="AC2388" s="87"/>
      <c r="AD2388" s="87"/>
      <c r="AE2388" s="87"/>
      <c r="AF2388" s="87"/>
      <c r="AG2388" s="87"/>
      <c r="AH2388" s="87"/>
      <c r="AI2388" s="87"/>
      <c r="AJ2388" s="87"/>
      <c r="AK2388" s="87"/>
      <c r="AL2388" s="87"/>
      <c r="AM2388" s="87"/>
      <c r="AN2388" s="87"/>
      <c r="AO2388" s="87"/>
      <c r="AP2388" s="87"/>
      <c r="AQ2388" s="87"/>
      <c r="AR2388" s="87"/>
      <c r="AS2388" s="87"/>
      <c r="AT2388" s="87"/>
      <c r="AU2388" s="87"/>
      <c r="AV2388" s="87"/>
      <c r="AW2388" s="87"/>
      <c r="AX2388" s="87"/>
      <c r="AY2388" s="87"/>
      <c r="AZ2388" s="87"/>
      <c r="BA2388" s="87"/>
      <c r="BB2388" s="87"/>
      <c r="BC2388" s="87"/>
      <c r="BD2388" s="87"/>
      <c r="BE2388" s="87"/>
      <c r="BF2388" s="87"/>
      <c r="BG2388" s="87"/>
      <c r="BH2388" s="87"/>
    </row>
    <row r="2389" spans="1:60">
      <c r="A2389" s="87"/>
      <c r="D2389" s="371"/>
      <c r="E2389" s="87"/>
      <c r="F2389" s="87"/>
      <c r="G2389" s="87"/>
      <c r="H2389" s="87"/>
      <c r="I2389" s="87"/>
      <c r="J2389" s="87"/>
      <c r="K2389" s="87"/>
      <c r="L2389" s="87"/>
      <c r="M2389" s="87"/>
      <c r="N2389" s="87"/>
      <c r="O2389" s="87"/>
      <c r="P2389" s="87"/>
      <c r="Q2389" s="87"/>
      <c r="R2389" s="87"/>
      <c r="S2389" s="87"/>
      <c r="T2389" s="87"/>
      <c r="U2389" s="87"/>
      <c r="V2389" s="87"/>
      <c r="W2389" s="87"/>
      <c r="X2389" s="87"/>
      <c r="Y2389" s="87"/>
      <c r="Z2389" s="87"/>
      <c r="AA2389" s="87"/>
      <c r="AB2389" s="87"/>
      <c r="AC2389" s="87"/>
      <c r="AD2389" s="87"/>
      <c r="AE2389" s="87"/>
      <c r="AF2389" s="87"/>
      <c r="AG2389" s="87"/>
      <c r="AH2389" s="87"/>
      <c r="AI2389" s="87"/>
      <c r="AJ2389" s="87"/>
      <c r="AK2389" s="87"/>
      <c r="AL2389" s="87"/>
      <c r="AM2389" s="87"/>
      <c r="AN2389" s="87"/>
      <c r="AO2389" s="87"/>
      <c r="AP2389" s="87"/>
      <c r="AQ2389" s="87"/>
      <c r="AR2389" s="87"/>
      <c r="AS2389" s="87"/>
      <c r="AT2389" s="87"/>
      <c r="AU2389" s="87"/>
      <c r="AV2389" s="87"/>
      <c r="AW2389" s="87"/>
      <c r="AX2389" s="87"/>
      <c r="AY2389" s="87"/>
      <c r="AZ2389" s="87"/>
      <c r="BA2389" s="87"/>
      <c r="BB2389" s="87"/>
      <c r="BC2389" s="87"/>
      <c r="BD2389" s="87"/>
      <c r="BE2389" s="87"/>
      <c r="BF2389" s="87"/>
      <c r="BG2389" s="87"/>
      <c r="BH2389" s="87"/>
    </row>
    <row r="2390" spans="1:60">
      <c r="A2390" s="87"/>
      <c r="D2390" s="371"/>
      <c r="E2390" s="87"/>
      <c r="F2390" s="87"/>
      <c r="G2390" s="87"/>
      <c r="H2390" s="87"/>
      <c r="I2390" s="87"/>
      <c r="J2390" s="87"/>
      <c r="K2390" s="87"/>
      <c r="L2390" s="87"/>
      <c r="M2390" s="87"/>
      <c r="N2390" s="87"/>
      <c r="O2390" s="87"/>
      <c r="P2390" s="87"/>
      <c r="Q2390" s="87"/>
      <c r="R2390" s="87"/>
      <c r="S2390" s="87"/>
      <c r="T2390" s="87"/>
      <c r="U2390" s="87"/>
      <c r="V2390" s="87"/>
      <c r="W2390" s="87"/>
      <c r="X2390" s="87"/>
      <c r="Y2390" s="87"/>
      <c r="Z2390" s="87"/>
      <c r="AA2390" s="87"/>
      <c r="AB2390" s="87"/>
      <c r="AC2390" s="87"/>
      <c r="AD2390" s="87"/>
      <c r="AE2390" s="87"/>
      <c r="AF2390" s="87"/>
      <c r="AG2390" s="87"/>
      <c r="AH2390" s="87"/>
      <c r="AI2390" s="87"/>
      <c r="AJ2390" s="87"/>
      <c r="AK2390" s="87"/>
      <c r="AL2390" s="87"/>
      <c r="AM2390" s="87"/>
      <c r="AN2390" s="87"/>
      <c r="AO2390" s="87"/>
      <c r="AP2390" s="87"/>
      <c r="AQ2390" s="87"/>
      <c r="AR2390" s="87"/>
      <c r="AS2390" s="87"/>
      <c r="AT2390" s="87"/>
      <c r="AU2390" s="87"/>
      <c r="AV2390" s="87"/>
      <c r="AW2390" s="87"/>
      <c r="AX2390" s="87"/>
      <c r="AY2390" s="87"/>
      <c r="AZ2390" s="87"/>
      <c r="BA2390" s="87"/>
      <c r="BB2390" s="87"/>
      <c r="BC2390" s="87"/>
      <c r="BD2390" s="87"/>
      <c r="BE2390" s="87"/>
      <c r="BF2390" s="87"/>
      <c r="BG2390" s="87"/>
      <c r="BH2390" s="87"/>
    </row>
    <row r="2391" spans="1:60">
      <c r="A2391" s="87"/>
      <c r="D2391" s="371"/>
      <c r="E2391" s="87"/>
      <c r="F2391" s="87"/>
      <c r="G2391" s="87"/>
      <c r="H2391" s="87"/>
      <c r="I2391" s="87"/>
      <c r="J2391" s="87"/>
      <c r="K2391" s="87"/>
      <c r="L2391" s="87"/>
      <c r="M2391" s="87"/>
      <c r="N2391" s="87"/>
      <c r="O2391" s="87"/>
      <c r="P2391" s="87"/>
      <c r="Q2391" s="87"/>
      <c r="R2391" s="87"/>
      <c r="S2391" s="87"/>
      <c r="T2391" s="87"/>
      <c r="U2391" s="87"/>
      <c r="V2391" s="87"/>
      <c r="W2391" s="87"/>
      <c r="X2391" s="87"/>
      <c r="Y2391" s="87"/>
      <c r="Z2391" s="87"/>
      <c r="AA2391" s="87"/>
      <c r="AB2391" s="87"/>
      <c r="AC2391" s="87"/>
      <c r="AD2391" s="87"/>
      <c r="AE2391" s="87"/>
      <c r="AF2391" s="87"/>
      <c r="AG2391" s="87"/>
      <c r="AH2391" s="87"/>
      <c r="AI2391" s="87"/>
      <c r="AJ2391" s="87"/>
      <c r="AK2391" s="87"/>
      <c r="AL2391" s="87"/>
      <c r="AM2391" s="87"/>
      <c r="AN2391" s="87"/>
      <c r="AO2391" s="87"/>
      <c r="AP2391" s="87"/>
      <c r="AQ2391" s="87"/>
      <c r="AR2391" s="87"/>
      <c r="AS2391" s="87"/>
      <c r="AT2391" s="87"/>
      <c r="AU2391" s="87"/>
      <c r="AV2391" s="87"/>
      <c r="AW2391" s="87"/>
      <c r="AX2391" s="87"/>
      <c r="AY2391" s="87"/>
      <c r="AZ2391" s="87"/>
      <c r="BA2391" s="87"/>
      <c r="BB2391" s="87"/>
      <c r="BC2391" s="87"/>
      <c r="BD2391" s="87"/>
      <c r="BE2391" s="87"/>
      <c r="BF2391" s="87"/>
      <c r="BG2391" s="87"/>
      <c r="BH2391" s="87"/>
    </row>
    <row r="2392" spans="1:60">
      <c r="A2392" s="87"/>
      <c r="D2392" s="371"/>
      <c r="E2392" s="87"/>
      <c r="F2392" s="87"/>
      <c r="G2392" s="87"/>
      <c r="H2392" s="87"/>
      <c r="I2392" s="87"/>
      <c r="J2392" s="87"/>
      <c r="K2392" s="87"/>
      <c r="L2392" s="87"/>
      <c r="M2392" s="87"/>
      <c r="N2392" s="87"/>
      <c r="O2392" s="87"/>
      <c r="P2392" s="87"/>
      <c r="Q2392" s="87"/>
      <c r="R2392" s="87"/>
      <c r="S2392" s="87"/>
      <c r="T2392" s="87"/>
      <c r="U2392" s="87"/>
      <c r="V2392" s="87"/>
      <c r="W2392" s="87"/>
      <c r="X2392" s="87"/>
      <c r="Y2392" s="87"/>
      <c r="Z2392" s="87"/>
      <c r="AA2392" s="87"/>
      <c r="AB2392" s="87"/>
      <c r="AC2392" s="87"/>
      <c r="AD2392" s="87"/>
      <c r="AE2392" s="87"/>
      <c r="AF2392" s="87"/>
      <c r="AG2392" s="87"/>
      <c r="AH2392" s="87"/>
      <c r="AI2392" s="87"/>
      <c r="AJ2392" s="87"/>
      <c r="AK2392" s="87"/>
      <c r="AL2392" s="87"/>
      <c r="AM2392" s="87"/>
      <c r="AN2392" s="87"/>
      <c r="AO2392" s="87"/>
      <c r="AP2392" s="87"/>
      <c r="AQ2392" s="87"/>
      <c r="AR2392" s="87"/>
      <c r="AS2392" s="87"/>
      <c r="AT2392" s="87"/>
      <c r="AU2392" s="87"/>
      <c r="AV2392" s="87"/>
      <c r="AW2392" s="87"/>
      <c r="AX2392" s="87"/>
      <c r="AY2392" s="87"/>
      <c r="AZ2392" s="87"/>
      <c r="BA2392" s="87"/>
      <c r="BB2392" s="87"/>
      <c r="BC2392" s="87"/>
      <c r="BD2392" s="87"/>
      <c r="BE2392" s="87"/>
      <c r="BF2392" s="87"/>
      <c r="BG2392" s="87"/>
      <c r="BH2392" s="87"/>
    </row>
    <row r="2393" spans="1:60">
      <c r="A2393" s="87"/>
      <c r="D2393" s="371"/>
      <c r="E2393" s="87"/>
      <c r="F2393" s="87"/>
      <c r="G2393" s="87"/>
      <c r="H2393" s="87"/>
      <c r="I2393" s="87"/>
      <c r="J2393" s="87"/>
      <c r="K2393" s="87"/>
      <c r="L2393" s="87"/>
      <c r="M2393" s="87"/>
      <c r="N2393" s="87"/>
      <c r="O2393" s="87"/>
      <c r="P2393" s="87"/>
      <c r="Q2393" s="87"/>
      <c r="R2393" s="87"/>
      <c r="S2393" s="87"/>
      <c r="T2393" s="87"/>
      <c r="U2393" s="87"/>
      <c r="V2393" s="87"/>
      <c r="W2393" s="87"/>
      <c r="X2393" s="87"/>
      <c r="Y2393" s="87"/>
      <c r="Z2393" s="87"/>
      <c r="AA2393" s="87"/>
      <c r="AB2393" s="87"/>
      <c r="AC2393" s="87"/>
      <c r="AD2393" s="87"/>
      <c r="AE2393" s="87"/>
      <c r="AF2393" s="87"/>
      <c r="AG2393" s="87"/>
      <c r="AH2393" s="87"/>
      <c r="AI2393" s="87"/>
      <c r="AJ2393" s="87"/>
      <c r="AK2393" s="87"/>
      <c r="AL2393" s="87"/>
      <c r="AM2393" s="87"/>
      <c r="AN2393" s="87"/>
      <c r="AO2393" s="87"/>
      <c r="AP2393" s="87"/>
      <c r="AQ2393" s="87"/>
      <c r="AR2393" s="87"/>
      <c r="AS2393" s="87"/>
      <c r="AT2393" s="87"/>
      <c r="AU2393" s="87"/>
      <c r="AV2393" s="87"/>
      <c r="AW2393" s="87"/>
      <c r="AX2393" s="87"/>
      <c r="AY2393" s="87"/>
      <c r="AZ2393" s="87"/>
      <c r="BA2393" s="87"/>
      <c r="BB2393" s="87"/>
      <c r="BC2393" s="87"/>
      <c r="BD2393" s="87"/>
      <c r="BE2393" s="87"/>
      <c r="BF2393" s="87"/>
      <c r="BG2393" s="87"/>
      <c r="BH2393" s="87"/>
    </row>
    <row r="2394" spans="1:60">
      <c r="A2394" s="87"/>
      <c r="D2394" s="371"/>
      <c r="E2394" s="87"/>
      <c r="F2394" s="87"/>
      <c r="G2394" s="87"/>
      <c r="H2394" s="87"/>
      <c r="I2394" s="87"/>
      <c r="J2394" s="87"/>
      <c r="K2394" s="87"/>
      <c r="L2394" s="87"/>
      <c r="M2394" s="87"/>
      <c r="N2394" s="87"/>
      <c r="O2394" s="87"/>
      <c r="P2394" s="87"/>
      <c r="Q2394" s="87"/>
      <c r="R2394" s="87"/>
      <c r="S2394" s="87"/>
      <c r="T2394" s="87"/>
      <c r="U2394" s="87"/>
      <c r="V2394" s="87"/>
      <c r="W2394" s="87"/>
      <c r="X2394" s="87"/>
      <c r="Y2394" s="87"/>
      <c r="Z2394" s="87"/>
      <c r="AA2394" s="87"/>
      <c r="AB2394" s="87"/>
      <c r="AC2394" s="87"/>
      <c r="AD2394" s="87"/>
      <c r="AE2394" s="87"/>
      <c r="AF2394" s="87"/>
      <c r="AG2394" s="87"/>
      <c r="AH2394" s="87"/>
      <c r="AI2394" s="87"/>
      <c r="AJ2394" s="87"/>
      <c r="AK2394" s="87"/>
      <c r="AL2394" s="87"/>
      <c r="AM2394" s="87"/>
      <c r="AN2394" s="87"/>
      <c r="AO2394" s="87"/>
      <c r="AP2394" s="87"/>
      <c r="AQ2394" s="87"/>
      <c r="AR2394" s="87"/>
      <c r="AS2394" s="87"/>
      <c r="AT2394" s="87"/>
      <c r="AU2394" s="87"/>
      <c r="AV2394" s="87"/>
      <c r="AW2394" s="87"/>
      <c r="AX2394" s="87"/>
      <c r="AY2394" s="87"/>
      <c r="AZ2394" s="87"/>
      <c r="BA2394" s="87"/>
      <c r="BB2394" s="87"/>
      <c r="BC2394" s="87"/>
      <c r="BD2394" s="87"/>
      <c r="BE2394" s="87"/>
      <c r="BF2394" s="87"/>
      <c r="BG2394" s="87"/>
      <c r="BH2394" s="87"/>
    </row>
    <row r="2395" spans="1:60">
      <c r="A2395" s="87"/>
      <c r="D2395" s="371"/>
      <c r="E2395" s="87"/>
      <c r="F2395" s="87"/>
      <c r="G2395" s="87"/>
      <c r="H2395" s="87"/>
      <c r="I2395" s="87"/>
      <c r="J2395" s="87"/>
      <c r="K2395" s="87"/>
      <c r="L2395" s="87"/>
      <c r="M2395" s="87"/>
      <c r="N2395" s="87"/>
      <c r="O2395" s="87"/>
      <c r="P2395" s="87"/>
      <c r="Q2395" s="87"/>
      <c r="R2395" s="87"/>
      <c r="S2395" s="87"/>
      <c r="T2395" s="87"/>
      <c r="U2395" s="87"/>
      <c r="V2395" s="87"/>
      <c r="W2395" s="87"/>
      <c r="X2395" s="87"/>
      <c r="Y2395" s="87"/>
      <c r="Z2395" s="87"/>
      <c r="AA2395" s="87"/>
      <c r="AB2395" s="87"/>
      <c r="AC2395" s="87"/>
      <c r="AD2395" s="87"/>
      <c r="AE2395" s="87"/>
      <c r="AF2395" s="87"/>
      <c r="AG2395" s="87"/>
      <c r="AH2395" s="87"/>
      <c r="AI2395" s="87"/>
      <c r="AJ2395" s="87"/>
      <c r="AK2395" s="87"/>
      <c r="AL2395" s="87"/>
      <c r="AM2395" s="87"/>
      <c r="AN2395" s="87"/>
      <c r="AO2395" s="87"/>
      <c r="AP2395" s="87"/>
      <c r="AQ2395" s="87"/>
      <c r="AR2395" s="87"/>
      <c r="AS2395" s="87"/>
      <c r="AT2395" s="87"/>
      <c r="AU2395" s="87"/>
      <c r="AV2395" s="87"/>
      <c r="AW2395" s="87"/>
      <c r="AX2395" s="87"/>
      <c r="AY2395" s="87"/>
      <c r="AZ2395" s="87"/>
      <c r="BA2395" s="87"/>
      <c r="BB2395" s="87"/>
      <c r="BC2395" s="87"/>
      <c r="BD2395" s="87"/>
      <c r="BE2395" s="87"/>
      <c r="BF2395" s="87"/>
      <c r="BG2395" s="87"/>
      <c r="BH2395" s="87"/>
    </row>
    <row r="2396" spans="1:60">
      <c r="A2396" s="87"/>
      <c r="D2396" s="371"/>
      <c r="E2396" s="87"/>
      <c r="F2396" s="87"/>
      <c r="G2396" s="87"/>
      <c r="H2396" s="87"/>
      <c r="I2396" s="87"/>
      <c r="J2396" s="87"/>
      <c r="K2396" s="87"/>
      <c r="L2396" s="87"/>
      <c r="M2396" s="87"/>
      <c r="N2396" s="87"/>
      <c r="O2396" s="87"/>
      <c r="P2396" s="87"/>
      <c r="Q2396" s="87"/>
      <c r="R2396" s="87"/>
      <c r="S2396" s="87"/>
      <c r="T2396" s="87"/>
      <c r="U2396" s="87"/>
      <c r="V2396" s="87"/>
      <c r="W2396" s="87"/>
      <c r="X2396" s="87"/>
      <c r="Y2396" s="87"/>
      <c r="Z2396" s="87"/>
      <c r="AA2396" s="87"/>
      <c r="AB2396" s="87"/>
      <c r="AC2396" s="87"/>
      <c r="AD2396" s="87"/>
      <c r="AE2396" s="87"/>
      <c r="AF2396" s="87"/>
      <c r="AG2396" s="87"/>
      <c r="AH2396" s="87"/>
      <c r="AI2396" s="87"/>
      <c r="AJ2396" s="87"/>
      <c r="AK2396" s="87"/>
      <c r="AL2396" s="87"/>
      <c r="AM2396" s="87"/>
      <c r="AN2396" s="87"/>
      <c r="AO2396" s="87"/>
      <c r="AP2396" s="87"/>
      <c r="AQ2396" s="87"/>
      <c r="AR2396" s="87"/>
      <c r="AS2396" s="87"/>
      <c r="AT2396" s="87"/>
      <c r="AU2396" s="87"/>
      <c r="AV2396" s="87"/>
      <c r="AW2396" s="87"/>
      <c r="AX2396" s="87"/>
      <c r="AY2396" s="87"/>
      <c r="AZ2396" s="87"/>
      <c r="BA2396" s="87"/>
      <c r="BB2396" s="87"/>
      <c r="BC2396" s="87"/>
      <c r="BD2396" s="87"/>
      <c r="BE2396" s="87"/>
      <c r="BF2396" s="87"/>
      <c r="BG2396" s="87"/>
      <c r="BH2396" s="87"/>
    </row>
    <row r="2397" spans="1:60">
      <c r="A2397" s="87"/>
      <c r="D2397" s="371"/>
      <c r="E2397" s="87"/>
      <c r="F2397" s="87"/>
      <c r="G2397" s="87"/>
      <c r="H2397" s="87"/>
      <c r="I2397" s="87"/>
      <c r="J2397" s="87"/>
      <c r="K2397" s="87"/>
      <c r="L2397" s="87"/>
      <c r="M2397" s="87"/>
      <c r="N2397" s="87"/>
      <c r="O2397" s="87"/>
      <c r="P2397" s="87"/>
      <c r="Q2397" s="87"/>
      <c r="R2397" s="87"/>
      <c r="S2397" s="87"/>
      <c r="T2397" s="87"/>
      <c r="U2397" s="87"/>
      <c r="V2397" s="87"/>
      <c r="W2397" s="87"/>
      <c r="X2397" s="87"/>
      <c r="Y2397" s="87"/>
      <c r="Z2397" s="87"/>
      <c r="AA2397" s="87"/>
      <c r="AB2397" s="87"/>
      <c r="AC2397" s="87"/>
      <c r="AD2397" s="87"/>
      <c r="AE2397" s="87"/>
      <c r="AF2397" s="87"/>
      <c r="AG2397" s="87"/>
      <c r="AH2397" s="87"/>
      <c r="AI2397" s="87"/>
      <c r="AJ2397" s="87"/>
      <c r="AK2397" s="87"/>
      <c r="AL2397" s="87"/>
      <c r="AM2397" s="87"/>
      <c r="AN2397" s="87"/>
      <c r="AO2397" s="87"/>
      <c r="AP2397" s="87"/>
      <c r="AQ2397" s="87"/>
      <c r="AR2397" s="87"/>
      <c r="AS2397" s="87"/>
      <c r="AT2397" s="87"/>
      <c r="AU2397" s="87"/>
      <c r="AV2397" s="87"/>
      <c r="AW2397" s="87"/>
      <c r="AX2397" s="87"/>
      <c r="AY2397" s="87"/>
      <c r="AZ2397" s="87"/>
      <c r="BA2397" s="87"/>
      <c r="BB2397" s="87"/>
      <c r="BC2397" s="87"/>
      <c r="BD2397" s="87"/>
      <c r="BE2397" s="87"/>
      <c r="BF2397" s="87"/>
      <c r="BG2397" s="87"/>
      <c r="BH2397" s="87"/>
    </row>
    <row r="2398" spans="1:60">
      <c r="A2398" s="87"/>
      <c r="D2398" s="371"/>
      <c r="E2398" s="87"/>
      <c r="F2398" s="87"/>
      <c r="G2398" s="87"/>
      <c r="H2398" s="87"/>
      <c r="I2398" s="87"/>
      <c r="J2398" s="87"/>
      <c r="K2398" s="87"/>
      <c r="L2398" s="87"/>
      <c r="M2398" s="87"/>
      <c r="N2398" s="87"/>
      <c r="O2398" s="87"/>
      <c r="P2398" s="87"/>
      <c r="Q2398" s="87"/>
      <c r="R2398" s="87"/>
      <c r="S2398" s="87"/>
      <c r="T2398" s="87"/>
      <c r="U2398" s="87"/>
      <c r="V2398" s="87"/>
      <c r="W2398" s="87"/>
      <c r="X2398" s="87"/>
      <c r="Y2398" s="87"/>
      <c r="Z2398" s="87"/>
      <c r="AA2398" s="87"/>
      <c r="AB2398" s="87"/>
      <c r="AC2398" s="87"/>
      <c r="AD2398" s="87"/>
      <c r="AE2398" s="87"/>
      <c r="AF2398" s="87"/>
      <c r="AG2398" s="87"/>
      <c r="AH2398" s="87"/>
      <c r="AI2398" s="87"/>
      <c r="AJ2398" s="87"/>
      <c r="AK2398" s="87"/>
      <c r="AL2398" s="87"/>
      <c r="AM2398" s="87"/>
      <c r="AN2398" s="87"/>
      <c r="AO2398" s="87"/>
      <c r="AP2398" s="87"/>
      <c r="AQ2398" s="87"/>
      <c r="AR2398" s="87"/>
      <c r="AS2398" s="87"/>
      <c r="AT2398" s="87"/>
      <c r="AU2398" s="87"/>
      <c r="AV2398" s="87"/>
      <c r="AW2398" s="87"/>
      <c r="AX2398" s="87"/>
      <c r="AY2398" s="87"/>
      <c r="AZ2398" s="87"/>
      <c r="BA2398" s="87"/>
      <c r="BB2398" s="87"/>
      <c r="BC2398" s="87"/>
      <c r="BD2398" s="87"/>
      <c r="BE2398" s="87"/>
      <c r="BF2398" s="87"/>
      <c r="BG2398" s="87"/>
      <c r="BH2398" s="87"/>
    </row>
    <row r="2399" spans="1:60">
      <c r="A2399" s="87"/>
      <c r="D2399" s="371"/>
      <c r="E2399" s="87"/>
      <c r="F2399" s="87"/>
      <c r="G2399" s="87"/>
      <c r="H2399" s="87"/>
      <c r="I2399" s="87"/>
      <c r="J2399" s="87"/>
      <c r="K2399" s="87"/>
      <c r="L2399" s="87"/>
      <c r="M2399" s="87"/>
      <c r="N2399" s="87"/>
      <c r="O2399" s="87"/>
      <c r="P2399" s="87"/>
      <c r="Q2399" s="87"/>
      <c r="R2399" s="87"/>
      <c r="S2399" s="87"/>
      <c r="T2399" s="87"/>
      <c r="U2399" s="87"/>
      <c r="V2399" s="87"/>
      <c r="W2399" s="87"/>
      <c r="X2399" s="87"/>
      <c r="Y2399" s="87"/>
      <c r="Z2399" s="87"/>
      <c r="AA2399" s="87"/>
      <c r="AB2399" s="87"/>
      <c r="AC2399" s="87"/>
      <c r="AD2399" s="87"/>
      <c r="AE2399" s="87"/>
      <c r="AF2399" s="87"/>
      <c r="AG2399" s="87"/>
      <c r="AH2399" s="87"/>
      <c r="AI2399" s="87"/>
      <c r="AJ2399" s="87"/>
      <c r="AK2399" s="87"/>
      <c r="AL2399" s="87"/>
      <c r="AM2399" s="87"/>
      <c r="AN2399" s="87"/>
      <c r="AO2399" s="87"/>
      <c r="AP2399" s="87"/>
      <c r="AQ2399" s="87"/>
      <c r="AR2399" s="87"/>
      <c r="AS2399" s="87"/>
      <c r="AT2399" s="87"/>
      <c r="AU2399" s="87"/>
      <c r="AV2399" s="87"/>
      <c r="AW2399" s="87"/>
      <c r="AX2399" s="87"/>
      <c r="AY2399" s="87"/>
      <c r="AZ2399" s="87"/>
      <c r="BA2399" s="87"/>
      <c r="BB2399" s="87"/>
      <c r="BC2399" s="87"/>
      <c r="BD2399" s="87"/>
      <c r="BE2399" s="87"/>
      <c r="BF2399" s="87"/>
      <c r="BG2399" s="87"/>
      <c r="BH2399" s="87"/>
    </row>
    <row r="2400" spans="1:60">
      <c r="A2400" s="87"/>
      <c r="D2400" s="371"/>
      <c r="E2400" s="87"/>
      <c r="F2400" s="87"/>
      <c r="G2400" s="87"/>
      <c r="H2400" s="87"/>
      <c r="I2400" s="87"/>
      <c r="J2400" s="87"/>
      <c r="K2400" s="87"/>
      <c r="L2400" s="87"/>
      <c r="M2400" s="87"/>
      <c r="N2400" s="87"/>
      <c r="O2400" s="87"/>
      <c r="P2400" s="87"/>
      <c r="Q2400" s="87"/>
      <c r="R2400" s="87"/>
      <c r="S2400" s="87"/>
      <c r="T2400" s="87"/>
      <c r="U2400" s="87"/>
      <c r="V2400" s="87"/>
      <c r="W2400" s="87"/>
      <c r="X2400" s="87"/>
      <c r="Y2400" s="87"/>
      <c r="Z2400" s="87"/>
      <c r="AA2400" s="87"/>
      <c r="AB2400" s="87"/>
      <c r="AC2400" s="87"/>
      <c r="AD2400" s="87"/>
      <c r="AE2400" s="87"/>
      <c r="AF2400" s="87"/>
      <c r="AG2400" s="87"/>
      <c r="AH2400" s="87"/>
      <c r="AI2400" s="87"/>
      <c r="AJ2400" s="87"/>
      <c r="AK2400" s="87"/>
      <c r="AL2400" s="87"/>
      <c r="AM2400" s="87"/>
      <c r="AN2400" s="87"/>
      <c r="AO2400" s="87"/>
      <c r="AP2400" s="87"/>
      <c r="AQ2400" s="87"/>
      <c r="AR2400" s="87"/>
      <c r="AS2400" s="87"/>
      <c r="AT2400" s="87"/>
      <c r="AU2400" s="87"/>
      <c r="AV2400" s="87"/>
      <c r="AW2400" s="87"/>
      <c r="AX2400" s="87"/>
      <c r="AY2400" s="87"/>
      <c r="AZ2400" s="87"/>
      <c r="BA2400" s="87"/>
      <c r="BB2400" s="87"/>
      <c r="BC2400" s="87"/>
      <c r="BD2400" s="87"/>
      <c r="BE2400" s="87"/>
      <c r="BF2400" s="87"/>
      <c r="BG2400" s="87"/>
      <c r="BH2400" s="87"/>
    </row>
    <row r="2401" spans="1:60">
      <c r="A2401" s="87"/>
      <c r="D2401" s="371"/>
      <c r="E2401" s="87"/>
      <c r="F2401" s="87"/>
      <c r="G2401" s="87"/>
      <c r="H2401" s="87"/>
      <c r="I2401" s="87"/>
      <c r="J2401" s="87"/>
      <c r="K2401" s="87"/>
      <c r="L2401" s="87"/>
      <c r="M2401" s="87"/>
      <c r="N2401" s="87"/>
      <c r="O2401" s="87"/>
      <c r="P2401" s="87"/>
      <c r="Q2401" s="87"/>
      <c r="R2401" s="87"/>
      <c r="S2401" s="87"/>
      <c r="T2401" s="87"/>
      <c r="U2401" s="87"/>
      <c r="V2401" s="87"/>
      <c r="W2401" s="87"/>
      <c r="X2401" s="87"/>
      <c r="Y2401" s="87"/>
      <c r="Z2401" s="87"/>
      <c r="AA2401" s="87"/>
      <c r="AB2401" s="87"/>
      <c r="AC2401" s="87"/>
      <c r="AD2401" s="87"/>
      <c r="AE2401" s="87"/>
      <c r="AF2401" s="87"/>
      <c r="AG2401" s="87"/>
      <c r="AH2401" s="87"/>
      <c r="AI2401" s="87"/>
      <c r="AJ2401" s="87"/>
      <c r="AK2401" s="87"/>
      <c r="AL2401" s="87"/>
      <c r="AM2401" s="87"/>
      <c r="AN2401" s="87"/>
      <c r="AO2401" s="87"/>
      <c r="AP2401" s="87"/>
      <c r="AQ2401" s="87"/>
      <c r="AR2401" s="87"/>
      <c r="AS2401" s="87"/>
      <c r="AT2401" s="87"/>
      <c r="AU2401" s="87"/>
      <c r="AV2401" s="87"/>
      <c r="AW2401" s="87"/>
      <c r="AX2401" s="87"/>
      <c r="AY2401" s="87"/>
      <c r="AZ2401" s="87"/>
      <c r="BA2401" s="87"/>
      <c r="BB2401" s="87"/>
      <c r="BC2401" s="87"/>
      <c r="BD2401" s="87"/>
      <c r="BE2401" s="87"/>
      <c r="BF2401" s="87"/>
      <c r="BG2401" s="87"/>
      <c r="BH2401" s="87"/>
    </row>
    <row r="2402" spans="1:60">
      <c r="A2402" s="87"/>
      <c r="D2402" s="371"/>
      <c r="E2402" s="87"/>
      <c r="F2402" s="87"/>
      <c r="G2402" s="87"/>
      <c r="H2402" s="87"/>
      <c r="I2402" s="87"/>
      <c r="J2402" s="87"/>
      <c r="K2402" s="87"/>
      <c r="L2402" s="87"/>
      <c r="M2402" s="87"/>
      <c r="N2402" s="87"/>
      <c r="O2402" s="87"/>
      <c r="P2402" s="87"/>
      <c r="Q2402" s="87"/>
      <c r="R2402" s="87"/>
      <c r="S2402" s="87"/>
      <c r="T2402" s="87"/>
      <c r="U2402" s="87"/>
      <c r="V2402" s="87"/>
      <c r="W2402" s="87"/>
      <c r="X2402" s="87"/>
      <c r="Y2402" s="87"/>
      <c r="Z2402" s="87"/>
      <c r="AA2402" s="87"/>
      <c r="AB2402" s="87"/>
      <c r="AC2402" s="87"/>
      <c r="AD2402" s="87"/>
      <c r="AE2402" s="87"/>
      <c r="AF2402" s="87"/>
      <c r="AG2402" s="87"/>
      <c r="AH2402" s="87"/>
      <c r="AI2402" s="87"/>
      <c r="AJ2402" s="87"/>
      <c r="AK2402" s="87"/>
      <c r="AL2402" s="87"/>
      <c r="AM2402" s="87"/>
      <c r="AN2402" s="87"/>
      <c r="AO2402" s="87"/>
      <c r="AP2402" s="87"/>
      <c r="AQ2402" s="87"/>
      <c r="AR2402" s="87"/>
      <c r="AS2402" s="87"/>
      <c r="AT2402" s="87"/>
      <c r="AU2402" s="87"/>
      <c r="AV2402" s="87"/>
      <c r="AW2402" s="87"/>
      <c r="AX2402" s="87"/>
      <c r="AY2402" s="87"/>
      <c r="AZ2402" s="87"/>
      <c r="BA2402" s="87"/>
      <c r="BB2402" s="87"/>
      <c r="BC2402" s="87"/>
      <c r="BD2402" s="87"/>
      <c r="BE2402" s="87"/>
      <c r="BF2402" s="87"/>
      <c r="BG2402" s="87"/>
      <c r="BH2402" s="87"/>
    </row>
    <row r="2403" spans="1:60">
      <c r="A2403" s="87"/>
      <c r="D2403" s="371"/>
      <c r="E2403" s="87"/>
      <c r="F2403" s="87"/>
      <c r="G2403" s="87"/>
      <c r="H2403" s="87"/>
      <c r="I2403" s="87"/>
      <c r="J2403" s="87"/>
      <c r="K2403" s="87"/>
      <c r="L2403" s="87"/>
      <c r="M2403" s="87"/>
      <c r="N2403" s="87"/>
      <c r="O2403" s="87"/>
      <c r="P2403" s="87"/>
      <c r="Q2403" s="87"/>
      <c r="R2403" s="87"/>
      <c r="S2403" s="87"/>
      <c r="T2403" s="87"/>
      <c r="U2403" s="87"/>
      <c r="V2403" s="87"/>
      <c r="W2403" s="87"/>
      <c r="X2403" s="87"/>
      <c r="Y2403" s="87"/>
      <c r="Z2403" s="87"/>
      <c r="AA2403" s="87"/>
      <c r="AB2403" s="87"/>
      <c r="AC2403" s="87"/>
      <c r="AD2403" s="87"/>
      <c r="AE2403" s="87"/>
      <c r="AF2403" s="87"/>
      <c r="AG2403" s="87"/>
      <c r="AH2403" s="87"/>
      <c r="AI2403" s="87"/>
      <c r="AJ2403" s="87"/>
      <c r="AK2403" s="87"/>
      <c r="AL2403" s="87"/>
      <c r="AM2403" s="87"/>
      <c r="AN2403" s="87"/>
      <c r="AO2403" s="87"/>
      <c r="AP2403" s="87"/>
      <c r="AQ2403" s="87"/>
      <c r="AR2403" s="87"/>
      <c r="AS2403" s="87"/>
      <c r="AT2403" s="87"/>
      <c r="AU2403" s="87"/>
      <c r="AV2403" s="87"/>
      <c r="AW2403" s="87"/>
      <c r="AX2403" s="87"/>
      <c r="AY2403" s="87"/>
      <c r="AZ2403" s="87"/>
      <c r="BA2403" s="87"/>
      <c r="BB2403" s="87"/>
      <c r="BC2403" s="87"/>
      <c r="BD2403" s="87"/>
      <c r="BE2403" s="87"/>
      <c r="BF2403" s="87"/>
      <c r="BG2403" s="87"/>
      <c r="BH2403" s="87"/>
    </row>
    <row r="2404" spans="1:60">
      <c r="A2404" s="87"/>
      <c r="D2404" s="371"/>
      <c r="E2404" s="87"/>
      <c r="F2404" s="87"/>
      <c r="G2404" s="87"/>
      <c r="H2404" s="87"/>
      <c r="I2404" s="87"/>
      <c r="J2404" s="87"/>
      <c r="K2404" s="87"/>
      <c r="L2404" s="87"/>
      <c r="M2404" s="87"/>
      <c r="N2404" s="87"/>
      <c r="O2404" s="87"/>
      <c r="P2404" s="87"/>
      <c r="Q2404" s="87"/>
      <c r="R2404" s="87"/>
      <c r="S2404" s="87"/>
      <c r="T2404" s="87"/>
      <c r="U2404" s="87"/>
      <c r="V2404" s="87"/>
      <c r="W2404" s="87"/>
      <c r="X2404" s="87"/>
      <c r="Y2404" s="87"/>
      <c r="Z2404" s="87"/>
      <c r="AA2404" s="87"/>
      <c r="AB2404" s="87"/>
      <c r="AC2404" s="87"/>
      <c r="AD2404" s="87"/>
      <c r="AE2404" s="87"/>
      <c r="AF2404" s="87"/>
      <c r="AG2404" s="87"/>
      <c r="AH2404" s="87"/>
      <c r="AI2404" s="87"/>
      <c r="AJ2404" s="87"/>
      <c r="AK2404" s="87"/>
      <c r="AL2404" s="87"/>
      <c r="AM2404" s="87"/>
      <c r="AN2404" s="87"/>
      <c r="AO2404" s="87"/>
      <c r="AP2404" s="87"/>
      <c r="AQ2404" s="87"/>
      <c r="AR2404" s="87"/>
      <c r="AS2404" s="87"/>
      <c r="AT2404" s="87"/>
      <c r="AU2404" s="87"/>
      <c r="AV2404" s="87"/>
      <c r="AW2404" s="87"/>
      <c r="AX2404" s="87"/>
      <c r="AY2404" s="87"/>
      <c r="AZ2404" s="87"/>
      <c r="BA2404" s="87"/>
      <c r="BB2404" s="87"/>
      <c r="BC2404" s="87"/>
      <c r="BD2404" s="87"/>
      <c r="BE2404" s="87"/>
      <c r="BF2404" s="87"/>
      <c r="BG2404" s="87"/>
      <c r="BH2404" s="87"/>
    </row>
    <row r="2405" spans="1:60">
      <c r="A2405" s="87"/>
      <c r="D2405" s="371"/>
      <c r="E2405" s="87"/>
      <c r="F2405" s="87"/>
      <c r="G2405" s="87"/>
      <c r="H2405" s="87"/>
      <c r="I2405" s="87"/>
      <c r="J2405" s="87"/>
      <c r="K2405" s="87"/>
      <c r="L2405" s="87"/>
      <c r="M2405" s="87"/>
      <c r="N2405" s="87"/>
      <c r="O2405" s="87"/>
      <c r="P2405" s="87"/>
      <c r="Q2405" s="87"/>
      <c r="R2405" s="87"/>
      <c r="S2405" s="87"/>
      <c r="T2405" s="87"/>
      <c r="U2405" s="87"/>
      <c r="V2405" s="87"/>
      <c r="W2405" s="87"/>
      <c r="X2405" s="87"/>
      <c r="Y2405" s="87"/>
      <c r="Z2405" s="87"/>
      <c r="AA2405" s="87"/>
      <c r="AB2405" s="87"/>
      <c r="AC2405" s="87"/>
      <c r="AD2405" s="87"/>
      <c r="AE2405" s="87"/>
      <c r="AF2405" s="87"/>
      <c r="AG2405" s="87"/>
      <c r="AH2405" s="87"/>
      <c r="AI2405" s="87"/>
      <c r="AJ2405" s="87"/>
      <c r="AK2405" s="87"/>
      <c r="AL2405" s="87"/>
      <c r="AM2405" s="87"/>
      <c r="AN2405" s="87"/>
      <c r="AO2405" s="87"/>
      <c r="AP2405" s="87"/>
      <c r="AQ2405" s="87"/>
      <c r="AR2405" s="87"/>
      <c r="AS2405" s="87"/>
      <c r="AT2405" s="87"/>
      <c r="AU2405" s="87"/>
      <c r="AV2405" s="87"/>
      <c r="AW2405" s="87"/>
      <c r="AX2405" s="87"/>
      <c r="AY2405" s="87"/>
      <c r="AZ2405" s="87"/>
      <c r="BA2405" s="87"/>
      <c r="BB2405" s="87"/>
      <c r="BC2405" s="87"/>
      <c r="BD2405" s="87"/>
      <c r="BE2405" s="87"/>
      <c r="BF2405" s="87"/>
      <c r="BG2405" s="87"/>
      <c r="BH2405" s="87"/>
    </row>
    <row r="2406" spans="1:60">
      <c r="A2406" s="87"/>
      <c r="D2406" s="371"/>
      <c r="E2406" s="87"/>
      <c r="F2406" s="87"/>
      <c r="G2406" s="87"/>
      <c r="H2406" s="87"/>
      <c r="I2406" s="87"/>
      <c r="J2406" s="87"/>
      <c r="K2406" s="87"/>
      <c r="L2406" s="87"/>
      <c r="M2406" s="87"/>
      <c r="N2406" s="87"/>
      <c r="O2406" s="87"/>
      <c r="P2406" s="87"/>
      <c r="Q2406" s="87"/>
      <c r="R2406" s="87"/>
      <c r="S2406" s="87"/>
      <c r="T2406" s="87"/>
      <c r="U2406" s="87"/>
      <c r="V2406" s="87"/>
      <c r="W2406" s="87"/>
      <c r="X2406" s="87"/>
      <c r="Y2406" s="87"/>
      <c r="Z2406" s="87"/>
      <c r="AA2406" s="87"/>
      <c r="AB2406" s="87"/>
      <c r="AC2406" s="87"/>
      <c r="AD2406" s="87"/>
      <c r="AE2406" s="87"/>
      <c r="AF2406" s="87"/>
      <c r="AG2406" s="87"/>
      <c r="AH2406" s="87"/>
      <c r="AI2406" s="87"/>
      <c r="AJ2406" s="87"/>
      <c r="AK2406" s="87"/>
      <c r="AL2406" s="87"/>
      <c r="AM2406" s="87"/>
      <c r="AN2406" s="87"/>
      <c r="AO2406" s="87"/>
      <c r="AP2406" s="87"/>
      <c r="AQ2406" s="87"/>
      <c r="AR2406" s="87"/>
      <c r="AS2406" s="87"/>
      <c r="AT2406" s="87"/>
      <c r="AU2406" s="87"/>
      <c r="AV2406" s="87"/>
      <c r="AW2406" s="87"/>
      <c r="AX2406" s="87"/>
      <c r="AY2406" s="87"/>
      <c r="AZ2406" s="87"/>
      <c r="BA2406" s="87"/>
      <c r="BB2406" s="87"/>
      <c r="BC2406" s="87"/>
      <c r="BD2406" s="87"/>
      <c r="BE2406" s="87"/>
      <c r="BF2406" s="87"/>
      <c r="BG2406" s="87"/>
      <c r="BH2406" s="87"/>
    </row>
    <row r="2407" spans="1:60">
      <c r="A2407" s="87"/>
      <c r="D2407" s="371"/>
      <c r="E2407" s="87"/>
      <c r="F2407" s="87"/>
      <c r="G2407" s="87"/>
      <c r="H2407" s="87"/>
      <c r="I2407" s="87"/>
      <c r="J2407" s="87"/>
      <c r="K2407" s="87"/>
      <c r="L2407" s="87"/>
      <c r="M2407" s="87"/>
      <c r="N2407" s="87"/>
      <c r="O2407" s="87"/>
      <c r="P2407" s="87"/>
      <c r="Q2407" s="87"/>
      <c r="R2407" s="87"/>
      <c r="S2407" s="87"/>
      <c r="T2407" s="87"/>
      <c r="U2407" s="87"/>
      <c r="V2407" s="87"/>
      <c r="W2407" s="87"/>
      <c r="X2407" s="87"/>
      <c r="Y2407" s="87"/>
      <c r="Z2407" s="87"/>
      <c r="AA2407" s="87"/>
      <c r="AB2407" s="87"/>
      <c r="AC2407" s="87"/>
      <c r="AD2407" s="87"/>
      <c r="AE2407" s="87"/>
      <c r="AF2407" s="87"/>
      <c r="AG2407" s="87"/>
      <c r="AH2407" s="87"/>
      <c r="AI2407" s="87"/>
      <c r="AJ2407" s="87"/>
      <c r="AK2407" s="87"/>
      <c r="AL2407" s="87"/>
      <c r="AM2407" s="87"/>
      <c r="AN2407" s="87"/>
      <c r="AO2407" s="87"/>
      <c r="AP2407" s="87"/>
      <c r="AQ2407" s="87"/>
      <c r="AR2407" s="87"/>
      <c r="AS2407" s="87"/>
      <c r="AT2407" s="87"/>
      <c r="AU2407" s="87"/>
      <c r="AV2407" s="87"/>
      <c r="AW2407" s="87"/>
      <c r="AX2407" s="87"/>
      <c r="AY2407" s="87"/>
      <c r="AZ2407" s="87"/>
      <c r="BA2407" s="87"/>
      <c r="BB2407" s="87"/>
      <c r="BC2407" s="87"/>
      <c r="BD2407" s="87"/>
      <c r="BE2407" s="87"/>
      <c r="BF2407" s="87"/>
      <c r="BG2407" s="87"/>
      <c r="BH2407" s="87"/>
    </row>
    <row r="2408" spans="1:60">
      <c r="A2408" s="87"/>
      <c r="D2408" s="371"/>
      <c r="E2408" s="87"/>
      <c r="F2408" s="87"/>
      <c r="G2408" s="87"/>
      <c r="H2408" s="87"/>
      <c r="I2408" s="87"/>
      <c r="J2408" s="87"/>
      <c r="K2408" s="87"/>
      <c r="L2408" s="87"/>
      <c r="M2408" s="87"/>
      <c r="N2408" s="87"/>
      <c r="O2408" s="87"/>
      <c r="P2408" s="87"/>
      <c r="Q2408" s="87"/>
      <c r="R2408" s="87"/>
      <c r="S2408" s="87"/>
      <c r="T2408" s="87"/>
      <c r="U2408" s="87"/>
      <c r="V2408" s="87"/>
      <c r="W2408" s="87"/>
      <c r="X2408" s="87"/>
      <c r="Y2408" s="87"/>
      <c r="Z2408" s="87"/>
      <c r="AA2408" s="87"/>
      <c r="AB2408" s="87"/>
      <c r="AC2408" s="87"/>
      <c r="AD2408" s="87"/>
      <c r="AE2408" s="87"/>
      <c r="AF2408" s="87"/>
      <c r="AG2408" s="87"/>
      <c r="AH2408" s="87"/>
      <c r="AI2408" s="87"/>
      <c r="AJ2408" s="87"/>
      <c r="AK2408" s="87"/>
      <c r="AL2408" s="87"/>
      <c r="AM2408" s="87"/>
      <c r="AN2408" s="87"/>
      <c r="AO2408" s="87"/>
      <c r="AP2408" s="87"/>
      <c r="AQ2408" s="87"/>
      <c r="AR2408" s="87"/>
      <c r="AS2408" s="87"/>
      <c r="AT2408" s="87"/>
      <c r="AU2408" s="87"/>
      <c r="AV2408" s="87"/>
      <c r="AW2408" s="87"/>
      <c r="AX2408" s="87"/>
      <c r="AY2408" s="87"/>
      <c r="AZ2408" s="87"/>
      <c r="BA2408" s="87"/>
      <c r="BB2408" s="87"/>
      <c r="BC2408" s="87"/>
      <c r="BD2408" s="87"/>
      <c r="BE2408" s="87"/>
      <c r="BF2408" s="87"/>
      <c r="BG2408" s="87"/>
      <c r="BH2408" s="87"/>
    </row>
    <row r="2409" spans="1:60">
      <c r="A2409" s="87"/>
      <c r="D2409" s="371"/>
      <c r="E2409" s="87"/>
      <c r="F2409" s="87"/>
      <c r="G2409" s="87"/>
      <c r="H2409" s="87"/>
      <c r="I2409" s="87"/>
      <c r="J2409" s="87"/>
      <c r="K2409" s="87"/>
      <c r="L2409" s="87"/>
      <c r="M2409" s="87"/>
      <c r="N2409" s="87"/>
      <c r="O2409" s="87"/>
      <c r="P2409" s="87"/>
      <c r="Q2409" s="87"/>
      <c r="R2409" s="87"/>
      <c r="S2409" s="87"/>
      <c r="T2409" s="87"/>
      <c r="U2409" s="87"/>
      <c r="V2409" s="87"/>
      <c r="W2409" s="87"/>
      <c r="X2409" s="87"/>
      <c r="Y2409" s="87"/>
      <c r="Z2409" s="87"/>
      <c r="AA2409" s="87"/>
      <c r="AB2409" s="87"/>
      <c r="AC2409" s="87"/>
      <c r="AD2409" s="87"/>
      <c r="AE2409" s="87"/>
      <c r="AF2409" s="87"/>
      <c r="AG2409" s="87"/>
      <c r="AH2409" s="87"/>
      <c r="AI2409" s="87"/>
      <c r="AJ2409" s="87"/>
      <c r="AK2409" s="87"/>
      <c r="AL2409" s="87"/>
      <c r="AM2409" s="87"/>
      <c r="AN2409" s="87"/>
      <c r="AO2409" s="87"/>
      <c r="AP2409" s="87"/>
      <c r="AQ2409" s="87"/>
      <c r="AR2409" s="87"/>
      <c r="AS2409" s="87"/>
      <c r="AT2409" s="87"/>
      <c r="AU2409" s="87"/>
      <c r="AV2409" s="87"/>
      <c r="AW2409" s="87"/>
      <c r="AX2409" s="87"/>
      <c r="AY2409" s="87"/>
      <c r="AZ2409" s="87"/>
      <c r="BA2409" s="87"/>
      <c r="BB2409" s="87"/>
      <c r="BC2409" s="87"/>
      <c r="BD2409" s="87"/>
      <c r="BE2409" s="87"/>
      <c r="BF2409" s="87"/>
      <c r="BG2409" s="87"/>
      <c r="BH2409" s="87"/>
    </row>
    <row r="2410" spans="1:60">
      <c r="A2410" s="87"/>
      <c r="D2410" s="371"/>
      <c r="E2410" s="87"/>
      <c r="F2410" s="87"/>
      <c r="G2410" s="87"/>
      <c r="H2410" s="87"/>
      <c r="I2410" s="87"/>
      <c r="J2410" s="87"/>
      <c r="K2410" s="87"/>
      <c r="L2410" s="87"/>
      <c r="M2410" s="87"/>
      <c r="N2410" s="87"/>
      <c r="O2410" s="87"/>
      <c r="P2410" s="87"/>
      <c r="Q2410" s="87"/>
      <c r="R2410" s="87"/>
      <c r="S2410" s="87"/>
      <c r="T2410" s="87"/>
      <c r="U2410" s="87"/>
      <c r="V2410" s="87"/>
      <c r="W2410" s="87"/>
      <c r="X2410" s="87"/>
      <c r="Y2410" s="87"/>
      <c r="Z2410" s="87"/>
      <c r="AA2410" s="87"/>
      <c r="AB2410" s="87"/>
      <c r="AC2410" s="87"/>
      <c r="AD2410" s="87"/>
      <c r="AE2410" s="87"/>
      <c r="AF2410" s="87"/>
      <c r="AG2410" s="87"/>
      <c r="AH2410" s="87"/>
      <c r="AI2410" s="87"/>
      <c r="AJ2410" s="87"/>
      <c r="AK2410" s="87"/>
      <c r="AL2410" s="87"/>
      <c r="AM2410" s="87"/>
      <c r="AN2410" s="87"/>
      <c r="AO2410" s="87"/>
      <c r="AP2410" s="87"/>
      <c r="AQ2410" s="87"/>
      <c r="AR2410" s="87"/>
      <c r="AS2410" s="87"/>
      <c r="AT2410" s="87"/>
      <c r="AU2410" s="87"/>
      <c r="AV2410" s="87"/>
      <c r="AW2410" s="87"/>
      <c r="AX2410" s="87"/>
      <c r="AY2410" s="87"/>
      <c r="AZ2410" s="87"/>
      <c r="BA2410" s="87"/>
      <c r="BB2410" s="87"/>
      <c r="BC2410" s="87"/>
      <c r="BD2410" s="87"/>
      <c r="BE2410" s="87"/>
      <c r="BF2410" s="87"/>
      <c r="BG2410" s="87"/>
      <c r="BH2410" s="87"/>
    </row>
    <row r="2411" spans="1:60">
      <c r="A2411" s="87"/>
      <c r="D2411" s="371"/>
      <c r="E2411" s="87"/>
      <c r="F2411" s="87"/>
      <c r="G2411" s="87"/>
      <c r="H2411" s="87"/>
      <c r="I2411" s="87"/>
      <c r="J2411" s="87"/>
      <c r="K2411" s="87"/>
      <c r="L2411" s="87"/>
      <c r="M2411" s="87"/>
      <c r="N2411" s="87"/>
      <c r="O2411" s="87"/>
      <c r="P2411" s="87"/>
      <c r="Q2411" s="87"/>
      <c r="R2411" s="87"/>
      <c r="S2411" s="87"/>
      <c r="T2411" s="87"/>
      <c r="U2411" s="87"/>
      <c r="V2411" s="87"/>
      <c r="W2411" s="87"/>
      <c r="X2411" s="87"/>
      <c r="Y2411" s="87"/>
      <c r="Z2411" s="87"/>
      <c r="AA2411" s="87"/>
      <c r="AB2411" s="87"/>
      <c r="AC2411" s="87"/>
      <c r="AD2411" s="87"/>
      <c r="AE2411" s="87"/>
      <c r="AF2411" s="87"/>
      <c r="AG2411" s="87"/>
      <c r="AH2411" s="87"/>
      <c r="AI2411" s="87"/>
      <c r="AJ2411" s="87"/>
      <c r="AK2411" s="87"/>
      <c r="AL2411" s="87"/>
      <c r="AM2411" s="87"/>
      <c r="AN2411" s="87"/>
      <c r="AO2411" s="87"/>
      <c r="AP2411" s="87"/>
      <c r="AQ2411" s="87"/>
      <c r="AR2411" s="87"/>
      <c r="AS2411" s="87"/>
      <c r="AT2411" s="87"/>
      <c r="AU2411" s="87"/>
      <c r="AV2411" s="87"/>
      <c r="AW2411" s="87"/>
      <c r="AX2411" s="87"/>
      <c r="AY2411" s="87"/>
      <c r="AZ2411" s="87"/>
      <c r="BA2411" s="87"/>
      <c r="BB2411" s="87"/>
      <c r="BC2411" s="87"/>
      <c r="BD2411" s="87"/>
      <c r="BE2411" s="87"/>
      <c r="BF2411" s="87"/>
      <c r="BG2411" s="87"/>
      <c r="BH2411" s="87"/>
    </row>
    <row r="2412" spans="1:60">
      <c r="A2412" s="87"/>
      <c r="D2412" s="371"/>
      <c r="E2412" s="87"/>
      <c r="F2412" s="87"/>
      <c r="G2412" s="87"/>
      <c r="H2412" s="87"/>
      <c r="I2412" s="87"/>
      <c r="J2412" s="87"/>
      <c r="K2412" s="87"/>
      <c r="L2412" s="87"/>
      <c r="M2412" s="87"/>
      <c r="N2412" s="87"/>
      <c r="O2412" s="87"/>
      <c r="P2412" s="87"/>
      <c r="Q2412" s="87"/>
      <c r="R2412" s="87"/>
      <c r="S2412" s="87"/>
      <c r="T2412" s="87"/>
      <c r="U2412" s="87"/>
      <c r="V2412" s="87"/>
      <c r="W2412" s="87"/>
      <c r="X2412" s="87"/>
      <c r="Y2412" s="87"/>
      <c r="Z2412" s="87"/>
      <c r="AA2412" s="87"/>
      <c r="AB2412" s="87"/>
      <c r="AC2412" s="87"/>
      <c r="AD2412" s="87"/>
      <c r="AE2412" s="87"/>
      <c r="AF2412" s="87"/>
      <c r="AG2412" s="87"/>
      <c r="AH2412" s="87"/>
      <c r="AI2412" s="87"/>
      <c r="AJ2412" s="87"/>
      <c r="AK2412" s="87"/>
      <c r="AL2412" s="87"/>
      <c r="AM2412" s="87"/>
      <c r="AN2412" s="87"/>
      <c r="AO2412" s="87"/>
      <c r="AP2412" s="87"/>
      <c r="AQ2412" s="87"/>
      <c r="AR2412" s="87"/>
      <c r="AS2412" s="87"/>
      <c r="AT2412" s="87"/>
      <c r="AU2412" s="87"/>
      <c r="AV2412" s="87"/>
      <c r="AW2412" s="87"/>
      <c r="AX2412" s="87"/>
      <c r="AY2412" s="87"/>
      <c r="AZ2412" s="87"/>
      <c r="BA2412" s="87"/>
      <c r="BB2412" s="87"/>
      <c r="BC2412" s="87"/>
      <c r="BD2412" s="87"/>
      <c r="BE2412" s="87"/>
      <c r="BF2412" s="87"/>
      <c r="BG2412" s="87"/>
      <c r="BH2412" s="87"/>
    </row>
    <row r="2413" spans="1:60">
      <c r="A2413" s="87"/>
      <c r="D2413" s="371"/>
      <c r="E2413" s="87"/>
      <c r="F2413" s="87"/>
      <c r="G2413" s="87"/>
      <c r="H2413" s="87"/>
      <c r="I2413" s="87"/>
      <c r="J2413" s="87"/>
      <c r="K2413" s="87"/>
      <c r="L2413" s="87"/>
      <c r="M2413" s="87"/>
      <c r="N2413" s="87"/>
      <c r="O2413" s="87"/>
      <c r="P2413" s="87"/>
      <c r="Q2413" s="87"/>
      <c r="R2413" s="87"/>
      <c r="S2413" s="87"/>
      <c r="T2413" s="87"/>
      <c r="U2413" s="87"/>
      <c r="V2413" s="87"/>
      <c r="W2413" s="87"/>
      <c r="X2413" s="87"/>
      <c r="Y2413" s="87"/>
      <c r="Z2413" s="87"/>
      <c r="AA2413" s="87"/>
      <c r="AB2413" s="87"/>
      <c r="AC2413" s="87"/>
      <c r="AD2413" s="87"/>
      <c r="AE2413" s="87"/>
      <c r="AF2413" s="87"/>
      <c r="AG2413" s="87"/>
      <c r="AH2413" s="87"/>
      <c r="AI2413" s="87"/>
      <c r="AJ2413" s="87"/>
      <c r="AK2413" s="87"/>
      <c r="AL2413" s="87"/>
      <c r="AM2413" s="87"/>
      <c r="AN2413" s="87"/>
      <c r="AO2413" s="87"/>
      <c r="AP2413" s="87"/>
      <c r="AQ2413" s="87"/>
      <c r="AR2413" s="87"/>
      <c r="AS2413" s="87"/>
      <c r="AT2413" s="87"/>
      <c r="AU2413" s="87"/>
      <c r="AV2413" s="87"/>
      <c r="AW2413" s="87"/>
      <c r="AX2413" s="87"/>
      <c r="AY2413" s="87"/>
      <c r="AZ2413" s="87"/>
      <c r="BA2413" s="87"/>
      <c r="BB2413" s="87"/>
      <c r="BC2413" s="87"/>
      <c r="BD2413" s="87"/>
      <c r="BE2413" s="87"/>
      <c r="BF2413" s="87"/>
      <c r="BG2413" s="87"/>
      <c r="BH2413" s="87"/>
    </row>
    <row r="2414" spans="1:60">
      <c r="A2414" s="87"/>
      <c r="D2414" s="371"/>
      <c r="E2414" s="87"/>
      <c r="F2414" s="87"/>
      <c r="G2414" s="87"/>
      <c r="H2414" s="87"/>
      <c r="I2414" s="87"/>
      <c r="J2414" s="87"/>
      <c r="K2414" s="87"/>
      <c r="L2414" s="87"/>
      <c r="M2414" s="87"/>
      <c r="N2414" s="87"/>
      <c r="O2414" s="87"/>
      <c r="P2414" s="87"/>
      <c r="Q2414" s="87"/>
      <c r="R2414" s="87"/>
      <c r="S2414" s="87"/>
      <c r="T2414" s="87"/>
      <c r="U2414" s="87"/>
      <c r="V2414" s="87"/>
      <c r="W2414" s="87"/>
      <c r="X2414" s="87"/>
      <c r="Y2414" s="87"/>
      <c r="Z2414" s="87"/>
      <c r="AA2414" s="87"/>
      <c r="AB2414" s="87"/>
      <c r="AC2414" s="87"/>
      <c r="AD2414" s="87"/>
      <c r="AE2414" s="87"/>
      <c r="AF2414" s="87"/>
      <c r="AG2414" s="87"/>
      <c r="AH2414" s="87"/>
      <c r="AI2414" s="87"/>
      <c r="AJ2414" s="87"/>
      <c r="AK2414" s="87"/>
      <c r="AL2414" s="87"/>
      <c r="AM2414" s="87"/>
      <c r="AN2414" s="87"/>
      <c r="AO2414" s="87"/>
      <c r="AP2414" s="87"/>
      <c r="AQ2414" s="87"/>
      <c r="AR2414" s="87"/>
      <c r="AS2414" s="87"/>
      <c r="AT2414" s="87"/>
      <c r="AU2414" s="87"/>
      <c r="AV2414" s="87"/>
      <c r="AW2414" s="87"/>
      <c r="AX2414" s="87"/>
      <c r="AY2414" s="87"/>
      <c r="AZ2414" s="87"/>
      <c r="BA2414" s="87"/>
      <c r="BB2414" s="87"/>
      <c r="BC2414" s="87"/>
      <c r="BD2414" s="87"/>
      <c r="BE2414" s="87"/>
      <c r="BF2414" s="87"/>
      <c r="BG2414" s="87"/>
      <c r="BH2414" s="87"/>
    </row>
    <row r="2415" spans="1:60">
      <c r="A2415" s="87"/>
      <c r="D2415" s="371"/>
      <c r="E2415" s="87"/>
      <c r="F2415" s="87"/>
      <c r="G2415" s="87"/>
      <c r="H2415" s="87"/>
      <c r="I2415" s="87"/>
      <c r="J2415" s="87"/>
      <c r="K2415" s="87"/>
      <c r="L2415" s="87"/>
      <c r="M2415" s="87"/>
      <c r="N2415" s="87"/>
      <c r="O2415" s="87"/>
      <c r="P2415" s="87"/>
      <c r="Q2415" s="87"/>
      <c r="R2415" s="87"/>
      <c r="S2415" s="87"/>
      <c r="T2415" s="87"/>
      <c r="U2415" s="87"/>
      <c r="V2415" s="87"/>
      <c r="W2415" s="87"/>
      <c r="X2415" s="87"/>
      <c r="Y2415" s="87"/>
      <c r="Z2415" s="87"/>
      <c r="AA2415" s="87"/>
      <c r="AB2415" s="87"/>
      <c r="AC2415" s="87"/>
      <c r="AD2415" s="87"/>
      <c r="AE2415" s="87"/>
      <c r="AF2415" s="87"/>
      <c r="AG2415" s="87"/>
      <c r="AH2415" s="87"/>
      <c r="AI2415" s="87"/>
      <c r="AJ2415" s="87"/>
      <c r="AK2415" s="87"/>
      <c r="AL2415" s="87"/>
      <c r="AM2415" s="87"/>
      <c r="AN2415" s="87"/>
      <c r="AO2415" s="87"/>
      <c r="AP2415" s="87"/>
      <c r="AQ2415" s="87"/>
      <c r="AR2415" s="87"/>
      <c r="AS2415" s="87"/>
      <c r="AT2415" s="87"/>
      <c r="AU2415" s="87"/>
      <c r="AV2415" s="87"/>
      <c r="AW2415" s="87"/>
      <c r="AX2415" s="87"/>
      <c r="AY2415" s="87"/>
      <c r="AZ2415" s="87"/>
      <c r="BA2415" s="87"/>
      <c r="BB2415" s="87"/>
      <c r="BC2415" s="87"/>
      <c r="BD2415" s="87"/>
      <c r="BE2415" s="87"/>
      <c r="BF2415" s="87"/>
      <c r="BG2415" s="87"/>
      <c r="BH2415" s="87"/>
    </row>
    <row r="2416" spans="1:60">
      <c r="A2416" s="87"/>
      <c r="D2416" s="371"/>
      <c r="E2416" s="87"/>
      <c r="F2416" s="87"/>
      <c r="G2416" s="87"/>
      <c r="H2416" s="87"/>
      <c r="I2416" s="87"/>
      <c r="J2416" s="87"/>
      <c r="K2416" s="87"/>
      <c r="L2416" s="87"/>
      <c r="M2416" s="87"/>
      <c r="N2416" s="87"/>
      <c r="O2416" s="87"/>
      <c r="P2416" s="87"/>
      <c r="Q2416" s="87"/>
      <c r="R2416" s="87"/>
      <c r="S2416" s="87"/>
      <c r="T2416" s="87"/>
      <c r="U2416" s="87"/>
      <c r="V2416" s="87"/>
      <c r="W2416" s="87"/>
      <c r="X2416" s="87"/>
      <c r="Y2416" s="87"/>
      <c r="Z2416" s="87"/>
      <c r="AA2416" s="87"/>
      <c r="AB2416" s="87"/>
      <c r="AC2416" s="87"/>
      <c r="AD2416" s="87"/>
      <c r="AE2416" s="87"/>
      <c r="AF2416" s="87"/>
      <c r="AG2416" s="87"/>
      <c r="AH2416" s="87"/>
      <c r="AI2416" s="87"/>
      <c r="AJ2416" s="87"/>
      <c r="AK2416" s="87"/>
      <c r="AL2416" s="87"/>
      <c r="AM2416" s="87"/>
      <c r="AN2416" s="87"/>
      <c r="AO2416" s="87"/>
      <c r="AP2416" s="87"/>
      <c r="AQ2416" s="87"/>
      <c r="AR2416" s="87"/>
      <c r="AS2416" s="87"/>
      <c r="AT2416" s="87"/>
      <c r="AU2416" s="87"/>
      <c r="AV2416" s="87"/>
      <c r="AW2416" s="87"/>
      <c r="AX2416" s="87"/>
      <c r="AY2416" s="87"/>
      <c r="AZ2416" s="87"/>
      <c r="BA2416" s="87"/>
      <c r="BB2416" s="87"/>
      <c r="BC2416" s="87"/>
      <c r="BD2416" s="87"/>
      <c r="BE2416" s="87"/>
      <c r="BF2416" s="87"/>
      <c r="BG2416" s="87"/>
      <c r="BH2416" s="87"/>
    </row>
    <row r="2417" spans="1:60">
      <c r="A2417" s="87"/>
      <c r="D2417" s="371"/>
      <c r="E2417" s="87"/>
      <c r="F2417" s="87"/>
      <c r="G2417" s="87"/>
      <c r="H2417" s="87"/>
      <c r="I2417" s="87"/>
      <c r="J2417" s="87"/>
      <c r="K2417" s="87"/>
      <c r="L2417" s="87"/>
      <c r="M2417" s="87"/>
      <c r="N2417" s="87"/>
      <c r="O2417" s="87"/>
      <c r="P2417" s="87"/>
      <c r="Q2417" s="87"/>
      <c r="R2417" s="87"/>
      <c r="S2417" s="87"/>
      <c r="T2417" s="87"/>
      <c r="U2417" s="87"/>
      <c r="V2417" s="87"/>
      <c r="W2417" s="87"/>
      <c r="X2417" s="87"/>
      <c r="Y2417" s="87"/>
      <c r="Z2417" s="87"/>
      <c r="AA2417" s="87"/>
      <c r="AB2417" s="87"/>
      <c r="AC2417" s="87"/>
      <c r="AD2417" s="87"/>
      <c r="AE2417" s="87"/>
      <c r="AF2417" s="87"/>
      <c r="AG2417" s="87"/>
      <c r="AH2417" s="87"/>
      <c r="AI2417" s="87"/>
      <c r="AJ2417" s="87"/>
      <c r="AK2417" s="87"/>
      <c r="AL2417" s="87"/>
      <c r="AM2417" s="87"/>
      <c r="AN2417" s="87"/>
      <c r="AO2417" s="87"/>
      <c r="AP2417" s="87"/>
      <c r="AQ2417" s="87"/>
      <c r="AR2417" s="87"/>
      <c r="AS2417" s="87"/>
      <c r="AT2417" s="87"/>
      <c r="AU2417" s="87"/>
      <c r="AV2417" s="87"/>
      <c r="AW2417" s="87"/>
      <c r="AX2417" s="87"/>
      <c r="AY2417" s="87"/>
      <c r="AZ2417" s="87"/>
      <c r="BA2417" s="87"/>
      <c r="BB2417" s="87"/>
      <c r="BC2417" s="87"/>
      <c r="BD2417" s="87"/>
      <c r="BE2417" s="87"/>
      <c r="BF2417" s="87"/>
      <c r="BG2417" s="87"/>
      <c r="BH2417" s="87"/>
    </row>
    <row r="2418" spans="1:60">
      <c r="A2418" s="87"/>
      <c r="D2418" s="371"/>
      <c r="E2418" s="87"/>
      <c r="F2418" s="87"/>
      <c r="G2418" s="87"/>
      <c r="H2418" s="87"/>
      <c r="I2418" s="87"/>
      <c r="J2418" s="87"/>
      <c r="K2418" s="87"/>
      <c r="L2418" s="87"/>
      <c r="M2418" s="87"/>
      <c r="N2418" s="87"/>
      <c r="O2418" s="87"/>
      <c r="P2418" s="87"/>
      <c r="Q2418" s="87"/>
      <c r="R2418" s="87"/>
      <c r="S2418" s="87"/>
      <c r="T2418" s="87"/>
      <c r="U2418" s="87"/>
      <c r="V2418" s="87"/>
      <c r="W2418" s="87"/>
      <c r="X2418" s="87"/>
      <c r="Y2418" s="87"/>
      <c r="Z2418" s="87"/>
      <c r="AA2418" s="87"/>
      <c r="AB2418" s="87"/>
      <c r="AC2418" s="87"/>
      <c r="AD2418" s="87"/>
      <c r="AE2418" s="87"/>
      <c r="AF2418" s="87"/>
      <c r="AG2418" s="87"/>
      <c r="AH2418" s="87"/>
      <c r="AI2418" s="87"/>
      <c r="AJ2418" s="87"/>
      <c r="AK2418" s="87"/>
      <c r="AL2418" s="87"/>
      <c r="AM2418" s="87"/>
      <c r="AN2418" s="87"/>
      <c r="AO2418" s="87"/>
      <c r="AP2418" s="87"/>
      <c r="AQ2418" s="87"/>
      <c r="AR2418" s="87"/>
      <c r="AS2418" s="87"/>
      <c r="AT2418" s="87"/>
      <c r="AU2418" s="87"/>
      <c r="AV2418" s="87"/>
      <c r="AW2418" s="87"/>
      <c r="AX2418" s="87"/>
      <c r="AY2418" s="87"/>
      <c r="AZ2418" s="87"/>
      <c r="BA2418" s="87"/>
      <c r="BB2418" s="87"/>
      <c r="BC2418" s="87"/>
      <c r="BD2418" s="87"/>
      <c r="BE2418" s="87"/>
      <c r="BF2418" s="87"/>
      <c r="BG2418" s="87"/>
      <c r="BH2418" s="87"/>
    </row>
    <row r="2419" spans="1:60">
      <c r="A2419" s="87"/>
      <c r="D2419" s="371"/>
      <c r="E2419" s="87"/>
      <c r="F2419" s="87"/>
      <c r="G2419" s="87"/>
      <c r="H2419" s="87"/>
      <c r="I2419" s="87"/>
      <c r="J2419" s="87"/>
      <c r="K2419" s="87"/>
      <c r="L2419" s="87"/>
      <c r="M2419" s="87"/>
      <c r="N2419" s="87"/>
      <c r="O2419" s="87"/>
      <c r="P2419" s="87"/>
      <c r="Q2419" s="87"/>
      <c r="R2419" s="87"/>
      <c r="S2419" s="87"/>
      <c r="T2419" s="87"/>
      <c r="U2419" s="87"/>
      <c r="V2419" s="87"/>
      <c r="W2419" s="87"/>
      <c r="X2419" s="87"/>
      <c r="Y2419" s="87"/>
      <c r="Z2419" s="87"/>
      <c r="AA2419" s="87"/>
      <c r="AB2419" s="87"/>
      <c r="AC2419" s="87"/>
      <c r="AD2419" s="87"/>
      <c r="AE2419" s="87"/>
      <c r="AF2419" s="87"/>
      <c r="AG2419" s="87"/>
      <c r="AH2419" s="87"/>
      <c r="AI2419" s="87"/>
      <c r="AJ2419" s="87"/>
      <c r="AK2419" s="87"/>
      <c r="AL2419" s="87"/>
      <c r="AM2419" s="87"/>
      <c r="AN2419" s="87"/>
      <c r="AO2419" s="87"/>
      <c r="AP2419" s="87"/>
      <c r="AQ2419" s="87"/>
      <c r="AR2419" s="87"/>
      <c r="AS2419" s="87"/>
      <c r="AT2419" s="87"/>
      <c r="AU2419" s="87"/>
      <c r="AV2419" s="87"/>
      <c r="AW2419" s="87"/>
      <c r="AX2419" s="87"/>
      <c r="AY2419" s="87"/>
      <c r="AZ2419" s="87"/>
      <c r="BA2419" s="87"/>
      <c r="BB2419" s="87"/>
      <c r="BC2419" s="87"/>
      <c r="BD2419" s="87"/>
      <c r="BE2419" s="87"/>
      <c r="BF2419" s="87"/>
      <c r="BG2419" s="87"/>
      <c r="BH2419" s="87"/>
    </row>
    <row r="2420" spans="1:60">
      <c r="A2420" s="87"/>
      <c r="D2420" s="371"/>
      <c r="E2420" s="87"/>
      <c r="F2420" s="87"/>
      <c r="G2420" s="87"/>
      <c r="H2420" s="87"/>
      <c r="I2420" s="87"/>
      <c r="J2420" s="87"/>
      <c r="K2420" s="87"/>
      <c r="L2420" s="87"/>
      <c r="M2420" s="87"/>
      <c r="N2420" s="87"/>
      <c r="O2420" s="87"/>
      <c r="P2420" s="87"/>
      <c r="Q2420" s="87"/>
      <c r="R2420" s="87"/>
      <c r="S2420" s="87"/>
      <c r="T2420" s="87"/>
      <c r="U2420" s="87"/>
      <c r="V2420" s="87"/>
      <c r="W2420" s="87"/>
      <c r="X2420" s="87"/>
      <c r="Y2420" s="87"/>
      <c r="Z2420" s="87"/>
      <c r="AA2420" s="87"/>
      <c r="AB2420" s="87"/>
      <c r="AC2420" s="87"/>
      <c r="AD2420" s="87"/>
      <c r="AE2420" s="87"/>
      <c r="AF2420" s="87"/>
      <c r="AG2420" s="87"/>
      <c r="AH2420" s="87"/>
      <c r="AI2420" s="87"/>
      <c r="AJ2420" s="87"/>
      <c r="AK2420" s="87"/>
      <c r="AL2420" s="87"/>
      <c r="AM2420" s="87"/>
      <c r="AN2420" s="87"/>
      <c r="AO2420" s="87"/>
      <c r="AP2420" s="87"/>
      <c r="AQ2420" s="87"/>
      <c r="AR2420" s="87"/>
      <c r="AS2420" s="87"/>
      <c r="AT2420" s="87"/>
      <c r="AU2420" s="87"/>
      <c r="AV2420" s="87"/>
      <c r="AW2420" s="87"/>
      <c r="AX2420" s="87"/>
      <c r="AY2420" s="87"/>
      <c r="AZ2420" s="87"/>
      <c r="BA2420" s="87"/>
      <c r="BB2420" s="87"/>
      <c r="BC2420" s="87"/>
      <c r="BD2420" s="87"/>
      <c r="BE2420" s="87"/>
      <c r="BF2420" s="87"/>
      <c r="BG2420" s="87"/>
      <c r="BH2420" s="87"/>
    </row>
    <row r="2421" spans="1:60">
      <c r="A2421" s="87"/>
      <c r="D2421" s="371"/>
      <c r="E2421" s="87"/>
      <c r="F2421" s="87"/>
      <c r="G2421" s="87"/>
      <c r="H2421" s="87"/>
      <c r="I2421" s="87"/>
      <c r="J2421" s="87"/>
      <c r="K2421" s="87"/>
      <c r="L2421" s="87"/>
      <c r="M2421" s="87"/>
      <c r="N2421" s="87"/>
      <c r="O2421" s="87"/>
      <c r="P2421" s="87"/>
      <c r="Q2421" s="87"/>
      <c r="R2421" s="87"/>
      <c r="S2421" s="87"/>
      <c r="T2421" s="87"/>
      <c r="U2421" s="87"/>
      <c r="V2421" s="87"/>
      <c r="W2421" s="87"/>
      <c r="X2421" s="87"/>
      <c r="Y2421" s="87"/>
      <c r="Z2421" s="87"/>
      <c r="AA2421" s="87"/>
      <c r="AB2421" s="87"/>
      <c r="AC2421" s="87"/>
      <c r="AD2421" s="87"/>
      <c r="AE2421" s="87"/>
      <c r="AF2421" s="87"/>
      <c r="AG2421" s="87"/>
      <c r="AH2421" s="87"/>
      <c r="AI2421" s="87"/>
      <c r="AJ2421" s="87"/>
      <c r="AK2421" s="87"/>
      <c r="AL2421" s="87"/>
      <c r="AM2421" s="87"/>
      <c r="AN2421" s="87"/>
      <c r="AO2421" s="87"/>
      <c r="AP2421" s="87"/>
      <c r="AQ2421" s="87"/>
      <c r="AR2421" s="87"/>
      <c r="AS2421" s="87"/>
      <c r="AT2421" s="87"/>
      <c r="AU2421" s="87"/>
      <c r="AV2421" s="87"/>
      <c r="AW2421" s="87"/>
      <c r="AX2421" s="87"/>
      <c r="AY2421" s="87"/>
      <c r="AZ2421" s="87"/>
      <c r="BA2421" s="87"/>
      <c r="BB2421" s="87"/>
      <c r="BC2421" s="87"/>
      <c r="BD2421" s="87"/>
      <c r="BE2421" s="87"/>
      <c r="BF2421" s="87"/>
      <c r="BG2421" s="87"/>
      <c r="BH2421" s="87"/>
    </row>
    <row r="2422" spans="1:60">
      <c r="A2422" s="87"/>
      <c r="D2422" s="371"/>
      <c r="E2422" s="87"/>
      <c r="F2422" s="87"/>
      <c r="G2422" s="87"/>
      <c r="H2422" s="87"/>
      <c r="I2422" s="87"/>
      <c r="J2422" s="87"/>
      <c r="K2422" s="87"/>
      <c r="L2422" s="87"/>
      <c r="M2422" s="87"/>
      <c r="N2422" s="87"/>
      <c r="O2422" s="87"/>
      <c r="P2422" s="87"/>
      <c r="Q2422" s="87"/>
      <c r="R2422" s="87"/>
      <c r="S2422" s="87"/>
      <c r="T2422" s="87"/>
      <c r="U2422" s="87"/>
      <c r="V2422" s="87"/>
      <c r="W2422" s="87"/>
      <c r="X2422" s="87"/>
      <c r="Y2422" s="87"/>
      <c r="Z2422" s="87"/>
      <c r="AA2422" s="87"/>
      <c r="AB2422" s="87"/>
      <c r="AC2422" s="87"/>
      <c r="AD2422" s="87"/>
      <c r="AE2422" s="87"/>
      <c r="AF2422" s="87"/>
      <c r="AG2422" s="87"/>
      <c r="AH2422" s="87"/>
      <c r="AI2422" s="87"/>
      <c r="AJ2422" s="87"/>
      <c r="AK2422" s="87"/>
      <c r="AL2422" s="87"/>
      <c r="AM2422" s="87"/>
      <c r="AN2422" s="87"/>
      <c r="AO2422" s="87"/>
      <c r="AP2422" s="87"/>
      <c r="AQ2422" s="87"/>
      <c r="AR2422" s="87"/>
      <c r="AS2422" s="87"/>
      <c r="AT2422" s="87"/>
      <c r="AU2422" s="87"/>
      <c r="AV2422" s="87"/>
      <c r="AW2422" s="87"/>
      <c r="AX2422" s="87"/>
      <c r="AY2422" s="87"/>
      <c r="AZ2422" s="87"/>
      <c r="BA2422" s="87"/>
      <c r="BB2422" s="87"/>
      <c r="BC2422" s="87"/>
      <c r="BD2422" s="87"/>
      <c r="BE2422" s="87"/>
      <c r="BF2422" s="87"/>
      <c r="BG2422" s="87"/>
      <c r="BH2422" s="87"/>
    </row>
    <row r="2423" spans="1:60">
      <c r="A2423" s="87"/>
      <c r="D2423" s="371"/>
      <c r="E2423" s="87"/>
      <c r="F2423" s="87"/>
      <c r="G2423" s="87"/>
      <c r="H2423" s="87"/>
      <c r="I2423" s="87"/>
      <c r="J2423" s="87"/>
      <c r="K2423" s="87"/>
      <c r="L2423" s="87"/>
      <c r="M2423" s="87"/>
      <c r="N2423" s="87"/>
      <c r="O2423" s="87"/>
      <c r="P2423" s="87"/>
      <c r="Q2423" s="87"/>
      <c r="R2423" s="87"/>
      <c r="S2423" s="87"/>
      <c r="T2423" s="87"/>
      <c r="U2423" s="87"/>
      <c r="V2423" s="87"/>
      <c r="W2423" s="87"/>
      <c r="X2423" s="87"/>
      <c r="Y2423" s="87"/>
      <c r="Z2423" s="87"/>
      <c r="AA2423" s="87"/>
      <c r="AB2423" s="87"/>
      <c r="AC2423" s="87"/>
      <c r="AD2423" s="87"/>
      <c r="AE2423" s="87"/>
      <c r="AF2423" s="87"/>
      <c r="AG2423" s="87"/>
      <c r="AH2423" s="87"/>
      <c r="AI2423" s="87"/>
      <c r="AJ2423" s="87"/>
      <c r="AK2423" s="87"/>
      <c r="AL2423" s="87"/>
      <c r="AM2423" s="87"/>
      <c r="AN2423" s="87"/>
      <c r="AO2423" s="87"/>
      <c r="AP2423" s="87"/>
      <c r="AQ2423" s="87"/>
      <c r="AR2423" s="87"/>
      <c r="AS2423" s="87"/>
      <c r="AT2423" s="87"/>
      <c r="AU2423" s="87"/>
      <c r="AV2423" s="87"/>
      <c r="AW2423" s="87"/>
      <c r="AX2423" s="87"/>
      <c r="AY2423" s="87"/>
      <c r="AZ2423" s="87"/>
      <c r="BA2423" s="87"/>
      <c r="BB2423" s="87"/>
      <c r="BC2423" s="87"/>
      <c r="BD2423" s="87"/>
      <c r="BE2423" s="87"/>
      <c r="BF2423" s="87"/>
      <c r="BG2423" s="87"/>
      <c r="BH2423" s="87"/>
    </row>
    <row r="2424" spans="1:60">
      <c r="A2424" s="87"/>
      <c r="D2424" s="371"/>
      <c r="E2424" s="87"/>
      <c r="F2424" s="87"/>
      <c r="G2424" s="87"/>
      <c r="H2424" s="87"/>
      <c r="I2424" s="87"/>
      <c r="J2424" s="87"/>
      <c r="K2424" s="87"/>
      <c r="L2424" s="87"/>
      <c r="M2424" s="87"/>
      <c r="N2424" s="87"/>
      <c r="O2424" s="87"/>
      <c r="P2424" s="87"/>
      <c r="Q2424" s="87"/>
      <c r="R2424" s="87"/>
      <c r="S2424" s="87"/>
      <c r="T2424" s="87"/>
      <c r="U2424" s="87"/>
      <c r="V2424" s="87"/>
      <c r="W2424" s="87"/>
      <c r="X2424" s="87"/>
      <c r="Y2424" s="87"/>
      <c r="Z2424" s="87"/>
      <c r="AA2424" s="87"/>
      <c r="AB2424" s="87"/>
      <c r="AC2424" s="87"/>
      <c r="AD2424" s="87"/>
      <c r="AE2424" s="87"/>
      <c r="AF2424" s="87"/>
      <c r="AG2424" s="87"/>
      <c r="AH2424" s="87"/>
      <c r="AI2424" s="87"/>
      <c r="AJ2424" s="87"/>
      <c r="AK2424" s="87"/>
      <c r="AL2424" s="87"/>
      <c r="AM2424" s="87"/>
      <c r="AN2424" s="87"/>
      <c r="AO2424" s="87"/>
      <c r="AP2424" s="87"/>
      <c r="AQ2424" s="87"/>
      <c r="AR2424" s="87"/>
      <c r="AS2424" s="87"/>
      <c r="AT2424" s="87"/>
      <c r="AU2424" s="87"/>
      <c r="AV2424" s="87"/>
      <c r="AW2424" s="87"/>
      <c r="AX2424" s="87"/>
      <c r="AY2424" s="87"/>
      <c r="AZ2424" s="87"/>
      <c r="BA2424" s="87"/>
      <c r="BB2424" s="87"/>
      <c r="BC2424" s="87"/>
      <c r="BD2424" s="87"/>
      <c r="BE2424" s="87"/>
      <c r="BF2424" s="87"/>
      <c r="BG2424" s="87"/>
      <c r="BH2424" s="87"/>
    </row>
    <row r="2425" spans="1:60">
      <c r="A2425" s="87"/>
      <c r="D2425" s="371"/>
      <c r="E2425" s="87"/>
      <c r="F2425" s="87"/>
      <c r="G2425" s="87"/>
      <c r="H2425" s="87"/>
      <c r="I2425" s="87"/>
      <c r="J2425" s="87"/>
      <c r="K2425" s="87"/>
      <c r="L2425" s="87"/>
      <c r="M2425" s="87"/>
      <c r="N2425" s="87"/>
      <c r="O2425" s="87"/>
      <c r="P2425" s="87"/>
      <c r="Q2425" s="87"/>
      <c r="R2425" s="87"/>
      <c r="S2425" s="87"/>
      <c r="T2425" s="87"/>
      <c r="U2425" s="87"/>
      <c r="V2425" s="87"/>
      <c r="W2425" s="87"/>
      <c r="X2425" s="87"/>
      <c r="Y2425" s="87"/>
      <c r="Z2425" s="87"/>
      <c r="AA2425" s="87"/>
      <c r="AB2425" s="87"/>
      <c r="AC2425" s="87"/>
      <c r="AD2425" s="87"/>
      <c r="AE2425" s="87"/>
      <c r="AF2425" s="87"/>
      <c r="AG2425" s="87"/>
      <c r="AH2425" s="87"/>
      <c r="AI2425" s="87"/>
      <c r="AJ2425" s="87"/>
      <c r="AK2425" s="87"/>
      <c r="AL2425" s="87"/>
      <c r="AM2425" s="87"/>
      <c r="AN2425" s="87"/>
      <c r="AO2425" s="87"/>
      <c r="AP2425" s="87"/>
      <c r="AQ2425" s="87"/>
      <c r="AR2425" s="87"/>
      <c r="AS2425" s="87"/>
      <c r="AT2425" s="87"/>
      <c r="AU2425" s="87"/>
      <c r="AV2425" s="87"/>
      <c r="AW2425" s="87"/>
      <c r="AX2425" s="87"/>
      <c r="AY2425" s="87"/>
      <c r="AZ2425" s="87"/>
      <c r="BA2425" s="87"/>
      <c r="BB2425" s="87"/>
      <c r="BC2425" s="87"/>
      <c r="BD2425" s="87"/>
      <c r="BE2425" s="87"/>
      <c r="BF2425" s="87"/>
      <c r="BG2425" s="87"/>
      <c r="BH2425" s="87"/>
    </row>
    <row r="2426" spans="1:60">
      <c r="A2426" s="87"/>
      <c r="D2426" s="371"/>
      <c r="E2426" s="87"/>
      <c r="F2426" s="87"/>
      <c r="G2426" s="87"/>
      <c r="H2426" s="87"/>
      <c r="I2426" s="87"/>
      <c r="J2426" s="87"/>
      <c r="K2426" s="87"/>
      <c r="L2426" s="87"/>
      <c r="M2426" s="87"/>
      <c r="N2426" s="87"/>
      <c r="O2426" s="87"/>
      <c r="P2426" s="87"/>
      <c r="Q2426" s="87"/>
      <c r="R2426" s="87"/>
      <c r="S2426" s="87"/>
      <c r="T2426" s="87"/>
      <c r="U2426" s="87"/>
      <c r="V2426" s="87"/>
      <c r="W2426" s="87"/>
      <c r="X2426" s="87"/>
      <c r="Y2426" s="87"/>
      <c r="Z2426" s="87"/>
      <c r="AA2426" s="87"/>
      <c r="AB2426" s="87"/>
      <c r="AC2426" s="87"/>
      <c r="AD2426" s="87"/>
      <c r="AE2426" s="87"/>
      <c r="AF2426" s="87"/>
      <c r="AG2426" s="87"/>
      <c r="AH2426" s="87"/>
      <c r="AI2426" s="87"/>
      <c r="AJ2426" s="87"/>
      <c r="AK2426" s="87"/>
      <c r="AL2426" s="87"/>
      <c r="AM2426" s="87"/>
      <c r="AN2426" s="87"/>
      <c r="AO2426" s="87"/>
      <c r="AP2426" s="87"/>
      <c r="AQ2426" s="87"/>
      <c r="AR2426" s="87"/>
      <c r="AS2426" s="87"/>
      <c r="AT2426" s="87"/>
      <c r="AU2426" s="87"/>
      <c r="AV2426" s="87"/>
      <c r="AW2426" s="87"/>
      <c r="AX2426" s="87"/>
      <c r="AY2426" s="87"/>
      <c r="AZ2426" s="87"/>
      <c r="BA2426" s="87"/>
      <c r="BB2426" s="87"/>
      <c r="BC2426" s="87"/>
      <c r="BD2426" s="87"/>
      <c r="BE2426" s="87"/>
      <c r="BF2426" s="87"/>
      <c r="BG2426" s="87"/>
      <c r="BH2426" s="87"/>
    </row>
    <row r="2427" spans="1:60">
      <c r="A2427" s="87"/>
      <c r="D2427" s="371"/>
      <c r="E2427" s="87"/>
      <c r="F2427" s="87"/>
      <c r="G2427" s="87"/>
      <c r="H2427" s="87"/>
      <c r="I2427" s="87"/>
      <c r="J2427" s="87"/>
      <c r="K2427" s="87"/>
      <c r="L2427" s="87"/>
      <c r="M2427" s="87"/>
      <c r="N2427" s="87"/>
      <c r="O2427" s="87"/>
      <c r="P2427" s="87"/>
      <c r="Q2427" s="87"/>
      <c r="R2427" s="87"/>
      <c r="S2427" s="87"/>
      <c r="T2427" s="87"/>
      <c r="U2427" s="87"/>
      <c r="V2427" s="87"/>
      <c r="W2427" s="87"/>
      <c r="X2427" s="87"/>
      <c r="Y2427" s="87"/>
      <c r="Z2427" s="87"/>
      <c r="AA2427" s="87"/>
      <c r="AB2427" s="87"/>
      <c r="AC2427" s="87"/>
      <c r="AD2427" s="87"/>
      <c r="AE2427" s="87"/>
      <c r="AF2427" s="87"/>
      <c r="AG2427" s="87"/>
      <c r="AH2427" s="87"/>
      <c r="AI2427" s="87"/>
      <c r="AJ2427" s="87"/>
      <c r="AK2427" s="87"/>
      <c r="AL2427" s="87"/>
      <c r="AM2427" s="87"/>
      <c r="AN2427" s="87"/>
      <c r="AO2427" s="87"/>
      <c r="AP2427" s="87"/>
      <c r="AQ2427" s="87"/>
      <c r="AR2427" s="87"/>
      <c r="AS2427" s="87"/>
      <c r="AT2427" s="87"/>
      <c r="AU2427" s="87"/>
      <c r="AV2427" s="87"/>
      <c r="AW2427" s="87"/>
      <c r="AX2427" s="87"/>
      <c r="AY2427" s="87"/>
      <c r="AZ2427" s="87"/>
      <c r="BA2427" s="87"/>
      <c r="BB2427" s="87"/>
      <c r="BC2427" s="87"/>
      <c r="BD2427" s="87"/>
      <c r="BE2427" s="87"/>
      <c r="BF2427" s="87"/>
      <c r="BG2427" s="87"/>
      <c r="BH2427" s="87"/>
    </row>
    <row r="2428" spans="1:60">
      <c r="A2428" s="87"/>
      <c r="D2428" s="371"/>
      <c r="E2428" s="87"/>
      <c r="F2428" s="87"/>
      <c r="G2428" s="87"/>
      <c r="H2428" s="87"/>
      <c r="I2428" s="87"/>
      <c r="J2428" s="87"/>
      <c r="K2428" s="87"/>
      <c r="L2428" s="87"/>
      <c r="M2428" s="87"/>
      <c r="N2428" s="87"/>
      <c r="O2428" s="87"/>
      <c r="P2428" s="87"/>
      <c r="Q2428" s="87"/>
      <c r="R2428" s="87"/>
      <c r="S2428" s="87"/>
      <c r="T2428" s="87"/>
      <c r="U2428" s="87"/>
      <c r="V2428" s="87"/>
      <c r="W2428" s="87"/>
      <c r="X2428" s="87"/>
      <c r="Y2428" s="87"/>
      <c r="Z2428" s="87"/>
      <c r="AA2428" s="87"/>
      <c r="AB2428" s="87"/>
      <c r="AC2428" s="87"/>
      <c r="AD2428" s="87"/>
      <c r="AE2428" s="87"/>
      <c r="AF2428" s="87"/>
      <c r="AG2428" s="87"/>
      <c r="AH2428" s="87"/>
      <c r="AI2428" s="87"/>
      <c r="AJ2428" s="87"/>
      <c r="AK2428" s="87"/>
      <c r="AL2428" s="87"/>
      <c r="AM2428" s="87"/>
      <c r="AN2428" s="87"/>
      <c r="AO2428" s="87"/>
      <c r="AP2428" s="87"/>
      <c r="AQ2428" s="87"/>
      <c r="AR2428" s="87"/>
      <c r="AS2428" s="87"/>
      <c r="AT2428" s="87"/>
      <c r="AU2428" s="87"/>
      <c r="AV2428" s="87"/>
      <c r="AW2428" s="87"/>
      <c r="AX2428" s="87"/>
      <c r="AY2428" s="87"/>
      <c r="AZ2428" s="87"/>
      <c r="BA2428" s="87"/>
      <c r="BB2428" s="87"/>
      <c r="BC2428" s="87"/>
      <c r="BD2428" s="87"/>
      <c r="BE2428" s="87"/>
      <c r="BF2428" s="87"/>
      <c r="BG2428" s="87"/>
      <c r="BH2428" s="87"/>
    </row>
    <row r="2429" spans="1:60">
      <c r="A2429" s="87"/>
      <c r="D2429" s="371"/>
      <c r="E2429" s="87"/>
      <c r="F2429" s="87"/>
      <c r="G2429" s="87"/>
      <c r="H2429" s="87"/>
      <c r="I2429" s="87"/>
      <c r="J2429" s="87"/>
      <c r="K2429" s="87"/>
      <c r="L2429" s="87"/>
      <c r="M2429" s="87"/>
      <c r="N2429" s="87"/>
      <c r="O2429" s="87"/>
      <c r="P2429" s="87"/>
      <c r="Q2429" s="87"/>
      <c r="R2429" s="87"/>
      <c r="S2429" s="87"/>
      <c r="T2429" s="87"/>
      <c r="U2429" s="87"/>
      <c r="V2429" s="87"/>
      <c r="W2429" s="87"/>
      <c r="X2429" s="87"/>
      <c r="Y2429" s="87"/>
      <c r="Z2429" s="87"/>
      <c r="AA2429" s="87"/>
      <c r="AB2429" s="87"/>
      <c r="AC2429" s="87"/>
      <c r="AD2429" s="87"/>
      <c r="AE2429" s="87"/>
      <c r="AF2429" s="87"/>
      <c r="AG2429" s="87"/>
      <c r="AH2429" s="87"/>
      <c r="AI2429" s="87"/>
      <c r="AJ2429" s="87"/>
      <c r="AK2429" s="87"/>
      <c r="AL2429" s="87"/>
      <c r="AM2429" s="87"/>
      <c r="AN2429" s="87"/>
      <c r="AO2429" s="87"/>
      <c r="AP2429" s="87"/>
      <c r="AQ2429" s="87"/>
      <c r="AR2429" s="87"/>
      <c r="AS2429" s="87"/>
      <c r="AT2429" s="87"/>
      <c r="AU2429" s="87"/>
      <c r="AV2429" s="87"/>
      <c r="AW2429" s="87"/>
      <c r="AX2429" s="87"/>
      <c r="AY2429" s="87"/>
      <c r="AZ2429" s="87"/>
      <c r="BA2429" s="87"/>
      <c r="BB2429" s="87"/>
      <c r="BC2429" s="87"/>
      <c r="BD2429" s="87"/>
      <c r="BE2429" s="87"/>
      <c r="BF2429" s="87"/>
      <c r="BG2429" s="87"/>
      <c r="BH2429" s="87"/>
    </row>
    <row r="2430" spans="1:60">
      <c r="A2430" s="87"/>
      <c r="D2430" s="371"/>
      <c r="E2430" s="87"/>
      <c r="F2430" s="87"/>
      <c r="G2430" s="87"/>
      <c r="H2430" s="87"/>
      <c r="I2430" s="87"/>
      <c r="J2430" s="87"/>
      <c r="K2430" s="87"/>
      <c r="L2430" s="87"/>
      <c r="M2430" s="87"/>
      <c r="N2430" s="87"/>
      <c r="O2430" s="87"/>
      <c r="P2430" s="87"/>
      <c r="Q2430" s="87"/>
      <c r="R2430" s="87"/>
      <c r="S2430" s="87"/>
      <c r="T2430" s="87"/>
      <c r="U2430" s="87"/>
      <c r="V2430" s="87"/>
      <c r="W2430" s="87"/>
      <c r="X2430" s="87"/>
      <c r="Y2430" s="87"/>
      <c r="Z2430" s="87"/>
      <c r="AA2430" s="87"/>
      <c r="AB2430" s="87"/>
      <c r="AC2430" s="87"/>
      <c r="AD2430" s="87"/>
      <c r="AE2430" s="87"/>
      <c r="AF2430" s="87"/>
      <c r="AG2430" s="87"/>
      <c r="AH2430" s="87"/>
      <c r="AI2430" s="87"/>
      <c r="AJ2430" s="87"/>
      <c r="AK2430" s="87"/>
      <c r="AL2430" s="87"/>
      <c r="AM2430" s="87"/>
      <c r="AN2430" s="87"/>
      <c r="AO2430" s="87"/>
      <c r="AP2430" s="87"/>
      <c r="AQ2430" s="87"/>
      <c r="AR2430" s="87"/>
      <c r="AS2430" s="87"/>
      <c r="AT2430" s="87"/>
      <c r="AU2430" s="87"/>
      <c r="AV2430" s="87"/>
      <c r="AW2430" s="87"/>
      <c r="AX2430" s="87"/>
      <c r="AY2430" s="87"/>
      <c r="AZ2430" s="87"/>
      <c r="BA2430" s="87"/>
      <c r="BB2430" s="87"/>
      <c r="BC2430" s="87"/>
      <c r="BD2430" s="87"/>
      <c r="BE2430" s="87"/>
      <c r="BF2430" s="87"/>
      <c r="BG2430" s="87"/>
      <c r="BH2430" s="87"/>
    </row>
    <row r="2431" spans="1:60">
      <c r="A2431" s="87"/>
      <c r="D2431" s="371"/>
      <c r="E2431" s="87"/>
      <c r="F2431" s="87"/>
      <c r="G2431" s="87"/>
      <c r="H2431" s="87"/>
      <c r="I2431" s="87"/>
      <c r="J2431" s="87"/>
      <c r="K2431" s="87"/>
      <c r="L2431" s="87"/>
      <c r="M2431" s="87"/>
      <c r="N2431" s="87"/>
      <c r="O2431" s="87"/>
      <c r="P2431" s="87"/>
      <c r="Q2431" s="87"/>
      <c r="R2431" s="87"/>
      <c r="S2431" s="87"/>
      <c r="T2431" s="87"/>
      <c r="U2431" s="87"/>
      <c r="V2431" s="87"/>
      <c r="W2431" s="87"/>
      <c r="X2431" s="87"/>
      <c r="Y2431" s="87"/>
      <c r="Z2431" s="87"/>
      <c r="AA2431" s="87"/>
      <c r="AB2431" s="87"/>
      <c r="AC2431" s="87"/>
      <c r="AD2431" s="87"/>
      <c r="AE2431" s="87"/>
      <c r="AF2431" s="87"/>
      <c r="AG2431" s="87"/>
      <c r="AH2431" s="87"/>
      <c r="AI2431" s="87"/>
      <c r="AJ2431" s="87"/>
      <c r="AK2431" s="87"/>
      <c r="AL2431" s="87"/>
      <c r="AM2431" s="87"/>
      <c r="AN2431" s="87"/>
      <c r="AO2431" s="87"/>
      <c r="AP2431" s="87"/>
      <c r="AQ2431" s="87"/>
      <c r="AR2431" s="87"/>
      <c r="AS2431" s="87"/>
      <c r="AT2431" s="87"/>
      <c r="AU2431" s="87"/>
      <c r="AV2431" s="87"/>
      <c r="AW2431" s="87"/>
      <c r="AX2431" s="87"/>
      <c r="AY2431" s="87"/>
      <c r="AZ2431" s="87"/>
      <c r="BA2431" s="87"/>
      <c r="BB2431" s="87"/>
      <c r="BC2431" s="87"/>
      <c r="BD2431" s="87"/>
      <c r="BE2431" s="87"/>
      <c r="BF2431" s="87"/>
      <c r="BG2431" s="87"/>
      <c r="BH2431" s="87"/>
    </row>
    <row r="2432" spans="1:60">
      <c r="A2432" s="87"/>
      <c r="D2432" s="371"/>
      <c r="E2432" s="87"/>
      <c r="F2432" s="87"/>
      <c r="G2432" s="87"/>
      <c r="H2432" s="87"/>
      <c r="I2432" s="87"/>
      <c r="J2432" s="87"/>
      <c r="K2432" s="87"/>
      <c r="L2432" s="87"/>
      <c r="M2432" s="87"/>
      <c r="N2432" s="87"/>
      <c r="O2432" s="87"/>
      <c r="P2432" s="87"/>
      <c r="Q2432" s="87"/>
      <c r="R2432" s="87"/>
      <c r="S2432" s="87"/>
      <c r="T2432" s="87"/>
      <c r="U2432" s="87"/>
      <c r="V2432" s="87"/>
      <c r="W2432" s="87"/>
      <c r="X2432" s="87"/>
      <c r="Y2432" s="87"/>
      <c r="Z2432" s="87"/>
      <c r="AA2432" s="87"/>
      <c r="AB2432" s="87"/>
      <c r="AC2432" s="87"/>
      <c r="AD2432" s="87"/>
      <c r="AE2432" s="87"/>
      <c r="AF2432" s="87"/>
      <c r="AG2432" s="87"/>
      <c r="AH2432" s="87"/>
      <c r="AI2432" s="87"/>
      <c r="AJ2432" s="87"/>
      <c r="AK2432" s="87"/>
      <c r="AL2432" s="87"/>
      <c r="AM2432" s="87"/>
      <c r="AN2432" s="87"/>
      <c r="AO2432" s="87"/>
      <c r="AP2432" s="87"/>
      <c r="AQ2432" s="87"/>
      <c r="AR2432" s="87"/>
      <c r="AS2432" s="87"/>
      <c r="AT2432" s="87"/>
      <c r="AU2432" s="87"/>
      <c r="AV2432" s="87"/>
      <c r="AW2432" s="87"/>
      <c r="AX2432" s="87"/>
      <c r="AY2432" s="87"/>
      <c r="AZ2432" s="87"/>
      <c r="BA2432" s="87"/>
      <c r="BB2432" s="87"/>
      <c r="BC2432" s="87"/>
      <c r="BD2432" s="87"/>
      <c r="BE2432" s="87"/>
      <c r="BF2432" s="87"/>
      <c r="BG2432" s="87"/>
      <c r="BH2432" s="87"/>
    </row>
    <row r="2433" spans="1:60">
      <c r="A2433" s="87"/>
      <c r="D2433" s="371"/>
      <c r="E2433" s="87"/>
      <c r="F2433" s="87"/>
      <c r="G2433" s="87"/>
      <c r="H2433" s="87"/>
      <c r="I2433" s="87"/>
      <c r="J2433" s="87"/>
      <c r="K2433" s="87"/>
      <c r="L2433" s="87"/>
      <c r="M2433" s="87"/>
      <c r="N2433" s="87"/>
      <c r="O2433" s="87"/>
      <c r="P2433" s="87"/>
      <c r="Q2433" s="87"/>
      <c r="R2433" s="87"/>
      <c r="S2433" s="87"/>
      <c r="T2433" s="87"/>
      <c r="U2433" s="87"/>
      <c r="V2433" s="87"/>
      <c r="W2433" s="87"/>
      <c r="X2433" s="87"/>
      <c r="Y2433" s="87"/>
      <c r="Z2433" s="87"/>
      <c r="AA2433" s="87"/>
      <c r="AB2433" s="87"/>
      <c r="AC2433" s="87"/>
      <c r="AD2433" s="87"/>
      <c r="AE2433" s="87"/>
      <c r="AF2433" s="87"/>
      <c r="AG2433" s="87"/>
      <c r="AH2433" s="87"/>
      <c r="AI2433" s="87"/>
      <c r="AJ2433" s="87"/>
      <c r="AK2433" s="87"/>
      <c r="AL2433" s="87"/>
      <c r="AM2433" s="87"/>
      <c r="AN2433" s="87"/>
      <c r="AO2433" s="87"/>
      <c r="AP2433" s="87"/>
      <c r="AQ2433" s="87"/>
      <c r="AR2433" s="87"/>
      <c r="AS2433" s="87"/>
      <c r="AT2433" s="87"/>
      <c r="AU2433" s="87"/>
      <c r="AV2433" s="87"/>
      <c r="AW2433" s="87"/>
      <c r="AX2433" s="87"/>
      <c r="AY2433" s="87"/>
      <c r="AZ2433" s="87"/>
      <c r="BA2433" s="87"/>
      <c r="BB2433" s="87"/>
      <c r="BC2433" s="87"/>
      <c r="BD2433" s="87"/>
      <c r="BE2433" s="87"/>
      <c r="BF2433" s="87"/>
      <c r="BG2433" s="87"/>
      <c r="BH2433" s="87"/>
    </row>
    <row r="2434" spans="1:60">
      <c r="A2434" s="87"/>
      <c r="D2434" s="371"/>
      <c r="E2434" s="87"/>
      <c r="F2434" s="87"/>
      <c r="G2434" s="87"/>
      <c r="H2434" s="87"/>
      <c r="I2434" s="87"/>
      <c r="J2434" s="87"/>
      <c r="K2434" s="87"/>
      <c r="L2434" s="87"/>
      <c r="M2434" s="87"/>
      <c r="N2434" s="87"/>
      <c r="O2434" s="87"/>
      <c r="P2434" s="87"/>
      <c r="Q2434" s="87"/>
      <c r="R2434" s="87"/>
      <c r="S2434" s="87"/>
      <c r="T2434" s="87"/>
      <c r="U2434" s="87"/>
      <c r="V2434" s="87"/>
      <c r="W2434" s="87"/>
      <c r="X2434" s="87"/>
      <c r="Y2434" s="87"/>
      <c r="Z2434" s="87"/>
      <c r="AA2434" s="87"/>
      <c r="AB2434" s="87"/>
      <c r="AC2434" s="87"/>
      <c r="AD2434" s="87"/>
      <c r="AE2434" s="87"/>
      <c r="AF2434" s="87"/>
      <c r="AG2434" s="87"/>
      <c r="AH2434" s="87"/>
      <c r="AI2434" s="87"/>
      <c r="AJ2434" s="87"/>
      <c r="AK2434" s="87"/>
      <c r="AL2434" s="87"/>
      <c r="AM2434" s="87"/>
      <c r="AN2434" s="87"/>
      <c r="AO2434" s="87"/>
      <c r="AP2434" s="87"/>
      <c r="AQ2434" s="87"/>
      <c r="AR2434" s="87"/>
      <c r="AS2434" s="87"/>
      <c r="AT2434" s="87"/>
      <c r="AU2434" s="87"/>
      <c r="AV2434" s="87"/>
      <c r="AW2434" s="87"/>
      <c r="AX2434" s="87"/>
      <c r="AY2434" s="87"/>
      <c r="AZ2434" s="87"/>
      <c r="BA2434" s="87"/>
      <c r="BB2434" s="87"/>
      <c r="BC2434" s="87"/>
      <c r="BD2434" s="87"/>
      <c r="BE2434" s="87"/>
      <c r="BF2434" s="87"/>
      <c r="BG2434" s="87"/>
      <c r="BH2434" s="87"/>
    </row>
    <row r="2435" spans="1:60">
      <c r="A2435" s="87"/>
      <c r="D2435" s="371"/>
      <c r="E2435" s="87"/>
      <c r="F2435" s="87"/>
      <c r="G2435" s="87"/>
      <c r="H2435" s="87"/>
      <c r="I2435" s="87"/>
      <c r="J2435" s="87"/>
      <c r="K2435" s="87"/>
      <c r="L2435" s="87"/>
      <c r="M2435" s="87"/>
      <c r="N2435" s="87"/>
      <c r="O2435" s="87"/>
      <c r="P2435" s="87"/>
      <c r="Q2435" s="87"/>
      <c r="R2435" s="87"/>
      <c r="S2435" s="87"/>
      <c r="T2435" s="87"/>
      <c r="U2435" s="87"/>
      <c r="V2435" s="87"/>
      <c r="W2435" s="87"/>
      <c r="X2435" s="87"/>
      <c r="Y2435" s="87"/>
      <c r="Z2435" s="87"/>
      <c r="AA2435" s="87"/>
      <c r="AB2435" s="87"/>
      <c r="AC2435" s="87"/>
      <c r="AD2435" s="87"/>
      <c r="AE2435" s="87"/>
      <c r="AF2435" s="87"/>
      <c r="AG2435" s="87"/>
      <c r="AH2435" s="87"/>
      <c r="AI2435" s="87"/>
      <c r="AJ2435" s="87"/>
      <c r="AK2435" s="87"/>
      <c r="AL2435" s="87"/>
      <c r="AM2435" s="87"/>
      <c r="AN2435" s="87"/>
      <c r="AO2435" s="87"/>
      <c r="AP2435" s="87"/>
      <c r="AQ2435" s="87"/>
      <c r="AR2435" s="87"/>
      <c r="AS2435" s="87"/>
      <c r="AT2435" s="87"/>
      <c r="AU2435" s="87"/>
      <c r="AV2435" s="87"/>
      <c r="AW2435" s="87"/>
      <c r="AX2435" s="87"/>
      <c r="AY2435" s="87"/>
      <c r="AZ2435" s="87"/>
      <c r="BA2435" s="87"/>
      <c r="BB2435" s="87"/>
      <c r="BC2435" s="87"/>
      <c r="BD2435" s="87"/>
      <c r="BE2435" s="87"/>
      <c r="BF2435" s="87"/>
      <c r="BG2435" s="87"/>
      <c r="BH2435" s="87"/>
    </row>
    <row r="2436" spans="1:60">
      <c r="A2436" s="87"/>
      <c r="D2436" s="371"/>
      <c r="E2436" s="87"/>
      <c r="F2436" s="87"/>
      <c r="G2436" s="87"/>
      <c r="H2436" s="87"/>
      <c r="I2436" s="87"/>
      <c r="J2436" s="87"/>
      <c r="K2436" s="87"/>
      <c r="L2436" s="87"/>
      <c r="M2436" s="87"/>
      <c r="N2436" s="87"/>
      <c r="O2436" s="87"/>
      <c r="P2436" s="87"/>
      <c r="Q2436" s="87"/>
      <c r="R2436" s="87"/>
      <c r="S2436" s="87"/>
      <c r="T2436" s="87"/>
      <c r="U2436" s="87"/>
      <c r="V2436" s="87"/>
      <c r="W2436" s="87"/>
      <c r="X2436" s="87"/>
      <c r="Y2436" s="87"/>
      <c r="Z2436" s="87"/>
      <c r="AA2436" s="87"/>
      <c r="AB2436" s="87"/>
      <c r="AC2436" s="87"/>
      <c r="AD2436" s="87"/>
      <c r="AE2436" s="87"/>
      <c r="AF2436" s="87"/>
      <c r="AG2436" s="87"/>
      <c r="AH2436" s="87"/>
      <c r="AI2436" s="87"/>
      <c r="AJ2436" s="87"/>
      <c r="AK2436" s="87"/>
      <c r="AL2436" s="87"/>
      <c r="AM2436" s="87"/>
      <c r="AN2436" s="87"/>
      <c r="AO2436" s="87"/>
      <c r="AP2436" s="87"/>
      <c r="AQ2436" s="87"/>
      <c r="AR2436" s="87"/>
      <c r="AS2436" s="87"/>
      <c r="AT2436" s="87"/>
      <c r="AU2436" s="87"/>
      <c r="AV2436" s="87"/>
      <c r="AW2436" s="87"/>
      <c r="AX2436" s="87"/>
      <c r="AY2436" s="87"/>
      <c r="AZ2436" s="87"/>
      <c r="BA2436" s="87"/>
      <c r="BB2436" s="87"/>
      <c r="BC2436" s="87"/>
      <c r="BD2436" s="87"/>
      <c r="BE2436" s="87"/>
      <c r="BF2436" s="87"/>
      <c r="BG2436" s="87"/>
      <c r="BH2436" s="87"/>
    </row>
    <row r="2437" spans="1:60">
      <c r="A2437" s="87"/>
      <c r="D2437" s="371"/>
      <c r="E2437" s="87"/>
      <c r="F2437" s="87"/>
      <c r="G2437" s="87"/>
      <c r="H2437" s="87"/>
      <c r="I2437" s="87"/>
      <c r="J2437" s="87"/>
      <c r="K2437" s="87"/>
      <c r="L2437" s="87"/>
      <c r="M2437" s="87"/>
      <c r="N2437" s="87"/>
      <c r="O2437" s="87"/>
      <c r="P2437" s="87"/>
      <c r="Q2437" s="87"/>
      <c r="R2437" s="87"/>
      <c r="S2437" s="87"/>
      <c r="T2437" s="87"/>
      <c r="U2437" s="87"/>
      <c r="V2437" s="87"/>
      <c r="W2437" s="87"/>
      <c r="X2437" s="87"/>
      <c r="Y2437" s="87"/>
      <c r="Z2437" s="87"/>
      <c r="AA2437" s="87"/>
      <c r="AB2437" s="87"/>
      <c r="AC2437" s="87"/>
      <c r="AD2437" s="87"/>
      <c r="AE2437" s="87"/>
      <c r="AF2437" s="87"/>
      <c r="AG2437" s="87"/>
      <c r="AH2437" s="87"/>
      <c r="AI2437" s="87"/>
      <c r="AJ2437" s="87"/>
      <c r="AK2437" s="87"/>
      <c r="AL2437" s="87"/>
      <c r="AM2437" s="87"/>
      <c r="AN2437" s="87"/>
      <c r="AO2437" s="87"/>
      <c r="AP2437" s="87"/>
      <c r="AQ2437" s="87"/>
      <c r="AR2437" s="87"/>
      <c r="AS2437" s="87"/>
      <c r="AT2437" s="87"/>
      <c r="AU2437" s="87"/>
      <c r="AV2437" s="87"/>
      <c r="AW2437" s="87"/>
      <c r="AX2437" s="87"/>
      <c r="AY2437" s="87"/>
      <c r="AZ2437" s="87"/>
      <c r="BA2437" s="87"/>
      <c r="BB2437" s="87"/>
      <c r="BC2437" s="87"/>
      <c r="BD2437" s="87"/>
      <c r="BE2437" s="87"/>
      <c r="BF2437" s="87"/>
      <c r="BG2437" s="87"/>
      <c r="BH2437" s="87"/>
    </row>
    <row r="2438" spans="1:60">
      <c r="A2438" s="87"/>
      <c r="D2438" s="371"/>
      <c r="E2438" s="87"/>
      <c r="F2438" s="87"/>
      <c r="G2438" s="87"/>
      <c r="H2438" s="87"/>
      <c r="I2438" s="87"/>
      <c r="J2438" s="87"/>
      <c r="K2438" s="87"/>
      <c r="L2438" s="87"/>
      <c r="M2438" s="87"/>
      <c r="N2438" s="87"/>
      <c r="O2438" s="87"/>
      <c r="P2438" s="87"/>
      <c r="Q2438" s="87"/>
      <c r="R2438" s="87"/>
      <c r="S2438" s="87"/>
      <c r="T2438" s="87"/>
      <c r="U2438" s="87"/>
      <c r="V2438" s="87"/>
      <c r="W2438" s="87"/>
      <c r="X2438" s="87"/>
      <c r="Y2438" s="87"/>
      <c r="Z2438" s="87"/>
      <c r="AA2438" s="87"/>
      <c r="AB2438" s="87"/>
      <c r="AC2438" s="87"/>
      <c r="AD2438" s="87"/>
      <c r="AE2438" s="87"/>
      <c r="AF2438" s="87"/>
      <c r="AG2438" s="87"/>
      <c r="AH2438" s="87"/>
      <c r="AI2438" s="87"/>
      <c r="AJ2438" s="87"/>
      <c r="AK2438" s="87"/>
      <c r="AL2438" s="87"/>
      <c r="AM2438" s="87"/>
      <c r="AN2438" s="87"/>
      <c r="AO2438" s="87"/>
      <c r="AP2438" s="87"/>
      <c r="AQ2438" s="87"/>
      <c r="AR2438" s="87"/>
      <c r="AS2438" s="87"/>
      <c r="AT2438" s="87"/>
      <c r="AU2438" s="87"/>
      <c r="AV2438" s="87"/>
      <c r="AW2438" s="87"/>
      <c r="AX2438" s="87"/>
      <c r="AY2438" s="87"/>
      <c r="AZ2438" s="87"/>
      <c r="BA2438" s="87"/>
      <c r="BB2438" s="87"/>
      <c r="BC2438" s="87"/>
      <c r="BD2438" s="87"/>
      <c r="BE2438" s="87"/>
      <c r="BF2438" s="87"/>
      <c r="BG2438" s="87"/>
      <c r="BH2438" s="87"/>
    </row>
    <row r="2439" spans="1:60">
      <c r="A2439" s="87"/>
      <c r="D2439" s="371"/>
      <c r="E2439" s="87"/>
      <c r="F2439" s="87"/>
      <c r="G2439" s="87"/>
      <c r="H2439" s="87"/>
      <c r="I2439" s="87"/>
      <c r="J2439" s="87"/>
      <c r="K2439" s="87"/>
      <c r="L2439" s="87"/>
      <c r="M2439" s="87"/>
      <c r="N2439" s="87"/>
      <c r="O2439" s="87"/>
      <c r="P2439" s="87"/>
      <c r="Q2439" s="87"/>
      <c r="R2439" s="87"/>
      <c r="S2439" s="87"/>
      <c r="T2439" s="87"/>
      <c r="U2439" s="87"/>
      <c r="V2439" s="87"/>
      <c r="W2439" s="87"/>
      <c r="X2439" s="87"/>
      <c r="Y2439" s="87"/>
      <c r="Z2439" s="87"/>
      <c r="AA2439" s="87"/>
      <c r="AB2439" s="87"/>
      <c r="AC2439" s="87"/>
      <c r="AD2439" s="87"/>
      <c r="AE2439" s="87"/>
      <c r="AF2439" s="87"/>
      <c r="AG2439" s="87"/>
      <c r="AH2439" s="87"/>
      <c r="AI2439" s="87"/>
      <c r="AJ2439" s="87"/>
      <c r="AK2439" s="87"/>
      <c r="AL2439" s="87"/>
      <c r="AM2439" s="87"/>
      <c r="AN2439" s="87"/>
      <c r="AO2439" s="87"/>
      <c r="AP2439" s="87"/>
      <c r="AQ2439" s="87"/>
      <c r="AR2439" s="87"/>
      <c r="AS2439" s="87"/>
      <c r="AT2439" s="87"/>
      <c r="AU2439" s="87"/>
      <c r="AV2439" s="87"/>
      <c r="AW2439" s="87"/>
      <c r="AX2439" s="87"/>
      <c r="AY2439" s="87"/>
      <c r="AZ2439" s="87"/>
      <c r="BA2439" s="87"/>
      <c r="BB2439" s="87"/>
      <c r="BC2439" s="87"/>
      <c r="BD2439" s="87"/>
      <c r="BE2439" s="87"/>
      <c r="BF2439" s="87"/>
      <c r="BG2439" s="87"/>
      <c r="BH2439" s="87"/>
    </row>
    <row r="2440" spans="1:60">
      <c r="A2440" s="87"/>
      <c r="D2440" s="371"/>
      <c r="E2440" s="87"/>
      <c r="F2440" s="87"/>
      <c r="G2440" s="87"/>
      <c r="H2440" s="87"/>
      <c r="I2440" s="87"/>
      <c r="J2440" s="87"/>
      <c r="K2440" s="87"/>
      <c r="L2440" s="87"/>
      <c r="M2440" s="87"/>
      <c r="N2440" s="87"/>
      <c r="O2440" s="87"/>
      <c r="P2440" s="87"/>
      <c r="Q2440" s="87"/>
      <c r="R2440" s="87"/>
      <c r="S2440" s="87"/>
      <c r="T2440" s="87"/>
      <c r="U2440" s="87"/>
      <c r="V2440" s="87"/>
      <c r="W2440" s="87"/>
      <c r="X2440" s="87"/>
      <c r="Y2440" s="87"/>
      <c r="Z2440" s="87"/>
      <c r="AA2440" s="87"/>
      <c r="AB2440" s="87"/>
      <c r="AC2440" s="87"/>
      <c r="AD2440" s="87"/>
      <c r="AE2440" s="87"/>
      <c r="AF2440" s="87"/>
      <c r="AG2440" s="87"/>
      <c r="AH2440" s="87"/>
      <c r="AI2440" s="87"/>
      <c r="AJ2440" s="87"/>
      <c r="AK2440" s="87"/>
      <c r="AL2440" s="87"/>
      <c r="AM2440" s="87"/>
      <c r="AN2440" s="87"/>
      <c r="AO2440" s="87"/>
      <c r="AP2440" s="87"/>
      <c r="AQ2440" s="87"/>
      <c r="AR2440" s="87"/>
      <c r="AS2440" s="87"/>
      <c r="AT2440" s="87"/>
      <c r="AU2440" s="87"/>
      <c r="AV2440" s="87"/>
      <c r="AW2440" s="87"/>
      <c r="AX2440" s="87"/>
      <c r="AY2440" s="87"/>
      <c r="AZ2440" s="87"/>
      <c r="BA2440" s="87"/>
      <c r="BB2440" s="87"/>
      <c r="BC2440" s="87"/>
      <c r="BD2440" s="87"/>
      <c r="BE2440" s="87"/>
      <c r="BF2440" s="87"/>
      <c r="BG2440" s="87"/>
      <c r="BH2440" s="87"/>
    </row>
    <row r="2441" spans="1:60">
      <c r="A2441" s="87"/>
      <c r="D2441" s="371"/>
      <c r="E2441" s="87"/>
      <c r="F2441" s="87"/>
      <c r="G2441" s="87"/>
      <c r="H2441" s="87"/>
      <c r="I2441" s="87"/>
      <c r="J2441" s="87"/>
      <c r="K2441" s="87"/>
      <c r="L2441" s="87"/>
      <c r="M2441" s="87"/>
      <c r="N2441" s="87"/>
      <c r="O2441" s="87"/>
      <c r="P2441" s="87"/>
      <c r="Q2441" s="87"/>
      <c r="R2441" s="87"/>
      <c r="S2441" s="87"/>
      <c r="T2441" s="87"/>
      <c r="U2441" s="87"/>
      <c r="V2441" s="87"/>
      <c r="W2441" s="87"/>
      <c r="X2441" s="87"/>
      <c r="Y2441" s="87"/>
      <c r="Z2441" s="87"/>
      <c r="AA2441" s="87"/>
      <c r="AB2441" s="87"/>
      <c r="AC2441" s="87"/>
      <c r="AD2441" s="87"/>
      <c r="AE2441" s="87"/>
      <c r="AF2441" s="87"/>
      <c r="AG2441" s="87"/>
      <c r="AH2441" s="87"/>
      <c r="AI2441" s="87"/>
      <c r="AJ2441" s="87"/>
      <c r="AK2441" s="87"/>
      <c r="AL2441" s="87"/>
      <c r="AM2441" s="87"/>
      <c r="AN2441" s="87"/>
      <c r="AO2441" s="87"/>
      <c r="AP2441" s="87"/>
      <c r="AQ2441" s="87"/>
      <c r="AR2441" s="87"/>
      <c r="AS2441" s="87"/>
      <c r="AT2441" s="87"/>
      <c r="AU2441" s="87"/>
      <c r="AV2441" s="87"/>
      <c r="AW2441" s="87"/>
      <c r="AX2441" s="87"/>
      <c r="AY2441" s="87"/>
      <c r="AZ2441" s="87"/>
      <c r="BA2441" s="87"/>
      <c r="BB2441" s="87"/>
      <c r="BC2441" s="87"/>
      <c r="BD2441" s="87"/>
      <c r="BE2441" s="87"/>
      <c r="BF2441" s="87"/>
      <c r="BG2441" s="87"/>
      <c r="BH2441" s="87"/>
    </row>
    <row r="2442" spans="1:60">
      <c r="A2442" s="87"/>
      <c r="D2442" s="371"/>
      <c r="E2442" s="87"/>
      <c r="F2442" s="87"/>
      <c r="G2442" s="87"/>
      <c r="H2442" s="87"/>
      <c r="I2442" s="87"/>
      <c r="J2442" s="87"/>
      <c r="K2442" s="87"/>
      <c r="L2442" s="87"/>
      <c r="M2442" s="87"/>
      <c r="N2442" s="87"/>
      <c r="O2442" s="87"/>
      <c r="P2442" s="87"/>
      <c r="Q2442" s="87"/>
      <c r="R2442" s="87"/>
      <c r="S2442" s="87"/>
      <c r="T2442" s="87"/>
      <c r="U2442" s="87"/>
      <c r="V2442" s="87"/>
      <c r="W2442" s="87"/>
      <c r="X2442" s="87"/>
      <c r="Y2442" s="87"/>
      <c r="Z2442" s="87"/>
      <c r="AA2442" s="87"/>
      <c r="AB2442" s="87"/>
      <c r="AC2442" s="87"/>
      <c r="AD2442" s="87"/>
      <c r="AE2442" s="87"/>
      <c r="AF2442" s="87"/>
      <c r="AG2442" s="87"/>
      <c r="AH2442" s="87"/>
      <c r="AI2442" s="87"/>
      <c r="AJ2442" s="87"/>
      <c r="AK2442" s="87"/>
      <c r="AL2442" s="87"/>
      <c r="AM2442" s="87"/>
      <c r="AN2442" s="87"/>
      <c r="AO2442" s="87"/>
      <c r="AP2442" s="87"/>
      <c r="AQ2442" s="87"/>
      <c r="AR2442" s="87"/>
      <c r="AS2442" s="87"/>
      <c r="AT2442" s="87"/>
      <c r="AU2442" s="87"/>
      <c r="AV2442" s="87"/>
      <c r="AW2442" s="87"/>
      <c r="AX2442" s="87"/>
      <c r="AY2442" s="87"/>
      <c r="AZ2442" s="87"/>
      <c r="BA2442" s="87"/>
      <c r="BB2442" s="87"/>
      <c r="BC2442" s="87"/>
      <c r="BD2442" s="87"/>
      <c r="BE2442" s="87"/>
      <c r="BF2442" s="87"/>
      <c r="BG2442" s="87"/>
      <c r="BH2442" s="87"/>
    </row>
    <row r="2443" spans="1:60">
      <c r="A2443" s="87"/>
      <c r="D2443" s="371"/>
      <c r="E2443" s="87"/>
      <c r="F2443" s="87"/>
      <c r="G2443" s="87"/>
      <c r="H2443" s="87"/>
      <c r="I2443" s="87"/>
      <c r="J2443" s="87"/>
      <c r="K2443" s="87"/>
      <c r="L2443" s="87"/>
      <c r="M2443" s="87"/>
      <c r="N2443" s="87"/>
      <c r="O2443" s="87"/>
      <c r="P2443" s="87"/>
      <c r="Q2443" s="87"/>
      <c r="R2443" s="87"/>
      <c r="S2443" s="87"/>
      <c r="T2443" s="87"/>
      <c r="U2443" s="87"/>
      <c r="V2443" s="87"/>
      <c r="W2443" s="87"/>
      <c r="X2443" s="87"/>
      <c r="Y2443" s="87"/>
      <c r="Z2443" s="87"/>
      <c r="AA2443" s="87"/>
      <c r="AB2443" s="87"/>
      <c r="AC2443" s="87"/>
      <c r="AD2443" s="87"/>
      <c r="AE2443" s="87"/>
      <c r="AF2443" s="87"/>
      <c r="AG2443" s="87"/>
      <c r="AH2443" s="87"/>
      <c r="AI2443" s="87"/>
      <c r="AJ2443" s="87"/>
      <c r="AK2443" s="87"/>
      <c r="AL2443" s="87"/>
      <c r="AM2443" s="87"/>
      <c r="AN2443" s="87"/>
      <c r="AO2443" s="87"/>
      <c r="AP2443" s="87"/>
      <c r="AQ2443" s="87"/>
      <c r="AR2443" s="87"/>
      <c r="AS2443" s="87"/>
      <c r="AT2443" s="87"/>
      <c r="AU2443" s="87"/>
      <c r="AV2443" s="87"/>
      <c r="AW2443" s="87"/>
      <c r="AX2443" s="87"/>
      <c r="AY2443" s="87"/>
      <c r="AZ2443" s="87"/>
      <c r="BA2443" s="87"/>
      <c r="BB2443" s="87"/>
      <c r="BC2443" s="87"/>
      <c r="BD2443" s="87"/>
      <c r="BE2443" s="87"/>
      <c r="BF2443" s="87"/>
      <c r="BG2443" s="87"/>
      <c r="BH2443" s="87"/>
    </row>
    <row r="2444" spans="1:60">
      <c r="A2444" s="87"/>
      <c r="D2444" s="371"/>
      <c r="E2444" s="87"/>
      <c r="F2444" s="87"/>
      <c r="G2444" s="87"/>
      <c r="H2444" s="87"/>
      <c r="I2444" s="87"/>
      <c r="J2444" s="87"/>
      <c r="K2444" s="87"/>
      <c r="L2444" s="87"/>
      <c r="M2444" s="87"/>
      <c r="N2444" s="87"/>
      <c r="O2444" s="87"/>
      <c r="P2444" s="87"/>
      <c r="Q2444" s="87"/>
      <c r="R2444" s="87"/>
      <c r="S2444" s="87"/>
      <c r="T2444" s="87"/>
      <c r="U2444" s="87"/>
      <c r="V2444" s="87"/>
      <c r="W2444" s="87"/>
      <c r="X2444" s="87"/>
      <c r="Y2444" s="87"/>
      <c r="Z2444" s="87"/>
      <c r="AA2444" s="87"/>
      <c r="AB2444" s="87"/>
      <c r="AC2444" s="87"/>
      <c r="AD2444" s="87"/>
      <c r="AE2444" s="87"/>
      <c r="AF2444" s="87"/>
      <c r="AG2444" s="87"/>
      <c r="AH2444" s="87"/>
      <c r="AI2444" s="87"/>
      <c r="AJ2444" s="87"/>
      <c r="AK2444" s="87"/>
      <c r="AL2444" s="87"/>
      <c r="AM2444" s="87"/>
      <c r="AN2444" s="87"/>
      <c r="AO2444" s="87"/>
      <c r="AP2444" s="87"/>
      <c r="AQ2444" s="87"/>
      <c r="AR2444" s="87"/>
      <c r="AS2444" s="87"/>
      <c r="AT2444" s="87"/>
      <c r="AU2444" s="87"/>
      <c r="AV2444" s="87"/>
      <c r="AW2444" s="87"/>
      <c r="AX2444" s="87"/>
      <c r="AY2444" s="87"/>
      <c r="AZ2444" s="87"/>
      <c r="BA2444" s="87"/>
      <c r="BB2444" s="87"/>
      <c r="BC2444" s="87"/>
      <c r="BD2444" s="87"/>
      <c r="BE2444" s="87"/>
      <c r="BF2444" s="87"/>
      <c r="BG2444" s="87"/>
      <c r="BH2444" s="87"/>
    </row>
    <row r="2445" spans="1:60">
      <c r="A2445" s="87"/>
      <c r="D2445" s="371"/>
      <c r="E2445" s="87"/>
      <c r="F2445" s="87"/>
      <c r="G2445" s="87"/>
      <c r="H2445" s="87"/>
      <c r="I2445" s="87"/>
      <c r="J2445" s="87"/>
      <c r="K2445" s="87"/>
      <c r="L2445" s="87"/>
      <c r="M2445" s="87"/>
      <c r="N2445" s="87"/>
      <c r="O2445" s="87"/>
      <c r="P2445" s="87"/>
      <c r="Q2445" s="87"/>
      <c r="R2445" s="87"/>
      <c r="S2445" s="87"/>
      <c r="T2445" s="87"/>
      <c r="U2445" s="87"/>
      <c r="V2445" s="87"/>
      <c r="W2445" s="87"/>
      <c r="X2445" s="87"/>
      <c r="Y2445" s="87"/>
      <c r="Z2445" s="87"/>
      <c r="AA2445" s="87"/>
      <c r="AB2445" s="87"/>
      <c r="AC2445" s="87"/>
      <c r="AD2445" s="87"/>
      <c r="AE2445" s="87"/>
      <c r="AF2445" s="87"/>
      <c r="AG2445" s="87"/>
      <c r="AH2445" s="87"/>
      <c r="AI2445" s="87"/>
      <c r="AJ2445" s="87"/>
      <c r="AK2445" s="87"/>
      <c r="AL2445" s="87"/>
      <c r="AM2445" s="87"/>
      <c r="AN2445" s="87"/>
      <c r="AO2445" s="87"/>
      <c r="AP2445" s="87"/>
      <c r="AQ2445" s="87"/>
      <c r="AR2445" s="87"/>
      <c r="AS2445" s="87"/>
      <c r="AT2445" s="87"/>
      <c r="AU2445" s="87"/>
      <c r="AV2445" s="87"/>
      <c r="AW2445" s="87"/>
      <c r="AX2445" s="87"/>
      <c r="AY2445" s="87"/>
      <c r="AZ2445" s="87"/>
      <c r="BA2445" s="87"/>
      <c r="BB2445" s="87"/>
      <c r="BC2445" s="87"/>
      <c r="BD2445" s="87"/>
      <c r="BE2445" s="87"/>
      <c r="BF2445" s="87"/>
      <c r="BG2445" s="87"/>
      <c r="BH2445" s="87"/>
    </row>
    <row r="2446" spans="1:60">
      <c r="A2446" s="87"/>
      <c r="D2446" s="371"/>
      <c r="E2446" s="87"/>
      <c r="F2446" s="87"/>
      <c r="G2446" s="87"/>
      <c r="H2446" s="87"/>
      <c r="I2446" s="87"/>
      <c r="J2446" s="87"/>
      <c r="K2446" s="87"/>
      <c r="L2446" s="87"/>
      <c r="M2446" s="87"/>
      <c r="N2446" s="87"/>
      <c r="O2446" s="87"/>
      <c r="P2446" s="87"/>
      <c r="Q2446" s="87"/>
      <c r="R2446" s="87"/>
      <c r="S2446" s="87"/>
      <c r="T2446" s="87"/>
      <c r="U2446" s="87"/>
      <c r="V2446" s="87"/>
      <c r="W2446" s="87"/>
      <c r="X2446" s="87"/>
      <c r="Y2446" s="87"/>
      <c r="Z2446" s="87"/>
      <c r="AA2446" s="87"/>
      <c r="AB2446" s="87"/>
      <c r="AC2446" s="87"/>
      <c r="AD2446" s="87"/>
      <c r="AE2446" s="87"/>
      <c r="AF2446" s="87"/>
      <c r="AG2446" s="87"/>
      <c r="AH2446" s="87"/>
      <c r="AI2446" s="87"/>
      <c r="AJ2446" s="87"/>
      <c r="AK2446" s="87"/>
      <c r="AL2446" s="87"/>
      <c r="AM2446" s="87"/>
      <c r="AN2446" s="87"/>
      <c r="AO2446" s="87"/>
      <c r="AP2446" s="87"/>
      <c r="AQ2446" s="87"/>
      <c r="AR2446" s="87"/>
      <c r="AS2446" s="87"/>
      <c r="AT2446" s="87"/>
      <c r="AU2446" s="87"/>
      <c r="AV2446" s="87"/>
      <c r="AW2446" s="87"/>
      <c r="AX2446" s="87"/>
      <c r="AY2446" s="87"/>
      <c r="AZ2446" s="87"/>
      <c r="BA2446" s="87"/>
      <c r="BB2446" s="87"/>
      <c r="BC2446" s="87"/>
      <c r="BD2446" s="87"/>
      <c r="BE2446" s="87"/>
      <c r="BF2446" s="87"/>
      <c r="BG2446" s="87"/>
      <c r="BH2446" s="87"/>
    </row>
    <row r="2447" spans="1:60">
      <c r="A2447" s="87"/>
      <c r="D2447" s="371"/>
      <c r="E2447" s="87"/>
      <c r="F2447" s="87"/>
      <c r="G2447" s="87"/>
      <c r="H2447" s="87"/>
      <c r="I2447" s="87"/>
      <c r="J2447" s="87"/>
      <c r="K2447" s="87"/>
      <c r="L2447" s="87"/>
      <c r="M2447" s="87"/>
      <c r="N2447" s="87"/>
      <c r="O2447" s="87"/>
      <c r="P2447" s="87"/>
      <c r="Q2447" s="87"/>
      <c r="R2447" s="87"/>
      <c r="S2447" s="87"/>
      <c r="T2447" s="87"/>
      <c r="U2447" s="87"/>
      <c r="V2447" s="87"/>
      <c r="W2447" s="87"/>
      <c r="X2447" s="87"/>
      <c r="Y2447" s="87"/>
      <c r="Z2447" s="87"/>
      <c r="AA2447" s="87"/>
      <c r="AB2447" s="87"/>
      <c r="AC2447" s="87"/>
      <c r="AD2447" s="87"/>
      <c r="AE2447" s="87"/>
      <c r="AF2447" s="87"/>
      <c r="AG2447" s="87"/>
      <c r="AH2447" s="87"/>
      <c r="AI2447" s="87"/>
      <c r="AJ2447" s="87"/>
      <c r="AK2447" s="87"/>
      <c r="AL2447" s="87"/>
      <c r="AM2447" s="87"/>
      <c r="AN2447" s="87"/>
      <c r="AO2447" s="87"/>
      <c r="AP2447" s="87"/>
      <c r="AQ2447" s="87"/>
      <c r="AR2447" s="87"/>
      <c r="AS2447" s="87"/>
      <c r="AT2447" s="87"/>
      <c r="AU2447" s="87"/>
      <c r="AV2447" s="87"/>
      <c r="AW2447" s="87"/>
      <c r="AX2447" s="87"/>
      <c r="AY2447" s="87"/>
      <c r="AZ2447" s="87"/>
      <c r="BA2447" s="87"/>
      <c r="BB2447" s="87"/>
      <c r="BC2447" s="87"/>
      <c r="BD2447" s="87"/>
      <c r="BE2447" s="87"/>
      <c r="BF2447" s="87"/>
      <c r="BG2447" s="87"/>
      <c r="BH2447" s="87"/>
    </row>
    <row r="2448" spans="1:60">
      <c r="A2448" s="87"/>
      <c r="D2448" s="371"/>
      <c r="E2448" s="87"/>
      <c r="F2448" s="87"/>
      <c r="G2448" s="87"/>
      <c r="H2448" s="87"/>
      <c r="I2448" s="87"/>
      <c r="J2448" s="87"/>
      <c r="K2448" s="87"/>
      <c r="L2448" s="87"/>
      <c r="M2448" s="87"/>
      <c r="N2448" s="87"/>
      <c r="O2448" s="87"/>
      <c r="P2448" s="87"/>
      <c r="Q2448" s="87"/>
      <c r="R2448" s="87"/>
      <c r="S2448" s="87"/>
      <c r="T2448" s="87"/>
      <c r="U2448" s="87"/>
      <c r="V2448" s="87"/>
      <c r="W2448" s="87"/>
      <c r="X2448" s="87"/>
      <c r="Y2448" s="87"/>
      <c r="Z2448" s="87"/>
      <c r="AA2448" s="87"/>
      <c r="AB2448" s="87"/>
      <c r="AC2448" s="87"/>
      <c r="AD2448" s="87"/>
      <c r="AE2448" s="87"/>
      <c r="AF2448" s="87"/>
      <c r="AG2448" s="87"/>
      <c r="AH2448" s="87"/>
      <c r="AI2448" s="87"/>
      <c r="AJ2448" s="87"/>
      <c r="AK2448" s="87"/>
      <c r="AL2448" s="87"/>
      <c r="AM2448" s="87"/>
      <c r="AN2448" s="87"/>
      <c r="AO2448" s="87"/>
      <c r="AP2448" s="87"/>
      <c r="AQ2448" s="87"/>
      <c r="AR2448" s="87"/>
      <c r="AS2448" s="87"/>
      <c r="AT2448" s="87"/>
      <c r="AU2448" s="87"/>
      <c r="AV2448" s="87"/>
      <c r="AW2448" s="87"/>
      <c r="AX2448" s="87"/>
      <c r="AY2448" s="87"/>
      <c r="AZ2448" s="87"/>
      <c r="BA2448" s="87"/>
      <c r="BB2448" s="87"/>
      <c r="BC2448" s="87"/>
      <c r="BD2448" s="87"/>
      <c r="BE2448" s="87"/>
      <c r="BF2448" s="87"/>
      <c r="BG2448" s="87"/>
      <c r="BH2448" s="87"/>
    </row>
    <row r="2449" spans="1:60">
      <c r="A2449" s="87"/>
      <c r="D2449" s="371"/>
      <c r="E2449" s="87"/>
      <c r="F2449" s="87"/>
      <c r="G2449" s="87"/>
      <c r="H2449" s="87"/>
      <c r="I2449" s="87"/>
      <c r="J2449" s="87"/>
      <c r="K2449" s="87"/>
      <c r="L2449" s="87"/>
      <c r="M2449" s="87"/>
      <c r="N2449" s="87"/>
      <c r="O2449" s="87"/>
      <c r="P2449" s="87"/>
      <c r="Q2449" s="87"/>
      <c r="R2449" s="87"/>
      <c r="S2449" s="87"/>
      <c r="T2449" s="87"/>
      <c r="U2449" s="87"/>
      <c r="V2449" s="87"/>
      <c r="W2449" s="87"/>
      <c r="X2449" s="87"/>
      <c r="Y2449" s="87"/>
      <c r="Z2449" s="87"/>
      <c r="AA2449" s="87"/>
      <c r="AB2449" s="87"/>
      <c r="AC2449" s="87"/>
      <c r="AD2449" s="87"/>
      <c r="AE2449" s="87"/>
      <c r="AF2449" s="87"/>
      <c r="AG2449" s="87"/>
      <c r="AH2449" s="87"/>
      <c r="AI2449" s="87"/>
      <c r="AJ2449" s="87"/>
      <c r="AK2449" s="87"/>
      <c r="AL2449" s="87"/>
      <c r="AM2449" s="87"/>
      <c r="AN2449" s="87"/>
      <c r="AO2449" s="87"/>
      <c r="AP2449" s="87"/>
      <c r="AQ2449" s="87"/>
      <c r="AR2449" s="87"/>
      <c r="AS2449" s="87"/>
      <c r="AT2449" s="87"/>
      <c r="AU2449" s="87"/>
      <c r="AV2449" s="87"/>
      <c r="AW2449" s="87"/>
      <c r="AX2449" s="87"/>
      <c r="AY2449" s="87"/>
      <c r="AZ2449" s="87"/>
      <c r="BA2449" s="87"/>
      <c r="BB2449" s="87"/>
      <c r="BC2449" s="87"/>
      <c r="BD2449" s="87"/>
      <c r="BE2449" s="87"/>
      <c r="BF2449" s="87"/>
      <c r="BG2449" s="87"/>
      <c r="BH2449" s="87"/>
    </row>
    <row r="2450" spans="1:60">
      <c r="A2450" s="87"/>
      <c r="D2450" s="371"/>
      <c r="E2450" s="87"/>
      <c r="F2450" s="87"/>
      <c r="G2450" s="87"/>
      <c r="H2450" s="87"/>
      <c r="I2450" s="87"/>
      <c r="J2450" s="87"/>
      <c r="K2450" s="87"/>
      <c r="L2450" s="87"/>
      <c r="M2450" s="87"/>
      <c r="N2450" s="87"/>
      <c r="O2450" s="87"/>
      <c r="P2450" s="87"/>
      <c r="Q2450" s="87"/>
      <c r="R2450" s="87"/>
      <c r="S2450" s="87"/>
      <c r="T2450" s="87"/>
      <c r="U2450" s="87"/>
      <c r="V2450" s="87"/>
      <c r="W2450" s="87"/>
      <c r="X2450" s="87"/>
      <c r="Y2450" s="87"/>
      <c r="Z2450" s="87"/>
      <c r="AA2450" s="87"/>
      <c r="AB2450" s="87"/>
      <c r="AC2450" s="87"/>
      <c r="AD2450" s="87"/>
      <c r="AE2450" s="87"/>
      <c r="AF2450" s="87"/>
      <c r="AG2450" s="87"/>
      <c r="AH2450" s="87"/>
      <c r="AI2450" s="87"/>
      <c r="AJ2450" s="87"/>
      <c r="AK2450" s="87"/>
      <c r="AL2450" s="87"/>
      <c r="AM2450" s="87"/>
      <c r="AN2450" s="87"/>
      <c r="AO2450" s="87"/>
      <c r="AP2450" s="87"/>
      <c r="AQ2450" s="87"/>
      <c r="AR2450" s="87"/>
      <c r="AS2450" s="87"/>
      <c r="AT2450" s="87"/>
      <c r="AU2450" s="87"/>
      <c r="AV2450" s="87"/>
      <c r="AW2450" s="87"/>
      <c r="AX2450" s="87"/>
      <c r="AY2450" s="87"/>
      <c r="AZ2450" s="87"/>
      <c r="BA2450" s="87"/>
      <c r="BB2450" s="87"/>
      <c r="BC2450" s="87"/>
      <c r="BD2450" s="87"/>
      <c r="BE2450" s="87"/>
      <c r="BF2450" s="87"/>
      <c r="BG2450" s="87"/>
      <c r="BH2450" s="87"/>
    </row>
    <row r="2451" spans="1:60">
      <c r="A2451" s="87"/>
      <c r="D2451" s="371"/>
      <c r="E2451" s="87"/>
      <c r="F2451" s="87"/>
      <c r="G2451" s="87"/>
      <c r="H2451" s="87"/>
      <c r="I2451" s="87"/>
      <c r="J2451" s="87"/>
      <c r="K2451" s="87"/>
      <c r="L2451" s="87"/>
      <c r="M2451" s="87"/>
      <c r="N2451" s="87"/>
      <c r="O2451" s="87"/>
      <c r="P2451" s="87"/>
      <c r="Q2451" s="87"/>
      <c r="R2451" s="87"/>
      <c r="S2451" s="87"/>
      <c r="T2451" s="87"/>
      <c r="U2451" s="87"/>
      <c r="V2451" s="87"/>
      <c r="W2451" s="87"/>
      <c r="X2451" s="87"/>
      <c r="Y2451" s="87"/>
      <c r="Z2451" s="87"/>
      <c r="AA2451" s="87"/>
      <c r="AB2451" s="87"/>
      <c r="AC2451" s="87"/>
      <c r="AD2451" s="87"/>
      <c r="AE2451" s="87"/>
      <c r="AF2451" s="87"/>
      <c r="AG2451" s="87"/>
      <c r="AH2451" s="87"/>
      <c r="AI2451" s="87"/>
      <c r="AJ2451" s="87"/>
      <c r="AK2451" s="87"/>
      <c r="AL2451" s="87"/>
      <c r="AM2451" s="87"/>
      <c r="AN2451" s="87"/>
      <c r="AO2451" s="87"/>
      <c r="AP2451" s="87"/>
      <c r="AQ2451" s="87"/>
      <c r="AR2451" s="87"/>
      <c r="AS2451" s="87"/>
      <c r="AT2451" s="87"/>
      <c r="AU2451" s="87"/>
      <c r="AV2451" s="87"/>
      <c r="AW2451" s="87"/>
      <c r="AX2451" s="87"/>
      <c r="AY2451" s="87"/>
      <c r="AZ2451" s="87"/>
      <c r="BA2451" s="87"/>
      <c r="BB2451" s="87"/>
      <c r="BC2451" s="87"/>
      <c r="BD2451" s="87"/>
      <c r="BE2451" s="87"/>
      <c r="BF2451" s="87"/>
      <c r="BG2451" s="87"/>
      <c r="BH2451" s="87"/>
    </row>
    <row r="2452" spans="1:60">
      <c r="A2452" s="87"/>
      <c r="D2452" s="371"/>
      <c r="E2452" s="87"/>
      <c r="F2452" s="87"/>
      <c r="G2452" s="87"/>
      <c r="H2452" s="87"/>
      <c r="I2452" s="87"/>
      <c r="J2452" s="87"/>
      <c r="K2452" s="87"/>
      <c r="L2452" s="87"/>
      <c r="M2452" s="87"/>
      <c r="N2452" s="87"/>
      <c r="O2452" s="87"/>
      <c r="P2452" s="87"/>
      <c r="Q2452" s="87"/>
      <c r="R2452" s="87"/>
      <c r="S2452" s="87"/>
      <c r="T2452" s="87"/>
      <c r="U2452" s="87"/>
      <c r="V2452" s="87"/>
      <c r="W2452" s="87"/>
      <c r="X2452" s="87"/>
      <c r="Y2452" s="87"/>
      <c r="Z2452" s="87"/>
      <c r="AA2452" s="87"/>
      <c r="AB2452" s="87"/>
      <c r="AC2452" s="87"/>
      <c r="AD2452" s="87"/>
      <c r="AE2452" s="87"/>
      <c r="AF2452" s="87"/>
      <c r="AG2452" s="87"/>
      <c r="AH2452" s="87"/>
      <c r="AI2452" s="87"/>
      <c r="AJ2452" s="87"/>
      <c r="AK2452" s="87"/>
      <c r="AL2452" s="87"/>
      <c r="AM2452" s="87"/>
      <c r="AN2452" s="87"/>
      <c r="AO2452" s="87"/>
      <c r="AP2452" s="87"/>
      <c r="AQ2452" s="87"/>
      <c r="AR2452" s="87"/>
      <c r="AS2452" s="87"/>
      <c r="AT2452" s="87"/>
      <c r="AU2452" s="87"/>
      <c r="AV2452" s="87"/>
      <c r="AW2452" s="87"/>
      <c r="AX2452" s="87"/>
      <c r="AY2452" s="87"/>
      <c r="AZ2452" s="87"/>
      <c r="BA2452" s="87"/>
      <c r="BB2452" s="87"/>
      <c r="BC2452" s="87"/>
      <c r="BD2452" s="87"/>
      <c r="BE2452" s="87"/>
      <c r="BF2452" s="87"/>
      <c r="BG2452" s="87"/>
      <c r="BH2452" s="87"/>
    </row>
    <row r="2453" spans="1:60">
      <c r="A2453" s="87"/>
      <c r="D2453" s="371"/>
      <c r="E2453" s="87"/>
      <c r="F2453" s="87"/>
      <c r="G2453" s="87"/>
      <c r="H2453" s="87"/>
      <c r="I2453" s="87"/>
      <c r="J2453" s="87"/>
      <c r="K2453" s="87"/>
      <c r="L2453" s="87"/>
      <c r="M2453" s="87"/>
      <c r="N2453" s="87"/>
      <c r="O2453" s="87"/>
      <c r="P2453" s="87"/>
      <c r="Q2453" s="87"/>
      <c r="R2453" s="87"/>
      <c r="S2453" s="87"/>
      <c r="T2453" s="87"/>
      <c r="U2453" s="87"/>
      <c r="V2453" s="87"/>
      <c r="W2453" s="87"/>
      <c r="X2453" s="87"/>
      <c r="Y2453" s="87"/>
      <c r="Z2453" s="87"/>
      <c r="AA2453" s="87"/>
      <c r="AB2453" s="87"/>
      <c r="AC2453" s="87"/>
      <c r="AD2453" s="87"/>
      <c r="AE2453" s="87"/>
      <c r="AF2453" s="87"/>
      <c r="AG2453" s="87"/>
      <c r="AH2453" s="87"/>
      <c r="AI2453" s="87"/>
      <c r="AJ2453" s="87"/>
      <c r="AK2453" s="87"/>
      <c r="AL2453" s="87"/>
      <c r="AM2453" s="87"/>
      <c r="AN2453" s="87"/>
      <c r="AO2453" s="87"/>
      <c r="AP2453" s="87"/>
      <c r="AQ2453" s="87"/>
      <c r="AR2453" s="87"/>
      <c r="AS2453" s="87"/>
      <c r="AT2453" s="87"/>
      <c r="AU2453" s="87"/>
      <c r="AV2453" s="87"/>
      <c r="AW2453" s="87"/>
      <c r="AX2453" s="87"/>
      <c r="AY2453" s="87"/>
      <c r="AZ2453" s="87"/>
      <c r="BA2453" s="87"/>
      <c r="BB2453" s="87"/>
      <c r="BC2453" s="87"/>
      <c r="BD2453" s="87"/>
      <c r="BE2453" s="87"/>
      <c r="BF2453" s="87"/>
      <c r="BG2453" s="87"/>
      <c r="BH2453" s="87"/>
    </row>
    <row r="2454" spans="1:60">
      <c r="A2454" s="87"/>
      <c r="D2454" s="371"/>
      <c r="E2454" s="87"/>
      <c r="F2454" s="87"/>
      <c r="G2454" s="87"/>
      <c r="H2454" s="87"/>
      <c r="I2454" s="87"/>
      <c r="J2454" s="87"/>
      <c r="K2454" s="87"/>
      <c r="L2454" s="87"/>
      <c r="M2454" s="87"/>
      <c r="N2454" s="87"/>
      <c r="O2454" s="87"/>
      <c r="P2454" s="87"/>
      <c r="Q2454" s="87"/>
      <c r="R2454" s="87"/>
      <c r="S2454" s="87"/>
      <c r="T2454" s="87"/>
      <c r="U2454" s="87"/>
      <c r="V2454" s="87"/>
      <c r="W2454" s="87"/>
      <c r="X2454" s="87"/>
      <c r="Y2454" s="87"/>
      <c r="Z2454" s="87"/>
      <c r="AA2454" s="87"/>
      <c r="AB2454" s="87"/>
      <c r="AC2454" s="87"/>
      <c r="AD2454" s="87"/>
      <c r="AE2454" s="87"/>
      <c r="AF2454" s="87"/>
      <c r="AG2454" s="87"/>
      <c r="AH2454" s="87"/>
      <c r="AI2454" s="87"/>
      <c r="AJ2454" s="87"/>
      <c r="AK2454" s="87"/>
      <c r="AL2454" s="87"/>
      <c r="AM2454" s="87"/>
      <c r="AN2454" s="87"/>
      <c r="AO2454" s="87"/>
      <c r="AP2454" s="87"/>
      <c r="AQ2454" s="87"/>
      <c r="AR2454" s="87"/>
      <c r="AS2454" s="87"/>
      <c r="AT2454" s="87"/>
      <c r="AU2454" s="87"/>
      <c r="AV2454" s="87"/>
      <c r="AW2454" s="87"/>
      <c r="AX2454" s="87"/>
      <c r="AY2454" s="87"/>
      <c r="AZ2454" s="87"/>
      <c r="BA2454" s="87"/>
      <c r="BB2454" s="87"/>
      <c r="BC2454" s="87"/>
      <c r="BD2454" s="87"/>
      <c r="BE2454" s="87"/>
      <c r="BF2454" s="87"/>
      <c r="BG2454" s="87"/>
      <c r="BH2454" s="87"/>
    </row>
    <row r="2455" spans="1:60">
      <c r="A2455" s="87"/>
      <c r="D2455" s="371"/>
      <c r="E2455" s="87"/>
      <c r="F2455" s="87"/>
      <c r="G2455" s="87"/>
      <c r="H2455" s="87"/>
      <c r="I2455" s="87"/>
      <c r="J2455" s="87"/>
      <c r="K2455" s="87"/>
      <c r="L2455" s="87"/>
      <c r="M2455" s="87"/>
      <c r="N2455" s="87"/>
      <c r="O2455" s="87"/>
      <c r="P2455" s="87"/>
      <c r="Q2455" s="87"/>
      <c r="R2455" s="87"/>
      <c r="S2455" s="87"/>
      <c r="T2455" s="87"/>
      <c r="U2455" s="87"/>
      <c r="V2455" s="87"/>
      <c r="W2455" s="87"/>
      <c r="X2455" s="87"/>
      <c r="Y2455" s="87"/>
      <c r="Z2455" s="87"/>
      <c r="AA2455" s="87"/>
      <c r="AB2455" s="87"/>
      <c r="AC2455" s="87"/>
      <c r="AD2455" s="87"/>
      <c r="AE2455" s="87"/>
      <c r="AF2455" s="87"/>
      <c r="AG2455" s="87"/>
      <c r="AH2455" s="87"/>
      <c r="AI2455" s="87"/>
      <c r="AJ2455" s="87"/>
      <c r="AK2455" s="87"/>
      <c r="AL2455" s="87"/>
      <c r="AM2455" s="87"/>
      <c r="AN2455" s="87"/>
      <c r="AO2455" s="87"/>
      <c r="AP2455" s="87"/>
      <c r="AQ2455" s="87"/>
      <c r="AR2455" s="87"/>
      <c r="AS2455" s="87"/>
      <c r="AT2455" s="87"/>
      <c r="AU2455" s="87"/>
      <c r="AV2455" s="87"/>
      <c r="AW2455" s="87"/>
      <c r="AX2455" s="87"/>
      <c r="AY2455" s="87"/>
      <c r="AZ2455" s="87"/>
      <c r="BA2455" s="87"/>
      <c r="BB2455" s="87"/>
      <c r="BC2455" s="87"/>
      <c r="BD2455" s="87"/>
      <c r="BE2455" s="87"/>
      <c r="BF2455" s="87"/>
      <c r="BG2455" s="87"/>
      <c r="BH2455" s="87"/>
    </row>
    <row r="2456" spans="1:60">
      <c r="A2456" s="87"/>
      <c r="D2456" s="371"/>
      <c r="E2456" s="87"/>
      <c r="F2456" s="87"/>
      <c r="G2456" s="87"/>
      <c r="H2456" s="87"/>
      <c r="I2456" s="87"/>
      <c r="J2456" s="87"/>
      <c r="K2456" s="87"/>
      <c r="L2456" s="87"/>
      <c r="M2456" s="87"/>
      <c r="N2456" s="87"/>
      <c r="O2456" s="87"/>
      <c r="P2456" s="87"/>
      <c r="Q2456" s="87"/>
      <c r="R2456" s="87"/>
      <c r="S2456" s="87"/>
      <c r="T2456" s="87"/>
      <c r="U2456" s="87"/>
      <c r="V2456" s="87"/>
      <c r="W2456" s="87"/>
      <c r="X2456" s="87"/>
      <c r="Y2456" s="87"/>
      <c r="Z2456" s="87"/>
      <c r="AA2456" s="87"/>
      <c r="AB2456" s="87"/>
      <c r="AC2456" s="87"/>
      <c r="AD2456" s="87"/>
      <c r="AE2456" s="87"/>
      <c r="AF2456" s="87"/>
      <c r="AG2456" s="87"/>
      <c r="AH2456" s="87"/>
      <c r="AI2456" s="87"/>
      <c r="AJ2456" s="87"/>
      <c r="AK2456" s="87"/>
      <c r="AL2456" s="87"/>
      <c r="AM2456" s="87"/>
      <c r="AN2456" s="87"/>
      <c r="AO2456" s="87"/>
      <c r="AP2456" s="87"/>
      <c r="AQ2456" s="87"/>
      <c r="AR2456" s="87"/>
      <c r="AS2456" s="87"/>
      <c r="AT2456" s="87"/>
      <c r="AU2456" s="87"/>
      <c r="AV2456" s="87"/>
      <c r="AW2456" s="87"/>
      <c r="AX2456" s="87"/>
      <c r="AY2456" s="87"/>
      <c r="AZ2456" s="87"/>
      <c r="BA2456" s="87"/>
      <c r="BB2456" s="87"/>
      <c r="BC2456" s="87"/>
      <c r="BD2456" s="87"/>
      <c r="BE2456" s="87"/>
      <c r="BF2456" s="87"/>
      <c r="BG2456" s="87"/>
      <c r="BH2456" s="87"/>
    </row>
    <row r="2457" spans="1:60">
      <c r="A2457" s="87"/>
      <c r="D2457" s="371"/>
      <c r="E2457" s="87"/>
      <c r="F2457" s="87"/>
      <c r="G2457" s="87"/>
      <c r="H2457" s="87"/>
      <c r="I2457" s="87"/>
      <c r="J2457" s="87"/>
      <c r="K2457" s="87"/>
      <c r="L2457" s="87"/>
      <c r="M2457" s="87"/>
      <c r="N2457" s="87"/>
      <c r="O2457" s="87"/>
      <c r="P2457" s="87"/>
      <c r="Q2457" s="87"/>
      <c r="R2457" s="87"/>
      <c r="S2457" s="87"/>
      <c r="T2457" s="87"/>
      <c r="U2457" s="87"/>
      <c r="V2457" s="87"/>
      <c r="W2457" s="87"/>
      <c r="X2457" s="87"/>
      <c r="Y2457" s="87"/>
      <c r="Z2457" s="87"/>
      <c r="AA2457" s="87"/>
      <c r="AB2457" s="87"/>
      <c r="AC2457" s="87"/>
      <c r="AD2457" s="87"/>
      <c r="AE2457" s="87"/>
      <c r="AF2457" s="87"/>
      <c r="AG2457" s="87"/>
      <c r="AH2457" s="87"/>
      <c r="AI2457" s="87"/>
      <c r="AJ2457" s="87"/>
      <c r="AK2457" s="87"/>
      <c r="AL2457" s="87"/>
      <c r="AM2457" s="87"/>
      <c r="AN2457" s="87"/>
      <c r="AO2457" s="87"/>
      <c r="AP2457" s="87"/>
      <c r="AQ2457" s="87"/>
      <c r="AR2457" s="87"/>
      <c r="AS2457" s="87"/>
      <c r="AT2457" s="87"/>
      <c r="AU2457" s="87"/>
      <c r="AV2457" s="87"/>
      <c r="AW2457" s="87"/>
      <c r="AX2457" s="87"/>
      <c r="AY2457" s="87"/>
      <c r="AZ2457" s="87"/>
      <c r="BA2457" s="87"/>
      <c r="BB2457" s="87"/>
      <c r="BC2457" s="87"/>
      <c r="BD2457" s="87"/>
      <c r="BE2457" s="87"/>
      <c r="BF2457" s="87"/>
      <c r="BG2457" s="87"/>
      <c r="BH2457" s="87"/>
    </row>
    <row r="2458" spans="1:60">
      <c r="A2458" s="87"/>
      <c r="D2458" s="371"/>
      <c r="E2458" s="87"/>
      <c r="F2458" s="87"/>
      <c r="G2458" s="87"/>
      <c r="H2458" s="87"/>
      <c r="I2458" s="87"/>
      <c r="J2458" s="87"/>
      <c r="K2458" s="87"/>
      <c r="L2458" s="87"/>
      <c r="M2458" s="87"/>
      <c r="N2458" s="87"/>
      <c r="O2458" s="87"/>
      <c r="P2458" s="87"/>
      <c r="Q2458" s="87"/>
      <c r="R2458" s="87"/>
      <c r="S2458" s="87"/>
      <c r="T2458" s="87"/>
      <c r="U2458" s="87"/>
      <c r="V2458" s="87"/>
      <c r="W2458" s="87"/>
      <c r="X2458" s="87"/>
      <c r="Y2458" s="87"/>
      <c r="Z2458" s="87"/>
      <c r="AA2458" s="87"/>
      <c r="AB2458" s="87"/>
      <c r="AC2458" s="87"/>
      <c r="AD2458" s="87"/>
      <c r="AE2458" s="87"/>
      <c r="AF2458" s="87"/>
      <c r="AG2458" s="87"/>
      <c r="AH2458" s="87"/>
      <c r="AI2458" s="87"/>
      <c r="AJ2458" s="87"/>
      <c r="AK2458" s="87"/>
      <c r="AL2458" s="87"/>
      <c r="AM2458" s="87"/>
      <c r="AN2458" s="87"/>
      <c r="AO2458" s="87"/>
      <c r="AP2458" s="87"/>
      <c r="AQ2458" s="87"/>
      <c r="AR2458" s="87"/>
      <c r="AS2458" s="87"/>
      <c r="AT2458" s="87"/>
      <c r="AU2458" s="87"/>
      <c r="AV2458" s="87"/>
      <c r="AW2458" s="87"/>
      <c r="AX2458" s="87"/>
      <c r="AY2458" s="87"/>
      <c r="AZ2458" s="87"/>
      <c r="BA2458" s="87"/>
      <c r="BB2458" s="87"/>
      <c r="BC2458" s="87"/>
      <c r="BD2458" s="87"/>
      <c r="BE2458" s="87"/>
      <c r="BF2458" s="87"/>
      <c r="BG2458" s="87"/>
      <c r="BH2458" s="87"/>
    </row>
    <row r="2459" spans="1:60">
      <c r="A2459" s="87"/>
      <c r="D2459" s="371"/>
      <c r="E2459" s="87"/>
      <c r="F2459" s="87"/>
      <c r="G2459" s="87"/>
      <c r="H2459" s="87"/>
      <c r="I2459" s="87"/>
      <c r="J2459" s="87"/>
      <c r="K2459" s="87"/>
      <c r="L2459" s="87"/>
      <c r="M2459" s="87"/>
      <c r="N2459" s="87"/>
      <c r="O2459" s="87"/>
      <c r="P2459" s="87"/>
      <c r="Q2459" s="87"/>
      <c r="R2459" s="87"/>
      <c r="S2459" s="87"/>
      <c r="T2459" s="87"/>
      <c r="U2459" s="87"/>
      <c r="V2459" s="87"/>
      <c r="W2459" s="87"/>
      <c r="X2459" s="87"/>
      <c r="Y2459" s="87"/>
      <c r="Z2459" s="87"/>
      <c r="AA2459" s="87"/>
      <c r="AB2459" s="87"/>
      <c r="AC2459" s="87"/>
      <c r="AD2459" s="87"/>
      <c r="AE2459" s="87"/>
      <c r="AF2459" s="87"/>
      <c r="AG2459" s="87"/>
      <c r="AH2459" s="87"/>
      <c r="AI2459" s="87"/>
      <c r="AJ2459" s="87"/>
      <c r="AK2459" s="87"/>
      <c r="AL2459" s="87"/>
      <c r="AM2459" s="87"/>
      <c r="AN2459" s="87"/>
      <c r="AO2459" s="87"/>
      <c r="AP2459" s="87"/>
      <c r="AQ2459" s="87"/>
      <c r="AR2459" s="87"/>
      <c r="AS2459" s="87"/>
      <c r="AT2459" s="87"/>
      <c r="AU2459" s="87"/>
      <c r="AV2459" s="87"/>
      <c r="AW2459" s="87"/>
      <c r="AX2459" s="87"/>
      <c r="AY2459" s="87"/>
      <c r="AZ2459" s="87"/>
      <c r="BA2459" s="87"/>
      <c r="BB2459" s="87"/>
      <c r="BC2459" s="87"/>
      <c r="BD2459" s="87"/>
      <c r="BE2459" s="87"/>
      <c r="BF2459" s="87"/>
      <c r="BG2459" s="87"/>
      <c r="BH2459" s="87"/>
    </row>
    <row r="2460" spans="1:60">
      <c r="A2460" s="87"/>
      <c r="D2460" s="371"/>
      <c r="E2460" s="87"/>
      <c r="F2460" s="87"/>
      <c r="G2460" s="87"/>
      <c r="H2460" s="87"/>
      <c r="I2460" s="87"/>
      <c r="J2460" s="87"/>
      <c r="K2460" s="87"/>
      <c r="L2460" s="87"/>
      <c r="M2460" s="87"/>
      <c r="N2460" s="87"/>
      <c r="O2460" s="87"/>
      <c r="P2460" s="87"/>
      <c r="Q2460" s="87"/>
      <c r="R2460" s="87"/>
      <c r="S2460" s="87"/>
      <c r="T2460" s="87"/>
      <c r="U2460" s="87"/>
      <c r="V2460" s="87"/>
      <c r="W2460" s="87"/>
      <c r="X2460" s="87"/>
      <c r="Y2460" s="87"/>
      <c r="Z2460" s="87"/>
      <c r="AA2460" s="87"/>
      <c r="AB2460" s="87"/>
      <c r="AC2460" s="87"/>
      <c r="AD2460" s="87"/>
      <c r="AE2460" s="87"/>
      <c r="AF2460" s="87"/>
      <c r="AG2460" s="87"/>
      <c r="AH2460" s="87"/>
      <c r="AI2460" s="87"/>
      <c r="AJ2460" s="87"/>
      <c r="AK2460" s="87"/>
      <c r="AL2460" s="87"/>
      <c r="AM2460" s="87"/>
      <c r="AN2460" s="87"/>
      <c r="AO2460" s="87"/>
      <c r="AP2460" s="87"/>
      <c r="AQ2460" s="87"/>
      <c r="AR2460" s="87"/>
      <c r="AS2460" s="87"/>
      <c r="AT2460" s="87"/>
      <c r="AU2460" s="87"/>
      <c r="AV2460" s="87"/>
      <c r="AW2460" s="87"/>
      <c r="AX2460" s="87"/>
      <c r="AY2460" s="87"/>
      <c r="AZ2460" s="87"/>
      <c r="BA2460" s="87"/>
      <c r="BB2460" s="87"/>
      <c r="BC2460" s="87"/>
      <c r="BD2460" s="87"/>
      <c r="BE2460" s="87"/>
      <c r="BF2460" s="87"/>
      <c r="BG2460" s="87"/>
      <c r="BH2460" s="87"/>
    </row>
    <row r="2461" spans="1:60">
      <c r="A2461" s="87"/>
      <c r="D2461" s="371"/>
      <c r="E2461" s="87"/>
      <c r="F2461" s="87"/>
      <c r="G2461" s="87"/>
      <c r="H2461" s="87"/>
      <c r="I2461" s="87"/>
      <c r="J2461" s="87"/>
      <c r="K2461" s="87"/>
      <c r="L2461" s="87"/>
      <c r="M2461" s="87"/>
      <c r="N2461" s="87"/>
      <c r="O2461" s="87"/>
      <c r="P2461" s="87"/>
      <c r="Q2461" s="87"/>
      <c r="R2461" s="87"/>
      <c r="S2461" s="87"/>
      <c r="T2461" s="87"/>
      <c r="U2461" s="87"/>
      <c r="V2461" s="87"/>
      <c r="W2461" s="87"/>
      <c r="X2461" s="87"/>
      <c r="Y2461" s="87"/>
      <c r="Z2461" s="87"/>
      <c r="AA2461" s="87"/>
      <c r="AB2461" s="87"/>
      <c r="AC2461" s="87"/>
      <c r="AD2461" s="87"/>
      <c r="AE2461" s="87"/>
      <c r="AF2461" s="87"/>
      <c r="AG2461" s="87"/>
      <c r="AH2461" s="87"/>
      <c r="AI2461" s="87"/>
      <c r="AJ2461" s="87"/>
      <c r="AK2461" s="87"/>
      <c r="AL2461" s="87"/>
      <c r="AM2461" s="87"/>
      <c r="AN2461" s="87"/>
      <c r="AO2461" s="87"/>
      <c r="AP2461" s="87"/>
      <c r="AQ2461" s="87"/>
      <c r="AR2461" s="87"/>
      <c r="AS2461" s="87"/>
      <c r="AT2461" s="87"/>
      <c r="AU2461" s="87"/>
      <c r="AV2461" s="87"/>
      <c r="AW2461" s="87"/>
      <c r="AX2461" s="87"/>
      <c r="AY2461" s="87"/>
      <c r="AZ2461" s="87"/>
      <c r="BA2461" s="87"/>
      <c r="BB2461" s="87"/>
      <c r="BC2461" s="87"/>
      <c r="BD2461" s="87"/>
      <c r="BE2461" s="87"/>
      <c r="BF2461" s="87"/>
      <c r="BG2461" s="87"/>
      <c r="BH2461" s="87"/>
    </row>
    <row r="2462" spans="1:60">
      <c r="A2462" s="87"/>
      <c r="D2462" s="371"/>
      <c r="E2462" s="87"/>
      <c r="F2462" s="87"/>
      <c r="G2462" s="87"/>
      <c r="H2462" s="87"/>
      <c r="I2462" s="87"/>
      <c r="J2462" s="87"/>
      <c r="K2462" s="87"/>
      <c r="L2462" s="87"/>
      <c r="M2462" s="87"/>
      <c r="N2462" s="87"/>
      <c r="O2462" s="87"/>
      <c r="P2462" s="87"/>
      <c r="Q2462" s="87"/>
      <c r="R2462" s="87"/>
      <c r="S2462" s="87"/>
      <c r="T2462" s="87"/>
      <c r="U2462" s="87"/>
      <c r="V2462" s="87"/>
      <c r="W2462" s="87"/>
      <c r="X2462" s="87"/>
      <c r="Y2462" s="87"/>
      <c r="Z2462" s="87"/>
      <c r="AA2462" s="87"/>
      <c r="AB2462" s="87"/>
      <c r="AC2462" s="87"/>
      <c r="AD2462" s="87"/>
      <c r="AE2462" s="87"/>
      <c r="AF2462" s="87"/>
      <c r="AG2462" s="87"/>
      <c r="AH2462" s="87"/>
      <c r="AI2462" s="87"/>
      <c r="AJ2462" s="87"/>
      <c r="AK2462" s="87"/>
      <c r="AL2462" s="87"/>
      <c r="AM2462" s="87"/>
      <c r="AN2462" s="87"/>
      <c r="AO2462" s="87"/>
      <c r="AP2462" s="87"/>
      <c r="AQ2462" s="87"/>
      <c r="AR2462" s="87"/>
      <c r="AS2462" s="87"/>
      <c r="AT2462" s="87"/>
      <c r="AU2462" s="87"/>
      <c r="AV2462" s="87"/>
      <c r="AW2462" s="87"/>
      <c r="AX2462" s="87"/>
      <c r="AY2462" s="87"/>
      <c r="AZ2462" s="87"/>
      <c r="BA2462" s="87"/>
      <c r="BB2462" s="87"/>
      <c r="BC2462" s="87"/>
      <c r="BD2462" s="87"/>
      <c r="BE2462" s="87"/>
      <c r="BF2462" s="87"/>
      <c r="BG2462" s="87"/>
      <c r="BH2462" s="87"/>
    </row>
    <row r="2463" spans="1:60">
      <c r="A2463" s="87"/>
      <c r="D2463" s="371"/>
      <c r="E2463" s="87"/>
      <c r="F2463" s="87"/>
      <c r="G2463" s="87"/>
      <c r="H2463" s="87"/>
      <c r="I2463" s="87"/>
      <c r="J2463" s="87"/>
      <c r="K2463" s="87"/>
      <c r="L2463" s="87"/>
      <c r="M2463" s="87"/>
      <c r="N2463" s="87"/>
      <c r="O2463" s="87"/>
      <c r="P2463" s="87"/>
      <c r="Q2463" s="87"/>
      <c r="R2463" s="87"/>
      <c r="S2463" s="87"/>
      <c r="T2463" s="87"/>
      <c r="U2463" s="87"/>
      <c r="V2463" s="87"/>
      <c r="W2463" s="87"/>
      <c r="X2463" s="87"/>
      <c r="Y2463" s="87"/>
      <c r="Z2463" s="87"/>
      <c r="AA2463" s="87"/>
      <c r="AB2463" s="87"/>
      <c r="AC2463" s="87"/>
      <c r="AD2463" s="87"/>
      <c r="AE2463" s="87"/>
      <c r="AF2463" s="87"/>
      <c r="AG2463" s="87"/>
      <c r="AH2463" s="87"/>
      <c r="AI2463" s="87"/>
      <c r="AJ2463" s="87"/>
      <c r="AK2463" s="87"/>
      <c r="AL2463" s="87"/>
      <c r="AM2463" s="87"/>
      <c r="AN2463" s="87"/>
      <c r="AO2463" s="87"/>
      <c r="AP2463" s="87"/>
      <c r="AQ2463" s="87"/>
      <c r="AR2463" s="87"/>
      <c r="AS2463" s="87"/>
      <c r="AT2463" s="87"/>
      <c r="AU2463" s="87"/>
      <c r="AV2463" s="87"/>
      <c r="AW2463" s="87"/>
      <c r="AX2463" s="87"/>
      <c r="AY2463" s="87"/>
      <c r="AZ2463" s="87"/>
      <c r="BA2463" s="87"/>
      <c r="BB2463" s="87"/>
      <c r="BC2463" s="87"/>
      <c r="BD2463" s="87"/>
      <c r="BE2463" s="87"/>
      <c r="BF2463" s="87"/>
      <c r="BG2463" s="87"/>
      <c r="BH2463" s="87"/>
    </row>
    <row r="2464" spans="1:60">
      <c r="A2464" s="87"/>
      <c r="D2464" s="371"/>
      <c r="E2464" s="87"/>
      <c r="F2464" s="87"/>
      <c r="G2464" s="87"/>
      <c r="H2464" s="87"/>
      <c r="I2464" s="87"/>
      <c r="J2464" s="87"/>
      <c r="K2464" s="87"/>
      <c r="L2464" s="87"/>
      <c r="M2464" s="87"/>
      <c r="N2464" s="87"/>
      <c r="O2464" s="87"/>
      <c r="P2464" s="87"/>
      <c r="Q2464" s="87"/>
      <c r="R2464" s="87"/>
      <c r="S2464" s="87"/>
      <c r="T2464" s="87"/>
      <c r="U2464" s="87"/>
      <c r="V2464" s="87"/>
      <c r="W2464" s="87"/>
      <c r="X2464" s="87"/>
      <c r="Y2464" s="87"/>
      <c r="Z2464" s="87"/>
      <c r="AA2464" s="87"/>
      <c r="AB2464" s="87"/>
      <c r="AC2464" s="87"/>
      <c r="AD2464" s="87"/>
      <c r="AE2464" s="87"/>
      <c r="AF2464" s="87"/>
      <c r="AG2464" s="87"/>
      <c r="AH2464" s="87"/>
      <c r="AI2464" s="87"/>
      <c r="AJ2464" s="87"/>
      <c r="AK2464" s="87"/>
      <c r="AL2464" s="87"/>
      <c r="AM2464" s="87"/>
      <c r="AN2464" s="87"/>
      <c r="AO2464" s="87"/>
      <c r="AP2464" s="87"/>
      <c r="AQ2464" s="87"/>
      <c r="AR2464" s="87"/>
      <c r="AS2464" s="87"/>
      <c r="AT2464" s="87"/>
      <c r="AU2464" s="87"/>
      <c r="AV2464" s="87"/>
      <c r="AW2464" s="87"/>
      <c r="AX2464" s="87"/>
      <c r="AY2464" s="87"/>
      <c r="AZ2464" s="87"/>
      <c r="BA2464" s="87"/>
      <c r="BB2464" s="87"/>
      <c r="BC2464" s="87"/>
      <c r="BD2464" s="87"/>
      <c r="BE2464" s="87"/>
      <c r="BF2464" s="87"/>
      <c r="BG2464" s="87"/>
      <c r="BH2464" s="87"/>
    </row>
    <row r="2465" spans="1:60">
      <c r="A2465" s="87"/>
      <c r="D2465" s="371"/>
      <c r="E2465" s="87"/>
      <c r="F2465" s="87"/>
      <c r="G2465" s="87"/>
      <c r="H2465" s="87"/>
      <c r="I2465" s="87"/>
      <c r="J2465" s="87"/>
      <c r="K2465" s="87"/>
      <c r="L2465" s="87"/>
      <c r="M2465" s="87"/>
      <c r="N2465" s="87"/>
      <c r="O2465" s="87"/>
      <c r="P2465" s="87"/>
      <c r="Q2465" s="87"/>
      <c r="R2465" s="87"/>
      <c r="S2465" s="87"/>
      <c r="T2465" s="87"/>
      <c r="U2465" s="87"/>
      <c r="V2465" s="87"/>
      <c r="W2465" s="87"/>
      <c r="X2465" s="87"/>
      <c r="Y2465" s="87"/>
      <c r="Z2465" s="87"/>
      <c r="AA2465" s="87"/>
      <c r="AB2465" s="87"/>
      <c r="AC2465" s="87"/>
      <c r="AD2465" s="87"/>
      <c r="AE2465" s="87"/>
      <c r="AF2465" s="87"/>
      <c r="AG2465" s="87"/>
      <c r="AH2465" s="87"/>
      <c r="AI2465" s="87"/>
      <c r="AJ2465" s="87"/>
      <c r="AK2465" s="87"/>
      <c r="AL2465" s="87"/>
      <c r="AM2465" s="87"/>
      <c r="AN2465" s="87"/>
      <c r="AO2465" s="87"/>
      <c r="AP2465" s="87"/>
      <c r="AQ2465" s="87"/>
      <c r="AR2465" s="87"/>
      <c r="AS2465" s="87"/>
      <c r="AT2465" s="87"/>
      <c r="AU2465" s="87"/>
      <c r="AV2465" s="87"/>
      <c r="AW2465" s="87"/>
      <c r="AX2465" s="87"/>
      <c r="AY2465" s="87"/>
      <c r="AZ2465" s="87"/>
      <c r="BA2465" s="87"/>
      <c r="BB2465" s="87"/>
      <c r="BC2465" s="87"/>
      <c r="BD2465" s="87"/>
      <c r="BE2465" s="87"/>
      <c r="BF2465" s="87"/>
      <c r="BG2465" s="87"/>
      <c r="BH2465" s="87"/>
    </row>
    <row r="2466" spans="1:60">
      <c r="A2466" s="87"/>
      <c r="D2466" s="371"/>
      <c r="E2466" s="87"/>
      <c r="F2466" s="87"/>
      <c r="G2466" s="87"/>
      <c r="H2466" s="87"/>
      <c r="I2466" s="87"/>
      <c r="J2466" s="87"/>
      <c r="K2466" s="87"/>
      <c r="L2466" s="87"/>
      <c r="M2466" s="87"/>
      <c r="N2466" s="87"/>
      <c r="O2466" s="87"/>
      <c r="P2466" s="87"/>
      <c r="Q2466" s="87"/>
      <c r="R2466" s="87"/>
      <c r="S2466" s="87"/>
      <c r="T2466" s="87"/>
      <c r="U2466" s="87"/>
      <c r="V2466" s="87"/>
      <c r="W2466" s="87"/>
      <c r="X2466" s="87"/>
      <c r="Y2466" s="87"/>
      <c r="Z2466" s="87"/>
      <c r="AA2466" s="87"/>
      <c r="AB2466" s="87"/>
      <c r="AC2466" s="87"/>
      <c r="AD2466" s="87"/>
      <c r="AE2466" s="87"/>
      <c r="AF2466" s="87"/>
      <c r="AG2466" s="87"/>
      <c r="AH2466" s="87"/>
      <c r="AI2466" s="87"/>
      <c r="AJ2466" s="87"/>
      <c r="AK2466" s="87"/>
      <c r="AL2466" s="87"/>
      <c r="AM2466" s="87"/>
      <c r="AN2466" s="87"/>
      <c r="AO2466" s="87"/>
      <c r="AP2466" s="87"/>
      <c r="AQ2466" s="87"/>
      <c r="AR2466" s="87"/>
      <c r="AS2466" s="87"/>
      <c r="AT2466" s="87"/>
      <c r="AU2466" s="87"/>
      <c r="AV2466" s="87"/>
      <c r="AW2466" s="87"/>
      <c r="AX2466" s="87"/>
      <c r="AY2466" s="87"/>
      <c r="AZ2466" s="87"/>
      <c r="BA2466" s="87"/>
      <c r="BB2466" s="87"/>
      <c r="BC2466" s="87"/>
      <c r="BD2466" s="87"/>
      <c r="BE2466" s="87"/>
      <c r="BF2466" s="87"/>
      <c r="BG2466" s="87"/>
      <c r="BH2466" s="87"/>
    </row>
    <row r="2467" spans="1:60">
      <c r="A2467" s="87"/>
      <c r="D2467" s="371"/>
      <c r="E2467" s="87"/>
      <c r="F2467" s="87"/>
      <c r="G2467" s="87"/>
      <c r="H2467" s="87"/>
      <c r="I2467" s="87"/>
      <c r="J2467" s="87"/>
      <c r="K2467" s="87"/>
      <c r="L2467" s="87"/>
      <c r="M2467" s="87"/>
      <c r="N2467" s="87"/>
      <c r="O2467" s="87"/>
      <c r="P2467" s="87"/>
      <c r="Q2467" s="87"/>
      <c r="R2467" s="87"/>
      <c r="S2467" s="87"/>
      <c r="T2467" s="87"/>
      <c r="U2467" s="87"/>
      <c r="V2467" s="87"/>
      <c r="W2467" s="87"/>
      <c r="X2467" s="87"/>
      <c r="Y2467" s="87"/>
      <c r="Z2467" s="87"/>
      <c r="AA2467" s="87"/>
      <c r="AB2467" s="87"/>
      <c r="AC2467" s="87"/>
      <c r="AD2467" s="87"/>
      <c r="AE2467" s="87"/>
      <c r="AF2467" s="87"/>
      <c r="AG2467" s="87"/>
      <c r="AH2467" s="87"/>
      <c r="AI2467" s="87"/>
      <c r="AJ2467" s="87"/>
      <c r="AK2467" s="87"/>
      <c r="AL2467" s="87"/>
      <c r="AM2467" s="87"/>
      <c r="AN2467" s="87"/>
      <c r="AO2467" s="87"/>
      <c r="AP2467" s="87"/>
      <c r="AQ2467" s="87"/>
      <c r="AR2467" s="87"/>
      <c r="AS2467" s="87"/>
      <c r="AT2467" s="87"/>
      <c r="AU2467" s="87"/>
      <c r="AV2467" s="87"/>
      <c r="AW2467" s="87"/>
      <c r="AX2467" s="87"/>
      <c r="AY2467" s="87"/>
      <c r="AZ2467" s="87"/>
      <c r="BA2467" s="87"/>
      <c r="BB2467" s="87"/>
      <c r="BC2467" s="87"/>
      <c r="BD2467" s="87"/>
      <c r="BE2467" s="87"/>
      <c r="BF2467" s="87"/>
      <c r="BG2467" s="87"/>
      <c r="BH2467" s="87"/>
    </row>
    <row r="2468" spans="1:60">
      <c r="A2468" s="87"/>
      <c r="D2468" s="371"/>
      <c r="E2468" s="87"/>
      <c r="F2468" s="87"/>
      <c r="G2468" s="87"/>
      <c r="H2468" s="87"/>
      <c r="I2468" s="87"/>
      <c r="J2468" s="87"/>
      <c r="K2468" s="87"/>
      <c r="L2468" s="87"/>
      <c r="M2468" s="87"/>
      <c r="N2468" s="87"/>
      <c r="O2468" s="87"/>
      <c r="P2468" s="87"/>
      <c r="Q2468" s="87"/>
      <c r="R2468" s="87"/>
      <c r="S2468" s="87"/>
      <c r="T2468" s="87"/>
      <c r="U2468" s="87"/>
      <c r="V2468" s="87"/>
      <c r="W2468" s="87"/>
      <c r="X2468" s="87"/>
      <c r="Y2468" s="87"/>
      <c r="Z2468" s="87"/>
      <c r="AA2468" s="87"/>
      <c r="AB2468" s="87"/>
      <c r="AC2468" s="87"/>
      <c r="AD2468" s="87"/>
      <c r="AE2468" s="87"/>
      <c r="AF2468" s="87"/>
      <c r="AG2468" s="87"/>
      <c r="AH2468" s="87"/>
      <c r="AI2468" s="87"/>
      <c r="AJ2468" s="87"/>
      <c r="AK2468" s="87"/>
      <c r="AL2468" s="87"/>
      <c r="AM2468" s="87"/>
      <c r="AN2468" s="87"/>
      <c r="AO2468" s="87"/>
      <c r="AP2468" s="87"/>
      <c r="AQ2468" s="87"/>
      <c r="AR2468" s="87"/>
      <c r="AS2468" s="87"/>
      <c r="AT2468" s="87"/>
      <c r="AU2468" s="87"/>
      <c r="AV2468" s="87"/>
      <c r="AW2468" s="87"/>
      <c r="AX2468" s="87"/>
      <c r="AY2468" s="87"/>
      <c r="AZ2468" s="87"/>
      <c r="BA2468" s="87"/>
      <c r="BB2468" s="87"/>
      <c r="BC2468" s="87"/>
      <c r="BD2468" s="87"/>
      <c r="BE2468" s="87"/>
      <c r="BF2468" s="87"/>
      <c r="BG2468" s="87"/>
      <c r="BH2468" s="87"/>
    </row>
    <row r="2469" spans="1:60">
      <c r="A2469" s="87"/>
      <c r="D2469" s="371"/>
      <c r="E2469" s="87"/>
      <c r="F2469" s="87"/>
      <c r="G2469" s="87"/>
      <c r="H2469" s="87"/>
      <c r="I2469" s="87"/>
      <c r="J2469" s="87"/>
      <c r="K2469" s="87"/>
      <c r="L2469" s="87"/>
      <c r="M2469" s="87"/>
      <c r="N2469" s="87"/>
      <c r="O2469" s="87"/>
      <c r="P2469" s="87"/>
      <c r="Q2469" s="87"/>
      <c r="R2469" s="87"/>
      <c r="S2469" s="87"/>
      <c r="T2469" s="87"/>
      <c r="U2469" s="87"/>
      <c r="V2469" s="87"/>
      <c r="W2469" s="87"/>
      <c r="X2469" s="87"/>
      <c r="Y2469" s="87"/>
      <c r="Z2469" s="87"/>
      <c r="AA2469" s="87"/>
      <c r="AB2469" s="87"/>
      <c r="AC2469" s="87"/>
      <c r="AD2469" s="87"/>
      <c r="AE2469" s="87"/>
      <c r="AF2469" s="87"/>
      <c r="AG2469" s="87"/>
      <c r="AH2469" s="87"/>
      <c r="AI2469" s="87"/>
      <c r="AJ2469" s="87"/>
      <c r="AK2469" s="87"/>
      <c r="AL2469" s="87"/>
      <c r="AM2469" s="87"/>
      <c r="AN2469" s="87"/>
      <c r="AO2469" s="87"/>
      <c r="AP2469" s="87"/>
      <c r="AQ2469" s="87"/>
      <c r="AR2469" s="87"/>
      <c r="AS2469" s="87"/>
      <c r="AT2469" s="87"/>
      <c r="AU2469" s="87"/>
      <c r="AV2469" s="87"/>
      <c r="AW2469" s="87"/>
      <c r="AX2469" s="87"/>
      <c r="AY2469" s="87"/>
      <c r="AZ2469" s="87"/>
      <c r="BA2469" s="87"/>
      <c r="BB2469" s="87"/>
      <c r="BC2469" s="87"/>
      <c r="BD2469" s="87"/>
      <c r="BE2469" s="87"/>
      <c r="BF2469" s="87"/>
      <c r="BG2469" s="87"/>
      <c r="BH2469" s="87"/>
    </row>
    <row r="2470" spans="1:60">
      <c r="A2470" s="87"/>
      <c r="D2470" s="371"/>
      <c r="E2470" s="87"/>
      <c r="F2470" s="87"/>
      <c r="G2470" s="87"/>
      <c r="H2470" s="87"/>
      <c r="I2470" s="87"/>
      <c r="J2470" s="87"/>
      <c r="K2470" s="87"/>
      <c r="L2470" s="87"/>
      <c r="M2470" s="87"/>
      <c r="N2470" s="87"/>
      <c r="O2470" s="87"/>
      <c r="P2470" s="87"/>
      <c r="Q2470" s="87"/>
      <c r="R2470" s="87"/>
      <c r="S2470" s="87"/>
      <c r="T2470" s="87"/>
      <c r="U2470" s="87"/>
      <c r="V2470" s="87"/>
      <c r="W2470" s="87"/>
      <c r="X2470" s="87"/>
      <c r="Y2470" s="87"/>
      <c r="Z2470" s="87"/>
      <c r="AA2470" s="87"/>
      <c r="AB2470" s="87"/>
      <c r="AC2470" s="87"/>
      <c r="AD2470" s="87"/>
      <c r="AE2470" s="87"/>
      <c r="AF2470" s="87"/>
      <c r="AG2470" s="87"/>
      <c r="AH2470" s="87"/>
      <c r="AI2470" s="87"/>
      <c r="AJ2470" s="87"/>
      <c r="AK2470" s="87"/>
      <c r="AL2470" s="87"/>
      <c r="AM2470" s="87"/>
      <c r="AN2470" s="87"/>
      <c r="AO2470" s="87"/>
      <c r="AP2470" s="87"/>
      <c r="AQ2470" s="87"/>
      <c r="AR2470" s="87"/>
      <c r="AS2470" s="87"/>
      <c r="AT2470" s="87"/>
      <c r="AU2470" s="87"/>
      <c r="AV2470" s="87"/>
      <c r="AW2470" s="87"/>
      <c r="AX2470" s="87"/>
      <c r="AY2470" s="87"/>
      <c r="AZ2470" s="87"/>
      <c r="BA2470" s="87"/>
      <c r="BB2470" s="87"/>
      <c r="BC2470" s="87"/>
      <c r="BD2470" s="87"/>
      <c r="BE2470" s="87"/>
      <c r="BF2470" s="87"/>
      <c r="BG2470" s="87"/>
      <c r="BH2470" s="87"/>
    </row>
    <row r="2471" spans="1:60">
      <c r="A2471" s="87"/>
      <c r="D2471" s="371"/>
      <c r="E2471" s="87"/>
      <c r="F2471" s="87"/>
      <c r="G2471" s="87"/>
      <c r="H2471" s="87"/>
      <c r="I2471" s="87"/>
      <c r="J2471" s="87"/>
      <c r="K2471" s="87"/>
      <c r="L2471" s="87"/>
      <c r="M2471" s="87"/>
      <c r="N2471" s="87"/>
      <c r="O2471" s="87"/>
      <c r="P2471" s="87"/>
      <c r="Q2471" s="87"/>
      <c r="R2471" s="87"/>
      <c r="S2471" s="87"/>
      <c r="T2471" s="87"/>
      <c r="U2471" s="87"/>
      <c r="V2471" s="87"/>
      <c r="W2471" s="87"/>
      <c r="X2471" s="87"/>
      <c r="Y2471" s="87"/>
      <c r="Z2471" s="87"/>
      <c r="AA2471" s="87"/>
      <c r="AB2471" s="87"/>
      <c r="AC2471" s="87"/>
      <c r="AD2471" s="87"/>
      <c r="AE2471" s="87"/>
      <c r="AF2471" s="87"/>
      <c r="AG2471" s="87"/>
      <c r="AH2471" s="87"/>
      <c r="AI2471" s="87"/>
      <c r="AJ2471" s="87"/>
      <c r="AK2471" s="87"/>
      <c r="AL2471" s="87"/>
      <c r="AM2471" s="87"/>
      <c r="AN2471" s="87"/>
      <c r="AO2471" s="87"/>
      <c r="AP2471" s="87"/>
      <c r="AQ2471" s="87"/>
      <c r="AR2471" s="87"/>
      <c r="AS2471" s="87"/>
      <c r="AT2471" s="87"/>
      <c r="AU2471" s="87"/>
      <c r="AV2471" s="87"/>
      <c r="AW2471" s="87"/>
      <c r="AX2471" s="87"/>
      <c r="AY2471" s="87"/>
      <c r="AZ2471" s="87"/>
      <c r="BA2471" s="87"/>
      <c r="BB2471" s="87"/>
      <c r="BC2471" s="87"/>
      <c r="BD2471" s="87"/>
      <c r="BE2471" s="87"/>
      <c r="BF2471" s="87"/>
      <c r="BG2471" s="87"/>
      <c r="BH2471" s="87"/>
    </row>
    <row r="2472" spans="1:60">
      <c r="A2472" s="87"/>
      <c r="D2472" s="371"/>
      <c r="E2472" s="87"/>
      <c r="F2472" s="87"/>
      <c r="G2472" s="87"/>
      <c r="H2472" s="87"/>
      <c r="I2472" s="87"/>
      <c r="J2472" s="87"/>
      <c r="K2472" s="87"/>
      <c r="L2472" s="87"/>
      <c r="M2472" s="87"/>
      <c r="N2472" s="87"/>
      <c r="O2472" s="87"/>
      <c r="P2472" s="87"/>
      <c r="Q2472" s="87"/>
      <c r="R2472" s="87"/>
      <c r="S2472" s="87"/>
      <c r="T2472" s="87"/>
      <c r="U2472" s="87"/>
      <c r="V2472" s="87"/>
      <c r="W2472" s="87"/>
      <c r="X2472" s="87"/>
      <c r="Y2472" s="87"/>
      <c r="Z2472" s="87"/>
      <c r="AA2472" s="87"/>
      <c r="AB2472" s="87"/>
      <c r="AC2472" s="87"/>
      <c r="AD2472" s="87"/>
      <c r="AE2472" s="87"/>
      <c r="AF2472" s="87"/>
      <c r="AG2472" s="87"/>
      <c r="AH2472" s="87"/>
      <c r="AI2472" s="87"/>
      <c r="AJ2472" s="87"/>
      <c r="AK2472" s="87"/>
      <c r="AL2472" s="87"/>
      <c r="AM2472" s="87"/>
      <c r="AN2472" s="87"/>
      <c r="AO2472" s="87"/>
      <c r="AP2472" s="87"/>
      <c r="AQ2472" s="87"/>
      <c r="AR2472" s="87"/>
      <c r="AS2472" s="87"/>
      <c r="AT2472" s="87"/>
      <c r="AU2472" s="87"/>
      <c r="AV2472" s="87"/>
      <c r="AW2472" s="87"/>
      <c r="AX2472" s="87"/>
      <c r="AY2472" s="87"/>
      <c r="AZ2472" s="87"/>
      <c r="BA2472" s="87"/>
      <c r="BB2472" s="87"/>
      <c r="BC2472" s="87"/>
      <c r="BD2472" s="87"/>
      <c r="BE2472" s="87"/>
      <c r="BF2472" s="87"/>
      <c r="BG2472" s="87"/>
      <c r="BH2472" s="87"/>
    </row>
    <row r="2473" spans="1:60">
      <c r="A2473" s="87"/>
      <c r="D2473" s="371"/>
      <c r="E2473" s="87"/>
      <c r="F2473" s="87"/>
      <c r="G2473" s="87"/>
      <c r="H2473" s="87"/>
      <c r="I2473" s="87"/>
      <c r="J2473" s="87"/>
      <c r="K2473" s="87"/>
      <c r="L2473" s="87"/>
      <c r="M2473" s="87"/>
      <c r="N2473" s="87"/>
      <c r="O2473" s="87"/>
      <c r="P2473" s="87"/>
      <c r="Q2473" s="87"/>
      <c r="R2473" s="87"/>
      <c r="S2473" s="87"/>
      <c r="T2473" s="87"/>
      <c r="U2473" s="87"/>
      <c r="V2473" s="87"/>
      <c r="W2473" s="87"/>
      <c r="X2473" s="87"/>
      <c r="Y2473" s="87"/>
      <c r="Z2473" s="87"/>
      <c r="AA2473" s="87"/>
      <c r="AB2473" s="87"/>
      <c r="AC2473" s="87"/>
      <c r="AD2473" s="87"/>
      <c r="AE2473" s="87"/>
      <c r="AF2473" s="87"/>
      <c r="AG2473" s="87"/>
      <c r="AH2473" s="87"/>
      <c r="AI2473" s="87"/>
      <c r="AJ2473" s="87"/>
      <c r="AK2473" s="87"/>
      <c r="AL2473" s="87"/>
      <c r="AM2473" s="87"/>
      <c r="AN2473" s="87"/>
      <c r="AO2473" s="87"/>
      <c r="AP2473" s="87"/>
      <c r="AQ2473" s="87"/>
      <c r="AR2473" s="87"/>
      <c r="AS2473" s="87"/>
      <c r="AT2473" s="87"/>
      <c r="AU2473" s="87"/>
      <c r="AV2473" s="87"/>
      <c r="AW2473" s="87"/>
      <c r="AX2473" s="87"/>
      <c r="AY2473" s="87"/>
      <c r="AZ2473" s="87"/>
      <c r="BA2473" s="87"/>
      <c r="BB2473" s="87"/>
      <c r="BC2473" s="87"/>
      <c r="BD2473" s="87"/>
      <c r="BE2473" s="87"/>
      <c r="BF2473" s="87"/>
      <c r="BG2473" s="87"/>
      <c r="BH2473" s="87"/>
    </row>
    <row r="2474" spans="1:60">
      <c r="A2474" s="87"/>
      <c r="D2474" s="371"/>
      <c r="E2474" s="87"/>
      <c r="F2474" s="87"/>
      <c r="G2474" s="87"/>
      <c r="H2474" s="87"/>
      <c r="I2474" s="87"/>
      <c r="J2474" s="87"/>
      <c r="K2474" s="87"/>
      <c r="L2474" s="87"/>
      <c r="M2474" s="87"/>
      <c r="N2474" s="87"/>
      <c r="O2474" s="87"/>
      <c r="P2474" s="87"/>
      <c r="Q2474" s="87"/>
      <c r="R2474" s="87"/>
      <c r="S2474" s="87"/>
      <c r="T2474" s="87"/>
      <c r="U2474" s="87"/>
      <c r="V2474" s="87"/>
      <c r="W2474" s="87"/>
      <c r="X2474" s="87"/>
      <c r="Y2474" s="87"/>
      <c r="Z2474" s="87"/>
      <c r="AA2474" s="87"/>
      <c r="AB2474" s="87"/>
      <c r="AC2474" s="87"/>
      <c r="AD2474" s="87"/>
      <c r="AE2474" s="87"/>
      <c r="AF2474" s="87"/>
      <c r="AG2474" s="87"/>
      <c r="AH2474" s="87"/>
      <c r="AI2474" s="87"/>
      <c r="AJ2474" s="87"/>
      <c r="AK2474" s="87"/>
      <c r="AL2474" s="87"/>
      <c r="AM2474" s="87"/>
      <c r="AN2474" s="87"/>
      <c r="AO2474" s="87"/>
      <c r="AP2474" s="87"/>
      <c r="AQ2474" s="87"/>
      <c r="AR2474" s="87"/>
      <c r="AS2474" s="87"/>
      <c r="AT2474" s="87"/>
      <c r="AU2474" s="87"/>
      <c r="AV2474" s="87"/>
      <c r="AW2474" s="87"/>
      <c r="AX2474" s="87"/>
      <c r="AY2474" s="87"/>
      <c r="AZ2474" s="87"/>
      <c r="BA2474" s="87"/>
      <c r="BB2474" s="87"/>
      <c r="BC2474" s="87"/>
      <c r="BD2474" s="87"/>
      <c r="BE2474" s="87"/>
      <c r="BF2474" s="87"/>
      <c r="BG2474" s="87"/>
      <c r="BH2474" s="87"/>
    </row>
    <row r="2475" spans="1:60">
      <c r="A2475" s="87"/>
      <c r="D2475" s="371"/>
      <c r="E2475" s="87"/>
      <c r="F2475" s="87"/>
      <c r="G2475" s="87"/>
      <c r="H2475" s="87"/>
      <c r="I2475" s="87"/>
      <c r="J2475" s="87"/>
      <c r="K2475" s="87"/>
      <c r="L2475" s="87"/>
      <c r="M2475" s="87"/>
      <c r="N2475" s="87"/>
      <c r="O2475" s="87"/>
      <c r="P2475" s="87"/>
      <c r="Q2475" s="87"/>
      <c r="R2475" s="87"/>
      <c r="S2475" s="87"/>
      <c r="T2475" s="87"/>
      <c r="U2475" s="87"/>
      <c r="V2475" s="87"/>
      <c r="W2475" s="87"/>
      <c r="X2475" s="87"/>
      <c r="Y2475" s="87"/>
      <c r="Z2475" s="87"/>
      <c r="AA2475" s="87"/>
      <c r="AB2475" s="87"/>
      <c r="AC2475" s="87"/>
      <c r="AD2475" s="87"/>
      <c r="AE2475" s="87"/>
      <c r="AF2475" s="87"/>
      <c r="AG2475" s="87"/>
      <c r="AH2475" s="87"/>
      <c r="AI2475" s="87"/>
      <c r="AJ2475" s="87"/>
      <c r="AK2475" s="87"/>
      <c r="AL2475" s="87"/>
      <c r="AM2475" s="87"/>
      <c r="AN2475" s="87"/>
      <c r="AO2475" s="87"/>
      <c r="AP2475" s="87"/>
      <c r="AQ2475" s="87"/>
      <c r="AR2475" s="87"/>
      <c r="AS2475" s="87"/>
      <c r="AT2475" s="87"/>
      <c r="AU2475" s="87"/>
      <c r="AV2475" s="87"/>
      <c r="AW2475" s="87"/>
      <c r="AX2475" s="87"/>
      <c r="AY2475" s="87"/>
      <c r="AZ2475" s="87"/>
      <c r="BA2475" s="87"/>
      <c r="BB2475" s="87"/>
      <c r="BC2475" s="87"/>
      <c r="BD2475" s="87"/>
      <c r="BE2475" s="87"/>
      <c r="BF2475" s="87"/>
      <c r="BG2475" s="87"/>
      <c r="BH2475" s="87"/>
    </row>
    <row r="2476" spans="1:60">
      <c r="A2476" s="87"/>
      <c r="D2476" s="371"/>
      <c r="E2476" s="87"/>
      <c r="F2476" s="87"/>
      <c r="G2476" s="87"/>
      <c r="H2476" s="87"/>
      <c r="I2476" s="87"/>
      <c r="J2476" s="87"/>
      <c r="K2476" s="87"/>
      <c r="L2476" s="87"/>
      <c r="M2476" s="87"/>
      <c r="N2476" s="87"/>
      <c r="O2476" s="87"/>
      <c r="P2476" s="87"/>
      <c r="Q2476" s="87"/>
      <c r="R2476" s="87"/>
      <c r="S2476" s="87"/>
      <c r="T2476" s="87"/>
      <c r="U2476" s="87"/>
      <c r="V2476" s="87"/>
      <c r="W2476" s="87"/>
      <c r="X2476" s="87"/>
      <c r="Y2476" s="87"/>
      <c r="Z2476" s="87"/>
      <c r="AA2476" s="87"/>
      <c r="AB2476" s="87"/>
      <c r="AC2476" s="87"/>
      <c r="AD2476" s="87"/>
      <c r="AE2476" s="87"/>
      <c r="AF2476" s="87"/>
      <c r="AG2476" s="87"/>
      <c r="AH2476" s="87"/>
      <c r="AI2476" s="87"/>
      <c r="AJ2476" s="87"/>
      <c r="AK2476" s="87"/>
      <c r="AL2476" s="87"/>
      <c r="AM2476" s="87"/>
      <c r="AN2476" s="87"/>
      <c r="AO2476" s="87"/>
      <c r="AP2476" s="87"/>
      <c r="AQ2476" s="87"/>
      <c r="AR2476" s="87"/>
      <c r="AS2476" s="87"/>
      <c r="AT2476" s="87"/>
      <c r="AU2476" s="87"/>
      <c r="AV2476" s="87"/>
      <c r="AW2476" s="87"/>
      <c r="AX2476" s="87"/>
      <c r="AY2476" s="87"/>
      <c r="AZ2476" s="87"/>
      <c r="BA2476" s="87"/>
      <c r="BB2476" s="87"/>
      <c r="BC2476" s="87"/>
      <c r="BD2476" s="87"/>
      <c r="BE2476" s="87"/>
      <c r="BF2476" s="87"/>
      <c r="BG2476" s="87"/>
      <c r="BH2476" s="87"/>
    </row>
    <row r="2477" spans="1:60">
      <c r="A2477" s="87"/>
      <c r="D2477" s="371"/>
      <c r="E2477" s="87"/>
      <c r="F2477" s="87"/>
      <c r="G2477" s="87"/>
      <c r="H2477" s="87"/>
      <c r="I2477" s="87"/>
      <c r="J2477" s="87"/>
      <c r="K2477" s="87"/>
      <c r="L2477" s="87"/>
      <c r="M2477" s="87"/>
      <c r="N2477" s="87"/>
      <c r="O2477" s="87"/>
      <c r="P2477" s="87"/>
      <c r="Q2477" s="87"/>
      <c r="R2477" s="87"/>
      <c r="S2477" s="87"/>
      <c r="T2477" s="87"/>
      <c r="U2477" s="87"/>
      <c r="V2477" s="87"/>
      <c r="W2477" s="87"/>
      <c r="X2477" s="87"/>
      <c r="Y2477" s="87"/>
      <c r="Z2477" s="87"/>
      <c r="AA2477" s="87"/>
      <c r="AB2477" s="87"/>
      <c r="AC2477" s="87"/>
      <c r="AD2477" s="87"/>
      <c r="AE2477" s="87"/>
      <c r="AF2477" s="87"/>
      <c r="AG2477" s="87"/>
      <c r="AH2477" s="87"/>
      <c r="AI2477" s="87"/>
      <c r="AJ2477" s="87"/>
      <c r="AK2477" s="87"/>
      <c r="AL2477" s="87"/>
      <c r="AM2477" s="87"/>
      <c r="AN2477" s="87"/>
      <c r="AO2477" s="87"/>
      <c r="AP2477" s="87"/>
      <c r="AQ2477" s="87"/>
      <c r="AR2477" s="87"/>
      <c r="AS2477" s="87"/>
      <c r="AT2477" s="87"/>
      <c r="AU2477" s="87"/>
      <c r="AV2477" s="87"/>
      <c r="AW2477" s="87"/>
      <c r="AX2477" s="87"/>
      <c r="AY2477" s="87"/>
      <c r="AZ2477" s="87"/>
      <c r="BA2477" s="87"/>
      <c r="BB2477" s="87"/>
      <c r="BC2477" s="87"/>
      <c r="BD2477" s="87"/>
      <c r="BE2477" s="87"/>
      <c r="BF2477" s="87"/>
      <c r="BG2477" s="87"/>
      <c r="BH2477" s="87"/>
    </row>
    <row r="2478" spans="1:60">
      <c r="A2478" s="87"/>
      <c r="D2478" s="371"/>
      <c r="E2478" s="87"/>
      <c r="F2478" s="87"/>
      <c r="G2478" s="87"/>
      <c r="H2478" s="87"/>
      <c r="I2478" s="87"/>
      <c r="J2478" s="87"/>
      <c r="K2478" s="87"/>
      <c r="L2478" s="87"/>
      <c r="M2478" s="87"/>
      <c r="N2478" s="87"/>
      <c r="O2478" s="87"/>
      <c r="P2478" s="87"/>
      <c r="Q2478" s="87"/>
      <c r="R2478" s="87"/>
      <c r="S2478" s="87"/>
      <c r="T2478" s="87"/>
      <c r="U2478" s="87"/>
      <c r="V2478" s="87"/>
      <c r="W2478" s="87"/>
      <c r="X2478" s="87"/>
      <c r="Y2478" s="87"/>
      <c r="Z2478" s="87"/>
      <c r="AA2478" s="87"/>
      <c r="AB2478" s="87"/>
      <c r="AC2478" s="87"/>
      <c r="AD2478" s="87"/>
      <c r="AE2478" s="87"/>
      <c r="AF2478" s="87"/>
      <c r="AG2478" s="87"/>
      <c r="AH2478" s="87"/>
      <c r="AI2478" s="87"/>
      <c r="AJ2478" s="87"/>
      <c r="AK2478" s="87"/>
      <c r="AL2478" s="87"/>
      <c r="AM2478" s="87"/>
      <c r="AN2478" s="87"/>
      <c r="AO2478" s="87"/>
      <c r="AP2478" s="87"/>
      <c r="AQ2478" s="87"/>
      <c r="AR2478" s="87"/>
      <c r="AS2478" s="87"/>
      <c r="AT2478" s="87"/>
      <c r="AU2478" s="87"/>
      <c r="AV2478" s="87"/>
      <c r="AW2478" s="87"/>
      <c r="AX2478" s="87"/>
      <c r="AY2478" s="87"/>
      <c r="AZ2478" s="87"/>
      <c r="BA2478" s="87"/>
      <c r="BB2478" s="87"/>
      <c r="BC2478" s="87"/>
      <c r="BD2478" s="87"/>
      <c r="BE2478" s="87"/>
      <c r="BF2478" s="87"/>
      <c r="BG2478" s="87"/>
      <c r="BH2478" s="87"/>
    </row>
    <row r="2479" spans="1:60">
      <c r="A2479" s="87"/>
      <c r="D2479" s="371"/>
      <c r="E2479" s="87"/>
      <c r="F2479" s="87"/>
      <c r="G2479" s="87"/>
      <c r="H2479" s="87"/>
      <c r="I2479" s="87"/>
      <c r="J2479" s="87"/>
      <c r="K2479" s="87"/>
      <c r="L2479" s="87"/>
      <c r="M2479" s="87"/>
      <c r="N2479" s="87"/>
      <c r="O2479" s="87"/>
      <c r="P2479" s="87"/>
      <c r="Q2479" s="87"/>
      <c r="R2479" s="87"/>
      <c r="S2479" s="87"/>
      <c r="T2479" s="87"/>
      <c r="U2479" s="87"/>
      <c r="V2479" s="87"/>
      <c r="W2479" s="87"/>
      <c r="X2479" s="87"/>
      <c r="Y2479" s="87"/>
      <c r="Z2479" s="87"/>
      <c r="AA2479" s="87"/>
      <c r="AB2479" s="87"/>
      <c r="AC2479" s="87"/>
      <c r="AD2479" s="87"/>
      <c r="AE2479" s="87"/>
      <c r="AF2479" s="87"/>
      <c r="AG2479" s="87"/>
      <c r="AH2479" s="87"/>
      <c r="AI2479" s="87"/>
      <c r="AJ2479" s="87"/>
      <c r="AK2479" s="87"/>
      <c r="AL2479" s="87"/>
      <c r="AM2479" s="87"/>
      <c r="AN2479" s="87"/>
      <c r="AO2479" s="87"/>
      <c r="AP2479" s="87"/>
      <c r="AQ2479" s="87"/>
      <c r="AR2479" s="87"/>
      <c r="AS2479" s="87"/>
      <c r="AT2479" s="87"/>
      <c r="AU2479" s="87"/>
      <c r="AV2479" s="87"/>
      <c r="AW2479" s="87"/>
      <c r="AX2479" s="87"/>
      <c r="AY2479" s="87"/>
      <c r="AZ2479" s="87"/>
      <c r="BA2479" s="87"/>
      <c r="BB2479" s="87"/>
      <c r="BC2479" s="87"/>
      <c r="BD2479" s="87"/>
      <c r="BE2479" s="87"/>
      <c r="BF2479" s="87"/>
      <c r="BG2479" s="87"/>
      <c r="BH2479" s="87"/>
    </row>
    <row r="2480" spans="1:60">
      <c r="A2480" s="87"/>
      <c r="D2480" s="371"/>
      <c r="E2480" s="87"/>
      <c r="F2480" s="87"/>
      <c r="G2480" s="87"/>
      <c r="H2480" s="87"/>
      <c r="I2480" s="87"/>
      <c r="J2480" s="87"/>
      <c r="K2480" s="87"/>
      <c r="L2480" s="87"/>
      <c r="M2480" s="87"/>
      <c r="N2480" s="87"/>
      <c r="O2480" s="87"/>
      <c r="P2480" s="87"/>
      <c r="Q2480" s="87"/>
      <c r="R2480" s="87"/>
      <c r="S2480" s="87"/>
      <c r="T2480" s="87"/>
      <c r="U2480" s="87"/>
      <c r="V2480" s="87"/>
      <c r="W2480" s="87"/>
      <c r="X2480" s="87"/>
      <c r="Y2480" s="87"/>
      <c r="Z2480" s="87"/>
      <c r="AA2480" s="87"/>
      <c r="AB2480" s="87"/>
      <c r="AC2480" s="87"/>
      <c r="AD2480" s="87"/>
      <c r="AE2480" s="87"/>
      <c r="AF2480" s="87"/>
      <c r="AG2480" s="87"/>
      <c r="AH2480" s="87"/>
      <c r="AI2480" s="87"/>
      <c r="AJ2480" s="87"/>
      <c r="AK2480" s="87"/>
      <c r="AL2480" s="87"/>
      <c r="AM2480" s="87"/>
      <c r="AN2480" s="87"/>
      <c r="AO2480" s="87"/>
      <c r="AP2480" s="87"/>
      <c r="AQ2480" s="87"/>
      <c r="AR2480" s="87"/>
      <c r="AS2480" s="87"/>
      <c r="AT2480" s="87"/>
      <c r="AU2480" s="87"/>
      <c r="AV2480" s="87"/>
      <c r="AW2480" s="87"/>
      <c r="AX2480" s="87"/>
      <c r="AY2480" s="87"/>
      <c r="AZ2480" s="87"/>
      <c r="BA2480" s="87"/>
      <c r="BB2480" s="87"/>
      <c r="BC2480" s="87"/>
      <c r="BD2480" s="87"/>
      <c r="BE2480" s="87"/>
      <c r="BF2480" s="87"/>
      <c r="BG2480" s="87"/>
      <c r="BH2480" s="87"/>
    </row>
    <row r="2481" spans="1:60">
      <c r="A2481" s="87"/>
      <c r="D2481" s="371"/>
      <c r="E2481" s="87"/>
      <c r="F2481" s="87"/>
      <c r="G2481" s="87"/>
      <c r="H2481" s="87"/>
      <c r="I2481" s="87"/>
      <c r="J2481" s="87"/>
      <c r="K2481" s="87"/>
      <c r="L2481" s="87"/>
      <c r="M2481" s="87"/>
      <c r="N2481" s="87"/>
      <c r="O2481" s="87"/>
      <c r="P2481" s="87"/>
      <c r="Q2481" s="87"/>
      <c r="R2481" s="87"/>
      <c r="S2481" s="87"/>
      <c r="T2481" s="87"/>
      <c r="U2481" s="87"/>
      <c r="V2481" s="87"/>
      <c r="W2481" s="87"/>
      <c r="X2481" s="87"/>
      <c r="Y2481" s="87"/>
      <c r="Z2481" s="87"/>
      <c r="AA2481" s="87"/>
      <c r="AB2481" s="87"/>
      <c r="AC2481" s="87"/>
      <c r="AD2481" s="87"/>
      <c r="AE2481" s="87"/>
      <c r="AF2481" s="87"/>
      <c r="AG2481" s="87"/>
      <c r="AH2481" s="87"/>
      <c r="AI2481" s="87"/>
      <c r="AJ2481" s="87"/>
      <c r="AK2481" s="87"/>
      <c r="AL2481" s="87"/>
      <c r="AM2481" s="87"/>
      <c r="AN2481" s="87"/>
      <c r="AO2481" s="87"/>
      <c r="AP2481" s="87"/>
      <c r="AQ2481" s="87"/>
      <c r="AR2481" s="87"/>
      <c r="AS2481" s="87"/>
      <c r="AT2481" s="87"/>
      <c r="AU2481" s="87"/>
      <c r="AV2481" s="87"/>
      <c r="AW2481" s="87"/>
      <c r="AX2481" s="87"/>
      <c r="AY2481" s="87"/>
      <c r="AZ2481" s="87"/>
      <c r="BA2481" s="87"/>
      <c r="BB2481" s="87"/>
      <c r="BC2481" s="87"/>
      <c r="BD2481" s="87"/>
      <c r="BE2481" s="87"/>
      <c r="BF2481" s="87"/>
      <c r="BG2481" s="87"/>
      <c r="BH2481" s="87"/>
    </row>
    <row r="2482" spans="1:60">
      <c r="A2482" s="87"/>
      <c r="D2482" s="371"/>
      <c r="E2482" s="87"/>
      <c r="F2482" s="87"/>
      <c r="G2482" s="87"/>
      <c r="H2482" s="87"/>
      <c r="I2482" s="87"/>
      <c r="J2482" s="87"/>
      <c r="K2482" s="87"/>
      <c r="L2482" s="87"/>
      <c r="M2482" s="87"/>
      <c r="N2482" s="87"/>
      <c r="O2482" s="87"/>
      <c r="P2482" s="87"/>
      <c r="Q2482" s="87"/>
      <c r="R2482" s="87"/>
      <c r="S2482" s="87"/>
      <c r="T2482" s="87"/>
      <c r="U2482" s="87"/>
      <c r="V2482" s="87"/>
      <c r="W2482" s="87"/>
      <c r="X2482" s="87"/>
      <c r="Y2482" s="87"/>
      <c r="Z2482" s="87"/>
      <c r="AA2482" s="87"/>
      <c r="AB2482" s="87"/>
      <c r="AC2482" s="87"/>
      <c r="AD2482" s="87"/>
      <c r="AE2482" s="87"/>
      <c r="AF2482" s="87"/>
      <c r="AG2482" s="87"/>
      <c r="AH2482" s="87"/>
      <c r="AI2482" s="87"/>
      <c r="AJ2482" s="87"/>
      <c r="AK2482" s="87"/>
      <c r="AL2482" s="87"/>
      <c r="AM2482" s="87"/>
      <c r="AN2482" s="87"/>
      <c r="AO2482" s="87"/>
      <c r="AP2482" s="87"/>
      <c r="AQ2482" s="87"/>
      <c r="AR2482" s="87"/>
      <c r="AS2482" s="87"/>
      <c r="AT2482" s="87"/>
      <c r="AU2482" s="87"/>
      <c r="AV2482" s="87"/>
      <c r="AW2482" s="87"/>
      <c r="AX2482" s="87"/>
      <c r="AY2482" s="87"/>
      <c r="AZ2482" s="87"/>
      <c r="BA2482" s="87"/>
      <c r="BB2482" s="87"/>
      <c r="BC2482" s="87"/>
      <c r="BD2482" s="87"/>
      <c r="BE2482" s="87"/>
      <c r="BF2482" s="87"/>
      <c r="BG2482" s="87"/>
      <c r="BH2482" s="87"/>
    </row>
    <row r="2483" spans="1:60">
      <c r="A2483" s="87"/>
      <c r="D2483" s="371"/>
      <c r="E2483" s="87"/>
      <c r="F2483" s="87"/>
      <c r="G2483" s="87"/>
      <c r="H2483" s="87"/>
      <c r="I2483" s="87"/>
      <c r="J2483" s="87"/>
      <c r="K2483" s="87"/>
      <c r="L2483" s="87"/>
      <c r="M2483" s="87"/>
      <c r="N2483" s="87"/>
      <c r="O2483" s="87"/>
      <c r="P2483" s="87"/>
      <c r="Q2483" s="87"/>
      <c r="R2483" s="87"/>
      <c r="S2483" s="87"/>
      <c r="T2483" s="87"/>
      <c r="U2483" s="87"/>
      <c r="V2483" s="87"/>
      <c r="W2483" s="87"/>
      <c r="X2483" s="87"/>
      <c r="Y2483" s="87"/>
      <c r="Z2483" s="87"/>
      <c r="AA2483" s="87"/>
      <c r="AB2483" s="87"/>
      <c r="AC2483" s="87"/>
      <c r="AD2483" s="87"/>
      <c r="AE2483" s="87"/>
      <c r="AF2483" s="87"/>
      <c r="AG2483" s="87"/>
      <c r="AH2483" s="87"/>
      <c r="AI2483" s="87"/>
      <c r="AJ2483" s="87"/>
      <c r="AK2483" s="87"/>
      <c r="AL2483" s="87"/>
      <c r="AM2483" s="87"/>
      <c r="AN2483" s="87"/>
      <c r="AO2483" s="87"/>
      <c r="AP2483" s="87"/>
      <c r="AQ2483" s="87"/>
      <c r="AR2483" s="87"/>
      <c r="AS2483" s="87"/>
      <c r="AT2483" s="87"/>
      <c r="AU2483" s="87"/>
      <c r="AV2483" s="87"/>
      <c r="AW2483" s="87"/>
      <c r="AX2483" s="87"/>
      <c r="AY2483" s="87"/>
      <c r="AZ2483" s="87"/>
      <c r="BA2483" s="87"/>
      <c r="BB2483" s="87"/>
      <c r="BC2483" s="87"/>
      <c r="BD2483" s="87"/>
      <c r="BE2483" s="87"/>
      <c r="BF2483" s="87"/>
      <c r="BG2483" s="87"/>
      <c r="BH2483" s="87"/>
    </row>
    <row r="2484" spans="1:60">
      <c r="A2484" s="87"/>
      <c r="D2484" s="371"/>
      <c r="E2484" s="87"/>
      <c r="F2484" s="87"/>
      <c r="G2484" s="87"/>
      <c r="H2484" s="87"/>
      <c r="I2484" s="87"/>
      <c r="J2484" s="87"/>
      <c r="K2484" s="87"/>
      <c r="L2484" s="87"/>
      <c r="M2484" s="87"/>
      <c r="N2484" s="87"/>
      <c r="O2484" s="87"/>
      <c r="P2484" s="87"/>
      <c r="Q2484" s="87"/>
      <c r="R2484" s="87"/>
      <c r="S2484" s="87"/>
      <c r="T2484" s="87"/>
      <c r="U2484" s="87"/>
      <c r="V2484" s="87"/>
      <c r="W2484" s="87"/>
      <c r="X2484" s="87"/>
      <c r="Y2484" s="87"/>
      <c r="Z2484" s="87"/>
      <c r="AA2484" s="87"/>
      <c r="AB2484" s="87"/>
      <c r="AC2484" s="87"/>
      <c r="AD2484" s="87"/>
      <c r="AE2484" s="87"/>
      <c r="AF2484" s="87"/>
      <c r="AG2484" s="87"/>
      <c r="AH2484" s="87"/>
      <c r="AI2484" s="87"/>
      <c r="AJ2484" s="87"/>
      <c r="AK2484" s="87"/>
      <c r="AL2484" s="87"/>
      <c r="AM2484" s="87"/>
      <c r="AN2484" s="87"/>
      <c r="AO2484" s="87"/>
      <c r="AP2484" s="87"/>
      <c r="AQ2484" s="87"/>
      <c r="AR2484" s="87"/>
      <c r="AS2484" s="87"/>
      <c r="AT2484" s="87"/>
      <c r="AU2484" s="87"/>
      <c r="AV2484" s="87"/>
      <c r="AW2484" s="87"/>
      <c r="AX2484" s="87"/>
      <c r="AY2484" s="87"/>
      <c r="AZ2484" s="87"/>
      <c r="BA2484" s="87"/>
      <c r="BB2484" s="87"/>
      <c r="BC2484" s="87"/>
      <c r="BD2484" s="87"/>
      <c r="BE2484" s="87"/>
      <c r="BF2484" s="87"/>
      <c r="BG2484" s="87"/>
      <c r="BH2484" s="87"/>
    </row>
    <row r="2485" spans="1:60">
      <c r="A2485" s="87"/>
      <c r="D2485" s="371"/>
      <c r="E2485" s="87"/>
      <c r="F2485" s="87"/>
      <c r="G2485" s="87"/>
      <c r="H2485" s="87"/>
      <c r="I2485" s="87"/>
      <c r="J2485" s="87"/>
      <c r="K2485" s="87"/>
      <c r="L2485" s="87"/>
      <c r="M2485" s="87"/>
      <c r="N2485" s="87"/>
      <c r="O2485" s="87"/>
      <c r="P2485" s="87"/>
      <c r="Q2485" s="87"/>
      <c r="R2485" s="87"/>
      <c r="S2485" s="87"/>
      <c r="T2485" s="87"/>
      <c r="U2485" s="87"/>
      <c r="V2485" s="87"/>
      <c r="W2485" s="87"/>
      <c r="X2485" s="87"/>
      <c r="Y2485" s="87"/>
      <c r="Z2485" s="87"/>
      <c r="AA2485" s="87"/>
      <c r="AB2485" s="87"/>
      <c r="AC2485" s="87"/>
      <c r="AD2485" s="87"/>
      <c r="AE2485" s="87"/>
      <c r="AF2485" s="87"/>
      <c r="AG2485" s="87"/>
      <c r="AH2485" s="87"/>
      <c r="AI2485" s="87"/>
      <c r="AJ2485" s="87"/>
      <c r="AK2485" s="87"/>
      <c r="AL2485" s="87"/>
      <c r="AM2485" s="87"/>
      <c r="AN2485" s="87"/>
      <c r="AO2485" s="87"/>
      <c r="AP2485" s="87"/>
      <c r="AQ2485" s="87"/>
      <c r="AR2485" s="87"/>
      <c r="AS2485" s="87"/>
      <c r="AT2485" s="87"/>
      <c r="AU2485" s="87"/>
      <c r="AV2485" s="87"/>
      <c r="AW2485" s="87"/>
      <c r="AX2485" s="87"/>
      <c r="AY2485" s="87"/>
      <c r="AZ2485" s="87"/>
      <c r="BA2485" s="87"/>
      <c r="BB2485" s="87"/>
      <c r="BC2485" s="87"/>
      <c r="BD2485" s="87"/>
      <c r="BE2485" s="87"/>
      <c r="BF2485" s="87"/>
      <c r="BG2485" s="87"/>
      <c r="BH2485" s="87"/>
    </row>
    <row r="2486" spans="1:60">
      <c r="A2486" s="87"/>
      <c r="D2486" s="371"/>
      <c r="E2486" s="87"/>
      <c r="F2486" s="87"/>
      <c r="G2486" s="87"/>
      <c r="H2486" s="87"/>
      <c r="I2486" s="87"/>
      <c r="J2486" s="87"/>
      <c r="K2486" s="87"/>
      <c r="L2486" s="87"/>
      <c r="M2486" s="87"/>
      <c r="N2486" s="87"/>
      <c r="O2486" s="87"/>
      <c r="P2486" s="87"/>
      <c r="Q2486" s="87"/>
      <c r="R2486" s="87"/>
      <c r="S2486" s="87"/>
      <c r="T2486" s="87"/>
      <c r="U2486" s="87"/>
      <c r="V2486" s="87"/>
      <c r="W2486" s="87"/>
      <c r="X2486" s="87"/>
      <c r="Y2486" s="87"/>
      <c r="Z2486" s="87"/>
      <c r="AA2486" s="87"/>
      <c r="AB2486" s="87"/>
      <c r="AC2486" s="87"/>
      <c r="AD2486" s="87"/>
      <c r="AE2486" s="87"/>
      <c r="AF2486" s="87"/>
      <c r="AG2486" s="87"/>
      <c r="AH2486" s="87"/>
      <c r="AI2486" s="87"/>
      <c r="AJ2486" s="87"/>
      <c r="AK2486" s="87"/>
      <c r="AL2486" s="87"/>
      <c r="AM2486" s="87"/>
      <c r="AN2486" s="87"/>
      <c r="AO2486" s="87"/>
      <c r="AP2486" s="87"/>
      <c r="AQ2486" s="87"/>
      <c r="AR2486" s="87"/>
      <c r="AS2486" s="87"/>
      <c r="AT2486" s="87"/>
      <c r="AU2486" s="87"/>
      <c r="AV2486" s="87"/>
      <c r="AW2486" s="87"/>
      <c r="AX2486" s="87"/>
      <c r="AY2486" s="87"/>
      <c r="AZ2486" s="87"/>
      <c r="BA2486" s="87"/>
      <c r="BB2486" s="87"/>
      <c r="BC2486" s="87"/>
      <c r="BD2486" s="87"/>
      <c r="BE2486" s="87"/>
      <c r="BF2486" s="87"/>
      <c r="BG2486" s="87"/>
      <c r="BH2486" s="87"/>
    </row>
    <row r="2487" spans="1:60">
      <c r="A2487" s="87"/>
      <c r="D2487" s="371"/>
      <c r="E2487" s="87"/>
      <c r="F2487" s="87"/>
      <c r="G2487" s="87"/>
      <c r="H2487" s="87"/>
      <c r="I2487" s="87"/>
      <c r="J2487" s="87"/>
      <c r="K2487" s="87"/>
      <c r="L2487" s="87"/>
      <c r="M2487" s="87"/>
      <c r="N2487" s="87"/>
      <c r="O2487" s="87"/>
      <c r="P2487" s="87"/>
      <c r="Q2487" s="87"/>
      <c r="R2487" s="87"/>
      <c r="S2487" s="87"/>
      <c r="T2487" s="87"/>
      <c r="U2487" s="87"/>
      <c r="V2487" s="87"/>
      <c r="W2487" s="87"/>
      <c r="X2487" s="87"/>
      <c r="Y2487" s="87"/>
      <c r="Z2487" s="87"/>
      <c r="AA2487" s="87"/>
      <c r="AB2487" s="87"/>
      <c r="AC2487" s="87"/>
      <c r="AD2487" s="87"/>
      <c r="AE2487" s="87"/>
      <c r="AF2487" s="87"/>
      <c r="AG2487" s="87"/>
      <c r="AH2487" s="87"/>
      <c r="AI2487" s="87"/>
      <c r="AJ2487" s="87"/>
      <c r="AK2487" s="87"/>
      <c r="AL2487" s="87"/>
      <c r="AM2487" s="87"/>
      <c r="AN2487" s="87"/>
      <c r="AO2487" s="87"/>
      <c r="AP2487" s="87"/>
      <c r="AQ2487" s="87"/>
      <c r="AR2487" s="87"/>
      <c r="AS2487" s="87"/>
      <c r="AT2487" s="87"/>
      <c r="AU2487" s="87"/>
      <c r="AV2487" s="87"/>
      <c r="AW2487" s="87"/>
      <c r="AX2487" s="87"/>
      <c r="AY2487" s="87"/>
      <c r="AZ2487" s="87"/>
      <c r="BA2487" s="87"/>
      <c r="BB2487" s="87"/>
      <c r="BC2487" s="87"/>
      <c r="BD2487" s="87"/>
      <c r="BE2487" s="87"/>
      <c r="BF2487" s="87"/>
      <c r="BG2487" s="87"/>
      <c r="BH2487" s="87"/>
    </row>
    <row r="2488" spans="1:60">
      <c r="A2488" s="87"/>
      <c r="D2488" s="371"/>
      <c r="E2488" s="87"/>
      <c r="F2488" s="87"/>
      <c r="G2488" s="87"/>
      <c r="H2488" s="87"/>
      <c r="I2488" s="87"/>
      <c r="J2488" s="87"/>
      <c r="K2488" s="87"/>
      <c r="L2488" s="87"/>
      <c r="M2488" s="87"/>
      <c r="N2488" s="87"/>
      <c r="O2488" s="87"/>
      <c r="P2488" s="87"/>
      <c r="Q2488" s="87"/>
      <c r="R2488" s="87"/>
      <c r="S2488" s="87"/>
      <c r="T2488" s="87"/>
      <c r="U2488" s="87"/>
      <c r="V2488" s="87"/>
      <c r="W2488" s="87"/>
      <c r="X2488" s="87"/>
      <c r="Y2488" s="87"/>
      <c r="Z2488" s="87"/>
      <c r="AA2488" s="87"/>
      <c r="AB2488" s="87"/>
      <c r="AC2488" s="87"/>
      <c r="AD2488" s="87"/>
      <c r="AE2488" s="87"/>
      <c r="AF2488" s="87"/>
      <c r="AG2488" s="87"/>
      <c r="AH2488" s="87"/>
      <c r="AI2488" s="87"/>
      <c r="AJ2488" s="87"/>
      <c r="AK2488" s="87"/>
      <c r="AL2488" s="87"/>
      <c r="AM2488" s="87"/>
      <c r="AN2488" s="87"/>
      <c r="AO2488" s="87"/>
      <c r="AP2488" s="87"/>
      <c r="AQ2488" s="87"/>
      <c r="AR2488" s="87"/>
      <c r="AS2488" s="87"/>
      <c r="AT2488" s="87"/>
      <c r="AU2488" s="87"/>
      <c r="AV2488" s="87"/>
      <c r="AW2488" s="87"/>
      <c r="AX2488" s="87"/>
      <c r="AY2488" s="87"/>
      <c r="AZ2488" s="87"/>
      <c r="BA2488" s="87"/>
      <c r="BB2488" s="87"/>
      <c r="BC2488" s="87"/>
      <c r="BD2488" s="87"/>
      <c r="BE2488" s="87"/>
      <c r="BF2488" s="87"/>
      <c r="BG2488" s="87"/>
      <c r="BH2488" s="87"/>
    </row>
    <row r="2489" spans="1:60">
      <c r="A2489" s="87"/>
      <c r="D2489" s="371"/>
      <c r="E2489" s="87"/>
      <c r="F2489" s="87"/>
      <c r="G2489" s="87"/>
      <c r="H2489" s="87"/>
      <c r="I2489" s="87"/>
      <c r="J2489" s="87"/>
      <c r="K2489" s="87"/>
      <c r="L2489" s="87"/>
      <c r="M2489" s="87"/>
      <c r="N2489" s="87"/>
      <c r="O2489" s="87"/>
      <c r="P2489" s="87"/>
      <c r="Q2489" s="87"/>
      <c r="R2489" s="87"/>
      <c r="S2489" s="87"/>
      <c r="T2489" s="87"/>
      <c r="U2489" s="87"/>
      <c r="V2489" s="87"/>
      <c r="W2489" s="87"/>
      <c r="X2489" s="87"/>
      <c r="Y2489" s="87"/>
      <c r="Z2489" s="87"/>
      <c r="AA2489" s="87"/>
      <c r="AB2489" s="87"/>
      <c r="AC2489" s="87"/>
      <c r="AD2489" s="87"/>
      <c r="AE2489" s="87"/>
      <c r="AF2489" s="87"/>
      <c r="AG2489" s="87"/>
      <c r="AH2489" s="87"/>
      <c r="AI2489" s="87"/>
      <c r="AJ2489" s="87"/>
      <c r="AK2489" s="87"/>
      <c r="AL2489" s="87"/>
      <c r="AM2489" s="87"/>
      <c r="AN2489" s="87"/>
      <c r="AO2489" s="87"/>
      <c r="AP2489" s="87"/>
      <c r="AQ2489" s="87"/>
      <c r="AR2489" s="87"/>
      <c r="AS2489" s="87"/>
      <c r="AT2489" s="87"/>
      <c r="AU2489" s="87"/>
      <c r="AV2489" s="87"/>
      <c r="AW2489" s="87"/>
      <c r="AX2489" s="87"/>
      <c r="AY2489" s="87"/>
      <c r="AZ2489" s="87"/>
      <c r="BA2489" s="87"/>
      <c r="BB2489" s="87"/>
      <c r="BC2489" s="87"/>
      <c r="BD2489" s="87"/>
      <c r="BE2489" s="87"/>
      <c r="BF2489" s="87"/>
      <c r="BG2489" s="87"/>
      <c r="BH2489" s="87"/>
    </row>
    <row r="2490" spans="1:60">
      <c r="A2490" s="87"/>
      <c r="D2490" s="371"/>
      <c r="E2490" s="87"/>
      <c r="F2490" s="87"/>
      <c r="G2490" s="87"/>
      <c r="H2490" s="87"/>
      <c r="I2490" s="87"/>
      <c r="J2490" s="87"/>
      <c r="K2490" s="87"/>
      <c r="L2490" s="87"/>
      <c r="M2490" s="87"/>
      <c r="N2490" s="87"/>
      <c r="O2490" s="87"/>
      <c r="P2490" s="87"/>
      <c r="Q2490" s="87"/>
      <c r="R2490" s="87"/>
      <c r="S2490" s="87"/>
      <c r="T2490" s="87"/>
      <c r="U2490" s="87"/>
      <c r="V2490" s="87"/>
      <c r="W2490" s="87"/>
      <c r="X2490" s="87"/>
      <c r="Y2490" s="87"/>
      <c r="Z2490" s="87"/>
      <c r="AA2490" s="87"/>
      <c r="AB2490" s="87"/>
      <c r="AC2490" s="87"/>
      <c r="AD2490" s="87"/>
      <c r="AE2490" s="87"/>
      <c r="AF2490" s="87"/>
      <c r="AG2490" s="87"/>
      <c r="AH2490" s="87"/>
      <c r="AI2490" s="87"/>
      <c r="AJ2490" s="87"/>
      <c r="AK2490" s="87"/>
      <c r="AL2490" s="87"/>
      <c r="AM2490" s="87"/>
      <c r="AN2490" s="87"/>
      <c r="AO2490" s="87"/>
      <c r="AP2490" s="87"/>
      <c r="AQ2490" s="87"/>
      <c r="AR2490" s="87"/>
      <c r="AS2490" s="87"/>
      <c r="AT2490" s="87"/>
      <c r="AU2490" s="87"/>
      <c r="AV2490" s="87"/>
      <c r="AW2490" s="87"/>
      <c r="AX2490" s="87"/>
      <c r="AY2490" s="87"/>
      <c r="AZ2490" s="87"/>
      <c r="BA2490" s="87"/>
      <c r="BB2490" s="87"/>
      <c r="BC2490" s="87"/>
      <c r="BD2490" s="87"/>
      <c r="BE2490" s="87"/>
      <c r="BF2490" s="87"/>
      <c r="BG2490" s="87"/>
      <c r="BH2490" s="87"/>
    </row>
    <row r="2491" spans="1:60">
      <c r="A2491" s="87"/>
      <c r="D2491" s="371"/>
      <c r="E2491" s="87"/>
      <c r="F2491" s="87"/>
      <c r="G2491" s="87"/>
      <c r="H2491" s="87"/>
      <c r="I2491" s="87"/>
      <c r="J2491" s="87"/>
      <c r="K2491" s="87"/>
      <c r="L2491" s="87"/>
      <c r="M2491" s="87"/>
      <c r="N2491" s="87"/>
      <c r="O2491" s="87"/>
      <c r="P2491" s="87"/>
      <c r="Q2491" s="87"/>
      <c r="R2491" s="87"/>
      <c r="S2491" s="87"/>
      <c r="T2491" s="87"/>
      <c r="U2491" s="87"/>
      <c r="V2491" s="87"/>
      <c r="W2491" s="87"/>
      <c r="X2491" s="87"/>
      <c r="Y2491" s="87"/>
      <c r="Z2491" s="87"/>
      <c r="AA2491" s="87"/>
      <c r="AB2491" s="87"/>
      <c r="AC2491" s="87"/>
      <c r="AD2491" s="87"/>
      <c r="AE2491" s="87"/>
      <c r="AF2491" s="87"/>
      <c r="AG2491" s="87"/>
      <c r="AH2491" s="87"/>
      <c r="AI2491" s="87"/>
      <c r="AJ2491" s="87"/>
      <c r="AK2491" s="87"/>
      <c r="AL2491" s="87"/>
      <c r="AM2491" s="87"/>
      <c r="AN2491" s="87"/>
      <c r="AO2491" s="87"/>
      <c r="AP2491" s="87"/>
      <c r="AQ2491" s="87"/>
      <c r="AR2491" s="87"/>
      <c r="AS2491" s="87"/>
      <c r="AT2491" s="87"/>
      <c r="AU2491" s="87"/>
      <c r="AV2491" s="87"/>
      <c r="AW2491" s="87"/>
      <c r="AX2491" s="87"/>
      <c r="AY2491" s="87"/>
      <c r="AZ2491" s="87"/>
      <c r="BA2491" s="87"/>
      <c r="BB2491" s="87"/>
      <c r="BC2491" s="87"/>
      <c r="BD2491" s="87"/>
      <c r="BE2491" s="87"/>
      <c r="BF2491" s="87"/>
      <c r="BG2491" s="87"/>
      <c r="BH2491" s="87"/>
    </row>
    <row r="2492" spans="1:60">
      <c r="A2492" s="87"/>
      <c r="D2492" s="371"/>
      <c r="E2492" s="87"/>
      <c r="F2492" s="87"/>
      <c r="G2492" s="87"/>
      <c r="H2492" s="87"/>
      <c r="I2492" s="87"/>
      <c r="J2492" s="87"/>
      <c r="K2492" s="87"/>
      <c r="L2492" s="87"/>
      <c r="M2492" s="87"/>
      <c r="N2492" s="87"/>
      <c r="O2492" s="87"/>
      <c r="P2492" s="87"/>
      <c r="Q2492" s="87"/>
      <c r="R2492" s="87"/>
      <c r="S2492" s="87"/>
      <c r="T2492" s="87"/>
      <c r="U2492" s="87"/>
      <c r="V2492" s="87"/>
      <c r="W2492" s="87"/>
      <c r="X2492" s="87"/>
      <c r="Y2492" s="87"/>
      <c r="Z2492" s="87"/>
      <c r="AA2492" s="87"/>
      <c r="AB2492" s="87"/>
      <c r="AC2492" s="87"/>
      <c r="AD2492" s="87"/>
      <c r="AE2492" s="87"/>
      <c r="AF2492" s="87"/>
      <c r="AG2492" s="87"/>
      <c r="AH2492" s="87"/>
      <c r="AI2492" s="87"/>
      <c r="AJ2492" s="87"/>
      <c r="AK2492" s="87"/>
      <c r="AL2492" s="87"/>
      <c r="AM2492" s="87"/>
      <c r="AN2492" s="87"/>
      <c r="AO2492" s="87"/>
      <c r="AP2492" s="87"/>
      <c r="AQ2492" s="87"/>
      <c r="AR2492" s="87"/>
      <c r="AS2492" s="87"/>
      <c r="AT2492" s="87"/>
      <c r="AU2492" s="87"/>
      <c r="AV2492" s="87"/>
      <c r="AW2492" s="87"/>
      <c r="AX2492" s="87"/>
      <c r="AY2492" s="87"/>
      <c r="AZ2492" s="87"/>
      <c r="BA2492" s="87"/>
      <c r="BB2492" s="87"/>
      <c r="BC2492" s="87"/>
      <c r="BD2492" s="87"/>
      <c r="BE2492" s="87"/>
      <c r="BF2492" s="87"/>
      <c r="BG2492" s="87"/>
      <c r="BH2492" s="87"/>
    </row>
    <row r="2493" spans="1:60">
      <c r="A2493" s="87"/>
      <c r="D2493" s="371"/>
      <c r="E2493" s="87"/>
      <c r="F2493" s="87"/>
      <c r="G2493" s="87"/>
      <c r="H2493" s="87"/>
      <c r="I2493" s="87"/>
      <c r="J2493" s="87"/>
      <c r="K2493" s="87"/>
      <c r="L2493" s="87"/>
      <c r="M2493" s="87"/>
      <c r="N2493" s="87"/>
      <c r="O2493" s="87"/>
      <c r="P2493" s="87"/>
      <c r="Q2493" s="87"/>
      <c r="R2493" s="87"/>
      <c r="S2493" s="87"/>
      <c r="T2493" s="87"/>
      <c r="U2493" s="87"/>
      <c r="V2493" s="87"/>
      <c r="W2493" s="87"/>
      <c r="X2493" s="87"/>
      <c r="Y2493" s="87"/>
      <c r="Z2493" s="87"/>
      <c r="AA2493" s="87"/>
      <c r="AB2493" s="87"/>
      <c r="AC2493" s="87"/>
      <c r="AD2493" s="87"/>
      <c r="AE2493" s="87"/>
      <c r="AF2493" s="87"/>
      <c r="AG2493" s="87"/>
      <c r="AH2493" s="87"/>
      <c r="AI2493" s="87"/>
      <c r="AJ2493" s="87"/>
      <c r="AK2493" s="87"/>
      <c r="AL2493" s="87"/>
      <c r="AM2493" s="87"/>
      <c r="AN2493" s="87"/>
      <c r="AO2493" s="87"/>
      <c r="AP2493" s="87"/>
      <c r="AQ2493" s="87"/>
      <c r="AR2493" s="87"/>
      <c r="AS2493" s="87"/>
      <c r="AT2493" s="87"/>
      <c r="AU2493" s="87"/>
      <c r="AV2493" s="87"/>
      <c r="AW2493" s="87"/>
      <c r="AX2493" s="87"/>
      <c r="AY2493" s="87"/>
      <c r="AZ2493" s="87"/>
      <c r="BA2493" s="87"/>
      <c r="BB2493" s="87"/>
      <c r="BC2493" s="87"/>
      <c r="BD2493" s="87"/>
      <c r="BE2493" s="87"/>
      <c r="BF2493" s="87"/>
      <c r="BG2493" s="87"/>
      <c r="BH2493" s="87"/>
    </row>
    <row r="2494" spans="1:60">
      <c r="A2494" s="87"/>
      <c r="D2494" s="371"/>
      <c r="E2494" s="87"/>
      <c r="F2494" s="87"/>
      <c r="G2494" s="87"/>
      <c r="H2494" s="87"/>
      <c r="I2494" s="87"/>
      <c r="J2494" s="87"/>
      <c r="K2494" s="87"/>
      <c r="L2494" s="87"/>
      <c r="M2494" s="87"/>
      <c r="N2494" s="87"/>
      <c r="O2494" s="87"/>
      <c r="P2494" s="87"/>
      <c r="Q2494" s="87"/>
      <c r="R2494" s="87"/>
      <c r="S2494" s="87"/>
      <c r="T2494" s="87"/>
      <c r="U2494" s="87"/>
      <c r="V2494" s="87"/>
      <c r="W2494" s="87"/>
      <c r="X2494" s="87"/>
      <c r="Y2494" s="87"/>
      <c r="Z2494" s="87"/>
      <c r="AA2494" s="87"/>
      <c r="AB2494" s="87"/>
      <c r="AC2494" s="87"/>
      <c r="AD2494" s="87"/>
      <c r="AE2494" s="87"/>
      <c r="AF2494" s="87"/>
      <c r="AG2494" s="87"/>
      <c r="AH2494" s="87"/>
      <c r="AI2494" s="87"/>
      <c r="AJ2494" s="87"/>
      <c r="AK2494" s="87"/>
      <c r="AL2494" s="87"/>
      <c r="AM2494" s="87"/>
      <c r="AN2494" s="87"/>
      <c r="AO2494" s="87"/>
      <c r="AP2494" s="87"/>
      <c r="AQ2494" s="87"/>
      <c r="AR2494" s="87"/>
      <c r="AS2494" s="87"/>
      <c r="AT2494" s="87"/>
      <c r="AU2494" s="87"/>
      <c r="AV2494" s="87"/>
      <c r="AW2494" s="87"/>
      <c r="AX2494" s="87"/>
      <c r="AY2494" s="87"/>
      <c r="AZ2494" s="87"/>
      <c r="BA2494" s="87"/>
      <c r="BB2494" s="87"/>
      <c r="BC2494" s="87"/>
      <c r="BD2494" s="87"/>
      <c r="BE2494" s="87"/>
      <c r="BF2494" s="87"/>
      <c r="BG2494" s="87"/>
      <c r="BH2494" s="87"/>
    </row>
    <row r="2495" spans="1:60">
      <c r="A2495" s="87"/>
      <c r="D2495" s="371"/>
      <c r="E2495" s="87"/>
      <c r="F2495" s="87"/>
      <c r="G2495" s="87"/>
      <c r="H2495" s="87"/>
      <c r="I2495" s="87"/>
      <c r="J2495" s="87"/>
      <c r="K2495" s="87"/>
      <c r="L2495" s="87"/>
      <c r="M2495" s="87"/>
      <c r="N2495" s="87"/>
      <c r="O2495" s="87"/>
      <c r="P2495" s="87"/>
      <c r="Q2495" s="87"/>
      <c r="R2495" s="87"/>
      <c r="S2495" s="87"/>
      <c r="T2495" s="87"/>
      <c r="U2495" s="87"/>
      <c r="V2495" s="87"/>
      <c r="W2495" s="87"/>
      <c r="X2495" s="87"/>
      <c r="Y2495" s="87"/>
      <c r="Z2495" s="87"/>
      <c r="AA2495" s="87"/>
      <c r="AB2495" s="87"/>
      <c r="AC2495" s="87"/>
      <c r="AD2495" s="87"/>
      <c r="AE2495" s="87"/>
      <c r="AF2495" s="87"/>
      <c r="AG2495" s="87"/>
      <c r="AH2495" s="87"/>
      <c r="AI2495" s="87"/>
      <c r="AJ2495" s="87"/>
      <c r="AK2495" s="87"/>
      <c r="AL2495" s="87"/>
      <c r="AM2495" s="87"/>
      <c r="AN2495" s="87"/>
      <c r="AO2495" s="87"/>
      <c r="AP2495" s="87"/>
      <c r="AQ2495" s="87"/>
      <c r="AR2495" s="87"/>
      <c r="AS2495" s="87"/>
      <c r="AT2495" s="87"/>
      <c r="AU2495" s="87"/>
      <c r="AV2495" s="87"/>
      <c r="AW2495" s="87"/>
      <c r="AX2495" s="87"/>
      <c r="AY2495" s="87"/>
      <c r="AZ2495" s="87"/>
      <c r="BA2495" s="87"/>
      <c r="BB2495" s="87"/>
      <c r="BC2495" s="87"/>
      <c r="BD2495" s="87"/>
      <c r="BE2495" s="87"/>
      <c r="BF2495" s="87"/>
      <c r="BG2495" s="87"/>
      <c r="BH2495" s="87"/>
    </row>
    <row r="2496" spans="1:60">
      <c r="A2496" s="87"/>
      <c r="D2496" s="371"/>
      <c r="E2496" s="87"/>
      <c r="F2496" s="87"/>
      <c r="G2496" s="87"/>
      <c r="H2496" s="87"/>
      <c r="I2496" s="87"/>
      <c r="J2496" s="87"/>
      <c r="K2496" s="87"/>
      <c r="L2496" s="87"/>
      <c r="M2496" s="87"/>
      <c r="N2496" s="87"/>
      <c r="O2496" s="87"/>
      <c r="P2496" s="87"/>
      <c r="Q2496" s="87"/>
      <c r="R2496" s="87"/>
      <c r="S2496" s="87"/>
      <c r="T2496" s="87"/>
      <c r="U2496" s="87"/>
      <c r="V2496" s="87"/>
      <c r="W2496" s="87"/>
      <c r="X2496" s="87"/>
      <c r="Y2496" s="87"/>
      <c r="Z2496" s="87"/>
      <c r="AA2496" s="87"/>
      <c r="AB2496" s="87"/>
      <c r="AC2496" s="87"/>
      <c r="AD2496" s="87"/>
      <c r="AE2496" s="87"/>
      <c r="AF2496" s="87"/>
      <c r="AG2496" s="87"/>
      <c r="AH2496" s="87"/>
      <c r="AI2496" s="87"/>
      <c r="AJ2496" s="87"/>
      <c r="AK2496" s="87"/>
      <c r="AL2496" s="87"/>
      <c r="AM2496" s="87"/>
      <c r="AN2496" s="87"/>
      <c r="AO2496" s="87"/>
      <c r="AP2496" s="87"/>
      <c r="AQ2496" s="87"/>
      <c r="AR2496" s="87"/>
      <c r="AS2496" s="87"/>
      <c r="AT2496" s="87"/>
      <c r="AU2496" s="87"/>
      <c r="AV2496" s="87"/>
      <c r="AW2496" s="87"/>
      <c r="AX2496" s="87"/>
      <c r="AY2496" s="87"/>
      <c r="AZ2496" s="87"/>
      <c r="BA2496" s="87"/>
      <c r="BB2496" s="87"/>
      <c r="BC2496" s="87"/>
      <c r="BD2496" s="87"/>
      <c r="BE2496" s="87"/>
      <c r="BF2496" s="87"/>
      <c r="BG2496" s="87"/>
      <c r="BH2496" s="87"/>
    </row>
    <row r="2497" spans="1:60">
      <c r="A2497" s="87"/>
      <c r="D2497" s="371"/>
      <c r="E2497" s="87"/>
      <c r="F2497" s="87"/>
      <c r="G2497" s="87"/>
      <c r="H2497" s="87"/>
      <c r="I2497" s="87"/>
      <c r="J2497" s="87"/>
      <c r="K2497" s="87"/>
      <c r="L2497" s="87"/>
      <c r="M2497" s="87"/>
      <c r="N2497" s="87"/>
      <c r="O2497" s="87"/>
      <c r="P2497" s="87"/>
      <c r="Q2497" s="87"/>
      <c r="R2497" s="87"/>
      <c r="S2497" s="87"/>
      <c r="T2497" s="87"/>
      <c r="U2497" s="87"/>
      <c r="V2497" s="87"/>
      <c r="W2497" s="87"/>
      <c r="X2497" s="87"/>
      <c r="Y2497" s="87"/>
      <c r="Z2497" s="87"/>
      <c r="AA2497" s="87"/>
      <c r="AB2497" s="87"/>
      <c r="AC2497" s="87"/>
      <c r="AD2497" s="87"/>
      <c r="AE2497" s="87"/>
      <c r="AF2497" s="87"/>
      <c r="AG2497" s="87"/>
      <c r="AH2497" s="87"/>
      <c r="AI2497" s="87"/>
      <c r="AJ2497" s="87"/>
      <c r="AK2497" s="87"/>
      <c r="AL2497" s="87"/>
      <c r="AM2497" s="87"/>
      <c r="AN2497" s="87"/>
      <c r="AO2497" s="87"/>
      <c r="AP2497" s="87"/>
      <c r="AQ2497" s="87"/>
      <c r="AR2497" s="87"/>
      <c r="AS2497" s="87"/>
      <c r="AT2497" s="87"/>
      <c r="AU2497" s="87"/>
      <c r="AV2497" s="87"/>
      <c r="AW2497" s="87"/>
      <c r="AX2497" s="87"/>
      <c r="AY2497" s="87"/>
      <c r="AZ2497" s="87"/>
      <c r="BA2497" s="87"/>
      <c r="BB2497" s="87"/>
      <c r="BC2497" s="87"/>
      <c r="BD2497" s="87"/>
      <c r="BE2497" s="87"/>
      <c r="BF2497" s="87"/>
      <c r="BG2497" s="87"/>
      <c r="BH2497" s="87"/>
    </row>
    <row r="2498" spans="1:60">
      <c r="A2498" s="87"/>
      <c r="D2498" s="371"/>
      <c r="E2498" s="87"/>
      <c r="F2498" s="87"/>
      <c r="G2498" s="87"/>
      <c r="H2498" s="87"/>
      <c r="I2498" s="87"/>
      <c r="J2498" s="87"/>
      <c r="K2498" s="87"/>
      <c r="L2498" s="87"/>
      <c r="M2498" s="87"/>
      <c r="N2498" s="87"/>
      <c r="O2498" s="87"/>
      <c r="P2498" s="87"/>
      <c r="Q2498" s="87"/>
      <c r="R2498" s="87"/>
      <c r="S2498" s="87"/>
      <c r="T2498" s="87"/>
      <c r="U2498" s="87"/>
      <c r="V2498" s="87"/>
      <c r="W2498" s="87"/>
      <c r="X2498" s="87"/>
      <c r="Y2498" s="87"/>
      <c r="Z2498" s="87"/>
      <c r="AA2498" s="87"/>
      <c r="AB2498" s="87"/>
      <c r="AC2498" s="87"/>
      <c r="AD2498" s="87"/>
      <c r="AE2498" s="87"/>
      <c r="AF2498" s="87"/>
      <c r="AG2498" s="87"/>
      <c r="AH2498" s="87"/>
      <c r="AI2498" s="87"/>
      <c r="AJ2498" s="87"/>
      <c r="AK2498" s="87"/>
      <c r="AL2498" s="87"/>
      <c r="AM2498" s="87"/>
      <c r="AN2498" s="87"/>
      <c r="AO2498" s="87"/>
      <c r="AP2498" s="87"/>
      <c r="AQ2498" s="87"/>
      <c r="AR2498" s="87"/>
      <c r="AS2498" s="87"/>
      <c r="AT2498" s="87"/>
      <c r="AU2498" s="87"/>
      <c r="AV2498" s="87"/>
      <c r="AW2498" s="87"/>
      <c r="AX2498" s="87"/>
      <c r="AY2498" s="87"/>
      <c r="AZ2498" s="87"/>
      <c r="BA2498" s="87"/>
      <c r="BB2498" s="87"/>
      <c r="BC2498" s="87"/>
      <c r="BD2498" s="87"/>
      <c r="BE2498" s="87"/>
      <c r="BF2498" s="87"/>
      <c r="BG2498" s="87"/>
      <c r="BH2498" s="87"/>
    </row>
    <row r="2499" spans="1:60">
      <c r="A2499" s="87"/>
      <c r="D2499" s="371"/>
      <c r="E2499" s="87"/>
      <c r="F2499" s="87"/>
      <c r="G2499" s="87"/>
      <c r="H2499" s="87"/>
      <c r="I2499" s="87"/>
      <c r="J2499" s="87"/>
      <c r="K2499" s="87"/>
      <c r="L2499" s="87"/>
      <c r="M2499" s="87"/>
      <c r="N2499" s="87"/>
      <c r="O2499" s="87"/>
      <c r="P2499" s="87"/>
      <c r="Q2499" s="87"/>
      <c r="R2499" s="87"/>
      <c r="S2499" s="87"/>
      <c r="T2499" s="87"/>
      <c r="U2499" s="87"/>
      <c r="V2499" s="87"/>
      <c r="W2499" s="87"/>
      <c r="X2499" s="87"/>
      <c r="Y2499" s="87"/>
      <c r="Z2499" s="87"/>
      <c r="AA2499" s="87"/>
      <c r="AB2499" s="87"/>
      <c r="AC2499" s="87"/>
      <c r="AD2499" s="87"/>
      <c r="AE2499" s="87"/>
      <c r="AF2499" s="87"/>
      <c r="AG2499" s="87"/>
      <c r="AH2499" s="87"/>
      <c r="AI2499" s="87"/>
      <c r="AJ2499" s="87"/>
      <c r="AK2499" s="87"/>
      <c r="AL2499" s="87"/>
      <c r="AM2499" s="87"/>
      <c r="AN2499" s="87"/>
      <c r="AO2499" s="87"/>
      <c r="AP2499" s="87"/>
      <c r="AQ2499" s="87"/>
      <c r="AR2499" s="87"/>
      <c r="AS2499" s="87"/>
      <c r="AT2499" s="87"/>
      <c r="AU2499" s="87"/>
      <c r="AV2499" s="87"/>
      <c r="AW2499" s="87"/>
      <c r="AX2499" s="87"/>
      <c r="AY2499" s="87"/>
      <c r="AZ2499" s="87"/>
      <c r="BA2499" s="87"/>
      <c r="BB2499" s="87"/>
      <c r="BC2499" s="87"/>
      <c r="BD2499" s="87"/>
      <c r="BE2499" s="87"/>
      <c r="BF2499" s="87"/>
      <c r="BG2499" s="87"/>
      <c r="BH2499" s="87"/>
    </row>
    <row r="2500" spans="1:60">
      <c r="A2500" s="87"/>
      <c r="D2500" s="371"/>
      <c r="E2500" s="87"/>
      <c r="F2500" s="87"/>
      <c r="G2500" s="87"/>
      <c r="H2500" s="87"/>
      <c r="I2500" s="87"/>
      <c r="J2500" s="87"/>
      <c r="K2500" s="87"/>
      <c r="L2500" s="87"/>
      <c r="M2500" s="87"/>
      <c r="N2500" s="87"/>
      <c r="O2500" s="87"/>
      <c r="P2500" s="87"/>
      <c r="Q2500" s="87"/>
      <c r="R2500" s="87"/>
      <c r="S2500" s="87"/>
      <c r="T2500" s="87"/>
      <c r="U2500" s="87"/>
      <c r="V2500" s="87"/>
      <c r="W2500" s="87"/>
      <c r="X2500" s="87"/>
      <c r="Y2500" s="87"/>
      <c r="Z2500" s="87"/>
      <c r="AA2500" s="87"/>
      <c r="AB2500" s="87"/>
      <c r="AC2500" s="87"/>
      <c r="AD2500" s="87"/>
      <c r="AE2500" s="87"/>
      <c r="AF2500" s="87"/>
      <c r="AG2500" s="87"/>
      <c r="AH2500" s="87"/>
      <c r="AI2500" s="87"/>
      <c r="AJ2500" s="87"/>
      <c r="AK2500" s="87"/>
      <c r="AL2500" s="87"/>
      <c r="AM2500" s="87"/>
      <c r="AN2500" s="87"/>
      <c r="AO2500" s="87"/>
      <c r="AP2500" s="87"/>
      <c r="AQ2500" s="87"/>
      <c r="AR2500" s="87"/>
      <c r="AS2500" s="87"/>
      <c r="AT2500" s="87"/>
      <c r="AU2500" s="87"/>
      <c r="AV2500" s="87"/>
      <c r="AW2500" s="87"/>
      <c r="AX2500" s="87"/>
      <c r="AY2500" s="87"/>
      <c r="AZ2500" s="87"/>
      <c r="BA2500" s="87"/>
      <c r="BB2500" s="87"/>
      <c r="BC2500" s="87"/>
      <c r="BD2500" s="87"/>
      <c r="BE2500" s="87"/>
      <c r="BF2500" s="87"/>
      <c r="BG2500" s="87"/>
      <c r="BH2500" s="87"/>
    </row>
    <row r="2501" spans="1:60">
      <c r="A2501" s="87"/>
      <c r="D2501" s="371"/>
      <c r="E2501" s="87"/>
      <c r="F2501" s="87"/>
      <c r="G2501" s="87"/>
      <c r="H2501" s="87"/>
      <c r="I2501" s="87"/>
      <c r="J2501" s="87"/>
      <c r="K2501" s="87"/>
      <c r="L2501" s="87"/>
      <c r="M2501" s="87"/>
      <c r="N2501" s="87"/>
      <c r="O2501" s="87"/>
      <c r="P2501" s="87"/>
      <c r="Q2501" s="87"/>
      <c r="R2501" s="87"/>
      <c r="S2501" s="87"/>
      <c r="T2501" s="87"/>
      <c r="U2501" s="87"/>
      <c r="V2501" s="87"/>
      <c r="W2501" s="87"/>
      <c r="X2501" s="87"/>
      <c r="Y2501" s="87"/>
      <c r="Z2501" s="87"/>
      <c r="AA2501" s="87"/>
      <c r="AB2501" s="87"/>
      <c r="AC2501" s="87"/>
      <c r="AD2501" s="87"/>
      <c r="AE2501" s="87"/>
      <c r="AF2501" s="87"/>
      <c r="AG2501" s="87"/>
      <c r="AH2501" s="87"/>
      <c r="AI2501" s="87"/>
      <c r="AJ2501" s="87"/>
      <c r="AK2501" s="87"/>
      <c r="AL2501" s="87"/>
      <c r="AM2501" s="87"/>
      <c r="AN2501" s="87"/>
      <c r="AO2501" s="87"/>
      <c r="AP2501" s="87"/>
      <c r="AQ2501" s="87"/>
      <c r="AR2501" s="87"/>
      <c r="AS2501" s="87"/>
      <c r="AT2501" s="87"/>
      <c r="AU2501" s="87"/>
      <c r="AV2501" s="87"/>
      <c r="AW2501" s="87"/>
      <c r="AX2501" s="87"/>
      <c r="AY2501" s="87"/>
      <c r="AZ2501" s="87"/>
      <c r="BA2501" s="87"/>
      <c r="BB2501" s="87"/>
      <c r="BC2501" s="87"/>
      <c r="BD2501" s="87"/>
      <c r="BE2501" s="87"/>
      <c r="BF2501" s="87"/>
      <c r="BG2501" s="87"/>
      <c r="BH2501" s="87"/>
    </row>
    <row r="2502" spans="1:60">
      <c r="A2502" s="87"/>
      <c r="D2502" s="371"/>
      <c r="E2502" s="87"/>
      <c r="F2502" s="87"/>
      <c r="G2502" s="87"/>
      <c r="H2502" s="87"/>
      <c r="I2502" s="87"/>
      <c r="J2502" s="87"/>
      <c r="K2502" s="87"/>
      <c r="L2502" s="87"/>
      <c r="M2502" s="87"/>
      <c r="N2502" s="87"/>
      <c r="O2502" s="87"/>
      <c r="P2502" s="87"/>
      <c r="Q2502" s="87"/>
      <c r="R2502" s="87"/>
      <c r="S2502" s="87"/>
      <c r="T2502" s="87"/>
      <c r="U2502" s="87"/>
      <c r="V2502" s="87"/>
      <c r="W2502" s="87"/>
      <c r="X2502" s="87"/>
      <c r="Y2502" s="87"/>
      <c r="Z2502" s="87"/>
      <c r="AA2502" s="87"/>
      <c r="AB2502" s="87"/>
      <c r="AC2502" s="87"/>
      <c r="AD2502" s="87"/>
      <c r="AE2502" s="87"/>
      <c r="AF2502" s="87"/>
      <c r="AG2502" s="87"/>
      <c r="AH2502" s="87"/>
      <c r="AI2502" s="87"/>
      <c r="AJ2502" s="87"/>
      <c r="AK2502" s="87"/>
      <c r="AL2502" s="87"/>
      <c r="AM2502" s="87"/>
      <c r="AN2502" s="87"/>
      <c r="AO2502" s="87"/>
      <c r="AP2502" s="87"/>
      <c r="AQ2502" s="87"/>
      <c r="AR2502" s="87"/>
      <c r="AS2502" s="87"/>
      <c r="AT2502" s="87"/>
      <c r="AU2502" s="87"/>
      <c r="AV2502" s="87"/>
      <c r="AW2502" s="87"/>
      <c r="AX2502" s="87"/>
      <c r="AY2502" s="87"/>
      <c r="AZ2502" s="87"/>
      <c r="BA2502" s="87"/>
      <c r="BB2502" s="87"/>
      <c r="BC2502" s="87"/>
      <c r="BD2502" s="87"/>
      <c r="BE2502" s="87"/>
      <c r="BF2502" s="87"/>
      <c r="BG2502" s="87"/>
      <c r="BH2502" s="87"/>
    </row>
    <row r="2503" spans="1:60">
      <c r="A2503" s="87"/>
      <c r="D2503" s="371"/>
      <c r="E2503" s="87"/>
      <c r="F2503" s="87"/>
      <c r="G2503" s="87"/>
      <c r="H2503" s="87"/>
      <c r="I2503" s="87"/>
      <c r="J2503" s="87"/>
      <c r="K2503" s="87"/>
      <c r="L2503" s="87"/>
      <c r="M2503" s="87"/>
      <c r="N2503" s="87"/>
      <c r="O2503" s="87"/>
      <c r="P2503" s="87"/>
      <c r="Q2503" s="87"/>
      <c r="R2503" s="87"/>
      <c r="S2503" s="87"/>
      <c r="T2503" s="87"/>
      <c r="U2503" s="87"/>
      <c r="V2503" s="87"/>
      <c r="W2503" s="87"/>
      <c r="X2503" s="87"/>
      <c r="Y2503" s="87"/>
      <c r="Z2503" s="87"/>
      <c r="AA2503" s="87"/>
      <c r="AB2503" s="87"/>
      <c r="AC2503" s="87"/>
      <c r="AD2503" s="87"/>
      <c r="AE2503" s="87"/>
      <c r="AF2503" s="87"/>
      <c r="AG2503" s="87"/>
      <c r="AH2503" s="87"/>
      <c r="AI2503" s="87"/>
      <c r="AJ2503" s="87"/>
      <c r="AK2503" s="87"/>
      <c r="AL2503" s="87"/>
      <c r="AM2503" s="87"/>
      <c r="AN2503" s="87"/>
      <c r="AO2503" s="87"/>
      <c r="AP2503" s="87"/>
      <c r="AQ2503" s="87"/>
      <c r="AR2503" s="87"/>
      <c r="AS2503" s="87"/>
      <c r="AT2503" s="87"/>
      <c r="AU2503" s="87"/>
      <c r="AV2503" s="87"/>
      <c r="AW2503" s="87"/>
      <c r="AX2503" s="87"/>
      <c r="AY2503" s="87"/>
      <c r="AZ2503" s="87"/>
      <c r="BA2503" s="87"/>
      <c r="BB2503" s="87"/>
      <c r="BC2503" s="87"/>
      <c r="BD2503" s="87"/>
      <c r="BE2503" s="87"/>
      <c r="BF2503" s="87"/>
      <c r="BG2503" s="87"/>
      <c r="BH2503" s="87"/>
    </row>
    <row r="2504" spans="1:60">
      <c r="A2504" s="87"/>
      <c r="D2504" s="371"/>
      <c r="E2504" s="87"/>
      <c r="F2504" s="87"/>
      <c r="G2504" s="87"/>
      <c r="H2504" s="87"/>
      <c r="I2504" s="87"/>
      <c r="J2504" s="87"/>
      <c r="K2504" s="87"/>
      <c r="L2504" s="87"/>
      <c r="M2504" s="87"/>
      <c r="N2504" s="87"/>
      <c r="O2504" s="87"/>
      <c r="P2504" s="87"/>
      <c r="Q2504" s="87"/>
      <c r="R2504" s="87"/>
      <c r="S2504" s="87"/>
      <c r="T2504" s="87"/>
      <c r="U2504" s="87"/>
      <c r="V2504" s="87"/>
      <c r="W2504" s="87"/>
      <c r="X2504" s="87"/>
      <c r="Y2504" s="87"/>
      <c r="Z2504" s="87"/>
      <c r="AA2504" s="87"/>
      <c r="AB2504" s="87"/>
      <c r="AC2504" s="87"/>
      <c r="AD2504" s="87"/>
      <c r="AE2504" s="87"/>
      <c r="AF2504" s="87"/>
      <c r="AG2504" s="87"/>
      <c r="AH2504" s="87"/>
      <c r="AI2504" s="87"/>
      <c r="AJ2504" s="87"/>
      <c r="AK2504" s="87"/>
      <c r="AL2504" s="87"/>
      <c r="AM2504" s="87"/>
      <c r="AN2504" s="87"/>
      <c r="AO2504" s="87"/>
      <c r="AP2504" s="87"/>
      <c r="AQ2504" s="87"/>
      <c r="AR2504" s="87"/>
      <c r="AS2504" s="87"/>
      <c r="AT2504" s="87"/>
      <c r="AU2504" s="87"/>
      <c r="AV2504" s="87"/>
      <c r="AW2504" s="87"/>
      <c r="AX2504" s="87"/>
      <c r="AY2504" s="87"/>
      <c r="AZ2504" s="87"/>
      <c r="BA2504" s="87"/>
      <c r="BB2504" s="87"/>
      <c r="BC2504" s="87"/>
      <c r="BD2504" s="87"/>
      <c r="BE2504" s="87"/>
      <c r="BF2504" s="87"/>
      <c r="BG2504" s="87"/>
      <c r="BH2504" s="87"/>
    </row>
    <row r="2505" spans="1:60">
      <c r="A2505" s="87"/>
      <c r="D2505" s="371"/>
      <c r="E2505" s="87"/>
      <c r="F2505" s="87"/>
      <c r="G2505" s="87"/>
      <c r="H2505" s="87"/>
      <c r="I2505" s="87"/>
      <c r="J2505" s="87"/>
      <c r="K2505" s="87"/>
      <c r="L2505" s="87"/>
      <c r="M2505" s="87"/>
      <c r="N2505" s="87"/>
      <c r="O2505" s="87"/>
      <c r="P2505" s="87"/>
      <c r="Q2505" s="87"/>
      <c r="R2505" s="87"/>
      <c r="S2505" s="87"/>
      <c r="T2505" s="87"/>
      <c r="U2505" s="87"/>
      <c r="V2505" s="87"/>
      <c r="W2505" s="87"/>
      <c r="X2505" s="87"/>
      <c r="Y2505" s="87"/>
      <c r="Z2505" s="87"/>
      <c r="AA2505" s="87"/>
      <c r="AB2505" s="87"/>
      <c r="AC2505" s="87"/>
      <c r="AD2505" s="87"/>
      <c r="AE2505" s="87"/>
      <c r="AF2505" s="87"/>
      <c r="AG2505" s="87"/>
      <c r="AH2505" s="87"/>
      <c r="AI2505" s="87"/>
      <c r="AJ2505" s="87"/>
      <c r="AK2505" s="87"/>
      <c r="AL2505" s="87"/>
      <c r="AM2505" s="87"/>
      <c r="AN2505" s="87"/>
      <c r="AO2505" s="87"/>
      <c r="AP2505" s="87"/>
      <c r="AQ2505" s="87"/>
      <c r="AR2505" s="87"/>
      <c r="AS2505" s="87"/>
      <c r="AT2505" s="87"/>
      <c r="AU2505" s="87"/>
      <c r="AV2505" s="87"/>
      <c r="AW2505" s="87"/>
      <c r="AX2505" s="87"/>
      <c r="AY2505" s="87"/>
      <c r="AZ2505" s="87"/>
      <c r="BA2505" s="87"/>
      <c r="BB2505" s="87"/>
      <c r="BC2505" s="87"/>
      <c r="BD2505" s="87"/>
      <c r="BE2505" s="87"/>
      <c r="BF2505" s="87"/>
      <c r="BG2505" s="87"/>
      <c r="BH2505" s="87"/>
    </row>
    <row r="2506" spans="1:60">
      <c r="A2506" s="87"/>
      <c r="D2506" s="371"/>
      <c r="E2506" s="87"/>
      <c r="F2506" s="87"/>
      <c r="G2506" s="87"/>
      <c r="H2506" s="87"/>
      <c r="I2506" s="87"/>
      <c r="J2506" s="87"/>
      <c r="K2506" s="87"/>
      <c r="L2506" s="87"/>
      <c r="M2506" s="87"/>
      <c r="N2506" s="87"/>
      <c r="O2506" s="87"/>
      <c r="P2506" s="87"/>
      <c r="Q2506" s="87"/>
      <c r="R2506" s="87"/>
      <c r="S2506" s="87"/>
      <c r="T2506" s="87"/>
      <c r="U2506" s="87"/>
      <c r="V2506" s="87"/>
      <c r="W2506" s="87"/>
      <c r="X2506" s="87"/>
      <c r="Y2506" s="87"/>
      <c r="Z2506" s="87"/>
      <c r="AA2506" s="87"/>
      <c r="AB2506" s="87"/>
      <c r="AC2506" s="87"/>
      <c r="AD2506" s="87"/>
      <c r="AE2506" s="87"/>
      <c r="AF2506" s="87"/>
      <c r="AG2506" s="87"/>
      <c r="AH2506" s="87"/>
      <c r="AI2506" s="87"/>
      <c r="AJ2506" s="87"/>
      <c r="AK2506" s="87"/>
      <c r="AL2506" s="87"/>
      <c r="AM2506" s="87"/>
      <c r="AN2506" s="87"/>
      <c r="AO2506" s="87"/>
      <c r="AP2506" s="87"/>
      <c r="AQ2506" s="87"/>
      <c r="AR2506" s="87"/>
      <c r="AS2506" s="87"/>
      <c r="AT2506" s="87"/>
      <c r="AU2506" s="87"/>
      <c r="AV2506" s="87"/>
      <c r="AW2506" s="87"/>
      <c r="AX2506" s="87"/>
      <c r="AY2506" s="87"/>
      <c r="AZ2506" s="87"/>
      <c r="BA2506" s="87"/>
      <c r="BB2506" s="87"/>
      <c r="BC2506" s="87"/>
      <c r="BD2506" s="87"/>
      <c r="BE2506" s="87"/>
      <c r="BF2506" s="87"/>
      <c r="BG2506" s="87"/>
      <c r="BH2506" s="87"/>
    </row>
    <row r="2507" spans="1:60">
      <c r="A2507" s="87"/>
      <c r="D2507" s="371"/>
      <c r="E2507" s="87"/>
      <c r="F2507" s="87"/>
      <c r="G2507" s="87"/>
      <c r="H2507" s="87"/>
      <c r="I2507" s="87"/>
      <c r="J2507" s="87"/>
      <c r="K2507" s="87"/>
      <c r="L2507" s="87"/>
      <c r="M2507" s="87"/>
      <c r="N2507" s="87"/>
      <c r="O2507" s="87"/>
      <c r="P2507" s="87"/>
      <c r="Q2507" s="87"/>
      <c r="R2507" s="87"/>
      <c r="S2507" s="87"/>
      <c r="T2507" s="87"/>
      <c r="U2507" s="87"/>
      <c r="V2507" s="87"/>
      <c r="W2507" s="87"/>
      <c r="X2507" s="87"/>
      <c r="Y2507" s="87"/>
      <c r="Z2507" s="87"/>
      <c r="AA2507" s="87"/>
      <c r="AB2507" s="87"/>
      <c r="AC2507" s="87"/>
      <c r="AD2507" s="87"/>
      <c r="AE2507" s="87"/>
      <c r="AF2507" s="87"/>
      <c r="AG2507" s="87"/>
      <c r="AH2507" s="87"/>
      <c r="AI2507" s="87"/>
      <c r="AJ2507" s="87"/>
      <c r="AK2507" s="87"/>
      <c r="AL2507" s="87"/>
      <c r="AM2507" s="87"/>
      <c r="AN2507" s="87"/>
      <c r="AO2507" s="87"/>
      <c r="AP2507" s="87"/>
      <c r="AQ2507" s="87"/>
      <c r="AR2507" s="87"/>
      <c r="AS2507" s="87"/>
      <c r="AT2507" s="87"/>
      <c r="AU2507" s="87"/>
      <c r="AV2507" s="87"/>
      <c r="AW2507" s="87"/>
      <c r="AX2507" s="87"/>
      <c r="AY2507" s="87"/>
      <c r="AZ2507" s="87"/>
      <c r="BA2507" s="87"/>
      <c r="BB2507" s="87"/>
      <c r="BC2507" s="87"/>
      <c r="BD2507" s="87"/>
      <c r="BE2507" s="87"/>
      <c r="BF2507" s="87"/>
      <c r="BG2507" s="87"/>
      <c r="BH2507" s="87"/>
    </row>
    <row r="2508" spans="1:60">
      <c r="A2508" s="87"/>
      <c r="D2508" s="371"/>
      <c r="E2508" s="87"/>
      <c r="F2508" s="87"/>
      <c r="G2508" s="87"/>
      <c r="H2508" s="87"/>
      <c r="I2508" s="87"/>
      <c r="J2508" s="87"/>
      <c r="K2508" s="87"/>
      <c r="L2508" s="87"/>
      <c r="M2508" s="87"/>
      <c r="N2508" s="87"/>
      <c r="O2508" s="87"/>
      <c r="P2508" s="87"/>
      <c r="Q2508" s="87"/>
      <c r="R2508" s="87"/>
      <c r="S2508" s="87"/>
      <c r="T2508" s="87"/>
      <c r="U2508" s="87"/>
      <c r="V2508" s="87"/>
      <c r="W2508" s="87"/>
      <c r="X2508" s="87"/>
      <c r="Y2508" s="87"/>
      <c r="Z2508" s="87"/>
      <c r="AA2508" s="87"/>
      <c r="AB2508" s="87"/>
      <c r="AC2508" s="87"/>
      <c r="AD2508" s="87"/>
      <c r="AE2508" s="87"/>
      <c r="AF2508" s="87"/>
      <c r="AG2508" s="87"/>
      <c r="AH2508" s="87"/>
      <c r="AI2508" s="87"/>
      <c r="AJ2508" s="87"/>
      <c r="AK2508" s="87"/>
      <c r="AL2508" s="87"/>
      <c r="AM2508" s="87"/>
      <c r="AN2508" s="87"/>
      <c r="AO2508" s="87"/>
      <c r="AP2508" s="87"/>
      <c r="AQ2508" s="87"/>
      <c r="AR2508" s="87"/>
      <c r="AS2508" s="87"/>
      <c r="AT2508" s="87"/>
      <c r="AU2508" s="87"/>
      <c r="AV2508" s="87"/>
      <c r="AW2508" s="87"/>
      <c r="AX2508" s="87"/>
      <c r="AY2508" s="87"/>
      <c r="AZ2508" s="87"/>
      <c r="BA2508" s="87"/>
      <c r="BB2508" s="87"/>
      <c r="BC2508" s="87"/>
      <c r="BD2508" s="87"/>
      <c r="BE2508" s="87"/>
      <c r="BF2508" s="87"/>
      <c r="BG2508" s="87"/>
      <c r="BH2508" s="87"/>
    </row>
    <row r="2509" spans="1:60">
      <c r="A2509" s="87"/>
      <c r="D2509" s="371"/>
      <c r="E2509" s="87"/>
      <c r="F2509" s="87"/>
      <c r="G2509" s="87"/>
      <c r="H2509" s="87"/>
      <c r="I2509" s="87"/>
      <c r="J2509" s="87"/>
      <c r="K2509" s="87"/>
      <c r="L2509" s="87"/>
      <c r="M2509" s="87"/>
      <c r="N2509" s="87"/>
      <c r="O2509" s="87"/>
      <c r="P2509" s="87"/>
      <c r="Q2509" s="87"/>
      <c r="R2509" s="87"/>
      <c r="S2509" s="87"/>
      <c r="T2509" s="87"/>
      <c r="U2509" s="87"/>
      <c r="V2509" s="87"/>
      <c r="W2509" s="87"/>
      <c r="X2509" s="87"/>
      <c r="Y2509" s="87"/>
      <c r="Z2509" s="87"/>
      <c r="AA2509" s="87"/>
      <c r="AB2509" s="87"/>
      <c r="AC2509" s="87"/>
      <c r="AD2509" s="87"/>
      <c r="AE2509" s="87"/>
      <c r="AF2509" s="87"/>
      <c r="AG2509" s="87"/>
      <c r="AH2509" s="87"/>
      <c r="AI2509" s="87"/>
      <c r="AJ2509" s="87"/>
      <c r="AK2509" s="87"/>
      <c r="AL2509" s="87"/>
      <c r="AM2509" s="87"/>
      <c r="AN2509" s="87"/>
      <c r="AO2509" s="87"/>
      <c r="AP2509" s="87"/>
      <c r="AQ2509" s="87"/>
      <c r="AR2509" s="87"/>
      <c r="AS2509" s="87"/>
      <c r="AT2509" s="87"/>
      <c r="AU2509" s="87"/>
      <c r="AV2509" s="87"/>
      <c r="AW2509" s="87"/>
      <c r="AX2509" s="87"/>
      <c r="AY2509" s="87"/>
      <c r="AZ2509" s="87"/>
      <c r="BA2509" s="87"/>
      <c r="BB2509" s="87"/>
      <c r="BC2509" s="87"/>
      <c r="BD2509" s="87"/>
      <c r="BE2509" s="87"/>
      <c r="BF2509" s="87"/>
      <c r="BG2509" s="87"/>
      <c r="BH2509" s="87"/>
    </row>
    <row r="2510" spans="1:60">
      <c r="A2510" s="87"/>
      <c r="D2510" s="371"/>
      <c r="E2510" s="87"/>
      <c r="F2510" s="87"/>
      <c r="G2510" s="87"/>
      <c r="H2510" s="87"/>
      <c r="I2510" s="87"/>
      <c r="J2510" s="87"/>
      <c r="K2510" s="87"/>
      <c r="L2510" s="87"/>
      <c r="M2510" s="87"/>
      <c r="N2510" s="87"/>
      <c r="O2510" s="87"/>
      <c r="P2510" s="87"/>
      <c r="Q2510" s="87"/>
      <c r="R2510" s="87"/>
      <c r="S2510" s="87"/>
      <c r="T2510" s="87"/>
      <c r="U2510" s="87"/>
      <c r="V2510" s="87"/>
      <c r="W2510" s="87"/>
      <c r="X2510" s="87"/>
      <c r="Y2510" s="87"/>
      <c r="Z2510" s="87"/>
      <c r="AA2510" s="87"/>
      <c r="AB2510" s="87"/>
      <c r="AC2510" s="87"/>
      <c r="AD2510" s="87"/>
      <c r="AE2510" s="87"/>
      <c r="AF2510" s="87"/>
      <c r="AG2510" s="87"/>
      <c r="AH2510" s="87"/>
      <c r="AI2510" s="87"/>
      <c r="AJ2510" s="87"/>
      <c r="AK2510" s="87"/>
      <c r="AL2510" s="87"/>
      <c r="AM2510" s="87"/>
      <c r="AN2510" s="87"/>
      <c r="AO2510" s="87"/>
      <c r="AP2510" s="87"/>
      <c r="AQ2510" s="87"/>
      <c r="AR2510" s="87"/>
      <c r="AS2510" s="87"/>
      <c r="AT2510" s="87"/>
      <c r="AU2510" s="87"/>
      <c r="AV2510" s="87"/>
      <c r="AW2510" s="87"/>
      <c r="AX2510" s="87"/>
      <c r="AY2510" s="87"/>
      <c r="AZ2510" s="87"/>
      <c r="BA2510" s="87"/>
      <c r="BB2510" s="87"/>
      <c r="BC2510" s="87"/>
      <c r="BD2510" s="87"/>
      <c r="BE2510" s="87"/>
      <c r="BF2510" s="87"/>
      <c r="BG2510" s="87"/>
      <c r="BH2510" s="87"/>
    </row>
    <row r="2511" spans="1:60">
      <c r="A2511" s="87"/>
      <c r="D2511" s="371"/>
      <c r="E2511" s="87"/>
      <c r="F2511" s="87"/>
      <c r="G2511" s="87"/>
      <c r="H2511" s="87"/>
      <c r="I2511" s="87"/>
      <c r="J2511" s="87"/>
      <c r="K2511" s="87"/>
      <c r="L2511" s="87"/>
      <c r="M2511" s="87"/>
      <c r="N2511" s="87"/>
      <c r="O2511" s="87"/>
      <c r="P2511" s="87"/>
      <c r="Q2511" s="87"/>
      <c r="R2511" s="87"/>
      <c r="S2511" s="87"/>
      <c r="T2511" s="87"/>
      <c r="U2511" s="87"/>
      <c r="V2511" s="87"/>
      <c r="W2511" s="87"/>
      <c r="X2511" s="87"/>
      <c r="Y2511" s="87"/>
      <c r="Z2511" s="87"/>
      <c r="AA2511" s="87"/>
      <c r="AB2511" s="87"/>
      <c r="AC2511" s="87"/>
      <c r="AD2511" s="87"/>
      <c r="AE2511" s="87"/>
      <c r="AF2511" s="87"/>
      <c r="AG2511" s="87"/>
      <c r="AH2511" s="87"/>
      <c r="AI2511" s="87"/>
      <c r="AJ2511" s="87"/>
      <c r="AK2511" s="87"/>
      <c r="AL2511" s="87"/>
      <c r="AM2511" s="87"/>
      <c r="AN2511" s="87"/>
      <c r="AO2511" s="87"/>
      <c r="AP2511" s="87"/>
      <c r="AQ2511" s="87"/>
      <c r="AR2511" s="87"/>
      <c r="AS2511" s="87"/>
      <c r="AT2511" s="87"/>
      <c r="AU2511" s="87"/>
      <c r="AV2511" s="87"/>
      <c r="AW2511" s="87"/>
      <c r="AX2511" s="87"/>
      <c r="AY2511" s="87"/>
      <c r="AZ2511" s="87"/>
      <c r="BA2511" s="87"/>
      <c r="BB2511" s="87"/>
      <c r="BC2511" s="87"/>
      <c r="BD2511" s="87"/>
      <c r="BE2511" s="87"/>
      <c r="BF2511" s="87"/>
      <c r="BG2511" s="87"/>
      <c r="BH2511" s="87"/>
    </row>
    <row r="2512" spans="1:60">
      <c r="A2512" s="87"/>
      <c r="D2512" s="371"/>
      <c r="E2512" s="87"/>
      <c r="F2512" s="87"/>
      <c r="G2512" s="87"/>
      <c r="H2512" s="87"/>
      <c r="I2512" s="87"/>
      <c r="J2512" s="87"/>
      <c r="K2512" s="87"/>
      <c r="L2512" s="87"/>
      <c r="M2512" s="87"/>
      <c r="N2512" s="87"/>
      <c r="O2512" s="87"/>
      <c r="P2512" s="87"/>
      <c r="Q2512" s="87"/>
      <c r="R2512" s="87"/>
      <c r="S2512" s="87"/>
      <c r="T2512" s="87"/>
      <c r="U2512" s="87"/>
      <c r="V2512" s="87"/>
      <c r="W2512" s="87"/>
      <c r="X2512" s="87"/>
      <c r="Y2512" s="87"/>
      <c r="Z2512" s="87"/>
      <c r="AA2512" s="87"/>
      <c r="AB2512" s="87"/>
      <c r="AC2512" s="87"/>
      <c r="AD2512" s="87"/>
      <c r="AE2512" s="87"/>
      <c r="AF2512" s="87"/>
      <c r="AG2512" s="87"/>
      <c r="AH2512" s="87"/>
      <c r="AI2512" s="87"/>
      <c r="AJ2512" s="87"/>
      <c r="AK2512" s="87"/>
      <c r="AL2512" s="87"/>
      <c r="AM2512" s="87"/>
      <c r="AN2512" s="87"/>
      <c r="AO2512" s="87"/>
      <c r="AP2512" s="87"/>
      <c r="AQ2512" s="87"/>
      <c r="AR2512" s="87"/>
      <c r="AS2512" s="87"/>
      <c r="AT2512" s="87"/>
      <c r="AU2512" s="87"/>
      <c r="AV2512" s="87"/>
      <c r="AW2512" s="87"/>
      <c r="AX2512" s="87"/>
      <c r="AY2512" s="87"/>
      <c r="AZ2512" s="87"/>
      <c r="BA2512" s="87"/>
      <c r="BB2512" s="87"/>
      <c r="BC2512" s="87"/>
      <c r="BD2512" s="87"/>
      <c r="BE2512" s="87"/>
      <c r="BF2512" s="87"/>
      <c r="BG2512" s="87"/>
      <c r="BH2512" s="87"/>
    </row>
    <row r="2513" spans="1:60">
      <c r="A2513" s="87"/>
      <c r="D2513" s="371"/>
      <c r="E2513" s="87"/>
      <c r="F2513" s="87"/>
      <c r="G2513" s="87"/>
      <c r="H2513" s="87"/>
      <c r="I2513" s="87"/>
      <c r="J2513" s="87"/>
      <c r="K2513" s="87"/>
      <c r="L2513" s="87"/>
      <c r="M2513" s="87"/>
      <c r="N2513" s="87"/>
      <c r="O2513" s="87"/>
      <c r="P2513" s="87"/>
      <c r="Q2513" s="87"/>
      <c r="R2513" s="87"/>
      <c r="S2513" s="87"/>
      <c r="T2513" s="87"/>
      <c r="U2513" s="87"/>
      <c r="V2513" s="87"/>
      <c r="W2513" s="87"/>
      <c r="X2513" s="87"/>
      <c r="Y2513" s="87"/>
      <c r="Z2513" s="87"/>
      <c r="AA2513" s="87"/>
      <c r="AB2513" s="87"/>
      <c r="AC2513" s="87"/>
      <c r="AD2513" s="87"/>
      <c r="AE2513" s="87"/>
      <c r="AF2513" s="87"/>
      <c r="AG2513" s="87"/>
      <c r="AH2513" s="87"/>
      <c r="AI2513" s="87"/>
      <c r="AJ2513" s="87"/>
      <c r="AK2513" s="87"/>
      <c r="AL2513" s="87"/>
      <c r="AM2513" s="87"/>
      <c r="AN2513" s="87"/>
      <c r="AO2513" s="87"/>
      <c r="AP2513" s="87"/>
      <c r="AQ2513" s="87"/>
      <c r="AR2513" s="87"/>
      <c r="AS2513" s="87"/>
      <c r="AT2513" s="87"/>
      <c r="AU2513" s="87"/>
      <c r="AV2513" s="87"/>
      <c r="AW2513" s="87"/>
      <c r="AX2513" s="87"/>
      <c r="AY2513" s="87"/>
      <c r="AZ2513" s="87"/>
      <c r="BA2513" s="87"/>
      <c r="BB2513" s="87"/>
      <c r="BC2513" s="87"/>
      <c r="BD2513" s="87"/>
      <c r="BE2513" s="87"/>
      <c r="BF2513" s="87"/>
      <c r="BG2513" s="87"/>
      <c r="BH2513" s="87"/>
    </row>
    <row r="2514" spans="1:60">
      <c r="A2514" s="87"/>
      <c r="D2514" s="371"/>
      <c r="E2514" s="87"/>
      <c r="F2514" s="87"/>
      <c r="G2514" s="87"/>
      <c r="H2514" s="87"/>
      <c r="I2514" s="87"/>
      <c r="J2514" s="87"/>
      <c r="K2514" s="87"/>
      <c r="L2514" s="87"/>
      <c r="M2514" s="87"/>
      <c r="N2514" s="87"/>
      <c r="O2514" s="87"/>
      <c r="P2514" s="87"/>
      <c r="Q2514" s="87"/>
      <c r="R2514" s="87"/>
      <c r="S2514" s="87"/>
      <c r="T2514" s="87"/>
      <c r="U2514" s="87"/>
      <c r="V2514" s="87"/>
      <c r="W2514" s="87"/>
      <c r="X2514" s="87"/>
      <c r="Y2514" s="87"/>
      <c r="Z2514" s="87"/>
      <c r="AA2514" s="87"/>
      <c r="AB2514" s="87"/>
      <c r="AC2514" s="87"/>
      <c r="AD2514" s="87"/>
      <c r="AE2514" s="87"/>
      <c r="AF2514" s="87"/>
      <c r="AG2514" s="87"/>
      <c r="AH2514" s="87"/>
      <c r="AI2514" s="87"/>
      <c r="AJ2514" s="87"/>
      <c r="AK2514" s="87"/>
      <c r="AL2514" s="87"/>
      <c r="AM2514" s="87"/>
      <c r="AN2514" s="87"/>
      <c r="AO2514" s="87"/>
      <c r="AP2514" s="87"/>
      <c r="AQ2514" s="87"/>
      <c r="AR2514" s="87"/>
      <c r="AS2514" s="87"/>
      <c r="AT2514" s="87"/>
      <c r="AU2514" s="87"/>
      <c r="AV2514" s="87"/>
      <c r="AW2514" s="87"/>
      <c r="AX2514" s="87"/>
      <c r="AY2514" s="87"/>
      <c r="AZ2514" s="87"/>
      <c r="BA2514" s="87"/>
      <c r="BB2514" s="87"/>
      <c r="BC2514" s="87"/>
      <c r="BD2514" s="87"/>
      <c r="BE2514" s="87"/>
      <c r="BF2514" s="87"/>
      <c r="BG2514" s="87"/>
      <c r="BH2514" s="87"/>
    </row>
    <row r="2515" spans="1:60">
      <c r="A2515" s="87"/>
      <c r="D2515" s="371"/>
      <c r="E2515" s="87"/>
      <c r="F2515" s="87"/>
      <c r="G2515" s="87"/>
      <c r="H2515" s="87"/>
      <c r="I2515" s="87"/>
      <c r="J2515" s="87"/>
      <c r="K2515" s="87"/>
      <c r="L2515" s="87"/>
      <c r="M2515" s="87"/>
      <c r="N2515" s="87"/>
      <c r="O2515" s="87"/>
      <c r="P2515" s="87"/>
      <c r="Q2515" s="87"/>
      <c r="R2515" s="87"/>
      <c r="S2515" s="87"/>
      <c r="T2515" s="87"/>
      <c r="U2515" s="87"/>
      <c r="V2515" s="87"/>
      <c r="W2515" s="87"/>
      <c r="X2515" s="87"/>
      <c r="Y2515" s="87"/>
      <c r="Z2515" s="87"/>
      <c r="AA2515" s="87"/>
      <c r="AB2515" s="87"/>
      <c r="AC2515" s="87"/>
      <c r="AD2515" s="87"/>
      <c r="AE2515" s="87"/>
      <c r="AF2515" s="87"/>
      <c r="AG2515" s="87"/>
      <c r="AH2515" s="87"/>
      <c r="AI2515" s="87"/>
      <c r="AJ2515" s="87"/>
      <c r="AK2515" s="87"/>
      <c r="AL2515" s="87"/>
      <c r="AM2515" s="87"/>
      <c r="AN2515" s="87"/>
      <c r="AO2515" s="87"/>
      <c r="AP2515" s="87"/>
      <c r="AQ2515" s="87"/>
      <c r="AR2515" s="87"/>
      <c r="AS2515" s="87"/>
      <c r="AT2515" s="87"/>
      <c r="AU2515" s="87"/>
      <c r="AV2515" s="87"/>
      <c r="AW2515" s="87"/>
      <c r="AX2515" s="87"/>
      <c r="AY2515" s="87"/>
      <c r="AZ2515" s="87"/>
      <c r="BA2515" s="87"/>
      <c r="BB2515" s="87"/>
      <c r="BC2515" s="87"/>
      <c r="BD2515" s="87"/>
      <c r="BE2515" s="87"/>
      <c r="BF2515" s="87"/>
      <c r="BG2515" s="87"/>
      <c r="BH2515" s="87"/>
    </row>
    <row r="2516" spans="1:60">
      <c r="A2516" s="87"/>
      <c r="D2516" s="371"/>
      <c r="E2516" s="87"/>
      <c r="F2516" s="87"/>
      <c r="G2516" s="87"/>
      <c r="H2516" s="87"/>
      <c r="I2516" s="87"/>
      <c r="J2516" s="87"/>
      <c r="K2516" s="87"/>
      <c r="L2516" s="87"/>
      <c r="M2516" s="87"/>
      <c r="N2516" s="87"/>
      <c r="O2516" s="87"/>
      <c r="P2516" s="87"/>
      <c r="Q2516" s="87"/>
      <c r="R2516" s="87"/>
      <c r="S2516" s="87"/>
      <c r="T2516" s="87"/>
      <c r="U2516" s="87"/>
      <c r="V2516" s="87"/>
      <c r="W2516" s="87"/>
      <c r="X2516" s="87"/>
      <c r="Y2516" s="87"/>
      <c r="Z2516" s="87"/>
      <c r="AA2516" s="87"/>
      <c r="AB2516" s="87"/>
      <c r="AC2516" s="87"/>
      <c r="AD2516" s="87"/>
      <c r="AE2516" s="87"/>
      <c r="AF2516" s="87"/>
      <c r="AG2516" s="87"/>
      <c r="AH2516" s="87"/>
      <c r="AI2516" s="87"/>
      <c r="AJ2516" s="87"/>
      <c r="AK2516" s="87"/>
      <c r="AL2516" s="87"/>
      <c r="AM2516" s="87"/>
      <c r="AN2516" s="87"/>
      <c r="AO2516" s="87"/>
      <c r="AP2516" s="87"/>
      <c r="AQ2516" s="87"/>
      <c r="AR2516" s="87"/>
      <c r="AS2516" s="87"/>
      <c r="AT2516" s="87"/>
      <c r="AU2516" s="87"/>
      <c r="AV2516" s="87"/>
      <c r="AW2516" s="87"/>
      <c r="AX2516" s="87"/>
      <c r="AY2516" s="87"/>
      <c r="AZ2516" s="87"/>
      <c r="BA2516" s="87"/>
      <c r="BB2516" s="87"/>
      <c r="BC2516" s="87"/>
      <c r="BD2516" s="87"/>
      <c r="BE2516" s="87"/>
      <c r="BF2516" s="87"/>
      <c r="BG2516" s="87"/>
      <c r="BH2516" s="87"/>
    </row>
    <row r="2517" spans="1:60">
      <c r="A2517" s="87"/>
      <c r="D2517" s="371"/>
      <c r="E2517" s="87"/>
      <c r="F2517" s="87"/>
      <c r="G2517" s="87"/>
      <c r="H2517" s="87"/>
      <c r="I2517" s="87"/>
      <c r="J2517" s="87"/>
      <c r="K2517" s="87"/>
      <c r="L2517" s="87"/>
      <c r="M2517" s="87"/>
      <c r="N2517" s="87"/>
      <c r="O2517" s="87"/>
      <c r="P2517" s="87"/>
      <c r="Q2517" s="87"/>
      <c r="R2517" s="87"/>
      <c r="S2517" s="87"/>
      <c r="T2517" s="87"/>
      <c r="U2517" s="87"/>
      <c r="V2517" s="87"/>
      <c r="W2517" s="87"/>
      <c r="X2517" s="87"/>
      <c r="Y2517" s="87"/>
      <c r="Z2517" s="87"/>
      <c r="AA2517" s="87"/>
      <c r="AB2517" s="87"/>
      <c r="AC2517" s="87"/>
      <c r="AD2517" s="87"/>
      <c r="AE2517" s="87"/>
      <c r="AF2517" s="87"/>
      <c r="AG2517" s="87"/>
      <c r="AH2517" s="87"/>
      <c r="AI2517" s="87"/>
      <c r="AJ2517" s="87"/>
      <c r="AK2517" s="87"/>
      <c r="AL2517" s="87"/>
      <c r="AM2517" s="87"/>
      <c r="AN2517" s="87"/>
      <c r="AO2517" s="87"/>
      <c r="AP2517" s="87"/>
      <c r="AQ2517" s="87"/>
      <c r="AR2517" s="87"/>
      <c r="AS2517" s="87"/>
      <c r="AT2517" s="87"/>
      <c r="AU2517" s="87"/>
      <c r="AV2517" s="87"/>
      <c r="AW2517" s="87"/>
      <c r="AX2517" s="87"/>
      <c r="AY2517" s="87"/>
      <c r="AZ2517" s="87"/>
      <c r="BA2517" s="87"/>
      <c r="BB2517" s="87"/>
      <c r="BC2517" s="87"/>
      <c r="BD2517" s="87"/>
      <c r="BE2517" s="87"/>
      <c r="BF2517" s="87"/>
      <c r="BG2517" s="87"/>
      <c r="BH2517" s="87"/>
    </row>
    <row r="2518" spans="1:60">
      <c r="A2518" s="87"/>
      <c r="D2518" s="371"/>
      <c r="E2518" s="87"/>
      <c r="F2518" s="87"/>
      <c r="G2518" s="87"/>
      <c r="H2518" s="87"/>
      <c r="I2518" s="87"/>
      <c r="J2518" s="87"/>
      <c r="K2518" s="87"/>
      <c r="L2518" s="87"/>
      <c r="M2518" s="87"/>
      <c r="N2518" s="87"/>
      <c r="O2518" s="87"/>
      <c r="P2518" s="87"/>
      <c r="Q2518" s="87"/>
      <c r="R2518" s="87"/>
      <c r="S2518" s="87"/>
      <c r="T2518" s="87"/>
      <c r="U2518" s="87"/>
      <c r="V2518" s="87"/>
      <c r="W2518" s="87"/>
      <c r="X2518" s="87"/>
      <c r="Y2518" s="87"/>
      <c r="Z2518" s="87"/>
      <c r="AA2518" s="87"/>
      <c r="AB2518" s="87"/>
      <c r="AC2518" s="87"/>
      <c r="AD2518" s="87"/>
      <c r="AE2518" s="87"/>
      <c r="AF2518" s="87"/>
      <c r="AG2518" s="87"/>
      <c r="AH2518" s="87"/>
      <c r="AI2518" s="87"/>
      <c r="AJ2518" s="87"/>
      <c r="AK2518" s="87"/>
      <c r="AL2518" s="87"/>
      <c r="AM2518" s="87"/>
      <c r="AN2518" s="87"/>
      <c r="AO2518" s="87"/>
      <c r="AP2518" s="87"/>
      <c r="AQ2518" s="87"/>
      <c r="AR2518" s="87"/>
      <c r="AS2518" s="87"/>
      <c r="AT2518" s="87"/>
      <c r="AU2518" s="87"/>
      <c r="AV2518" s="87"/>
      <c r="AW2518" s="87"/>
      <c r="AX2518" s="87"/>
      <c r="AY2518" s="87"/>
      <c r="AZ2518" s="87"/>
      <c r="BA2518" s="87"/>
      <c r="BB2518" s="87"/>
      <c r="BC2518" s="87"/>
      <c r="BD2518" s="87"/>
      <c r="BE2518" s="87"/>
      <c r="BF2518" s="87"/>
      <c r="BG2518" s="87"/>
      <c r="BH2518" s="87"/>
    </row>
    <row r="2519" spans="1:60">
      <c r="A2519" s="87"/>
      <c r="D2519" s="371"/>
      <c r="E2519" s="87"/>
      <c r="F2519" s="87"/>
      <c r="G2519" s="87"/>
      <c r="H2519" s="87"/>
      <c r="I2519" s="87"/>
      <c r="J2519" s="87"/>
      <c r="K2519" s="87"/>
      <c r="L2519" s="87"/>
      <c r="M2519" s="87"/>
      <c r="N2519" s="87"/>
      <c r="O2519" s="87"/>
      <c r="P2519" s="87"/>
      <c r="Q2519" s="87"/>
      <c r="R2519" s="87"/>
      <c r="S2519" s="87"/>
      <c r="T2519" s="87"/>
      <c r="U2519" s="87"/>
      <c r="V2519" s="87"/>
      <c r="W2519" s="87"/>
      <c r="X2519" s="87"/>
      <c r="Y2519" s="87"/>
      <c r="Z2519" s="87"/>
      <c r="AA2519" s="87"/>
      <c r="AB2519" s="87"/>
      <c r="AC2519" s="87"/>
      <c r="AD2519" s="87"/>
      <c r="AE2519" s="87"/>
      <c r="AF2519" s="87"/>
      <c r="AG2519" s="87"/>
      <c r="AH2519" s="87"/>
      <c r="AI2519" s="87"/>
      <c r="AJ2519" s="87"/>
      <c r="AK2519" s="87"/>
      <c r="AL2519" s="87"/>
      <c r="AM2519" s="87"/>
      <c r="AN2519" s="87"/>
      <c r="AO2519" s="87"/>
      <c r="AP2519" s="87"/>
      <c r="AQ2519" s="87"/>
      <c r="AR2519" s="87"/>
      <c r="AS2519" s="87"/>
      <c r="AT2519" s="87"/>
      <c r="AU2519" s="87"/>
      <c r="AV2519" s="87"/>
      <c r="AW2519" s="87"/>
      <c r="AX2519" s="87"/>
      <c r="AY2519" s="87"/>
      <c r="AZ2519" s="87"/>
      <c r="BA2519" s="87"/>
      <c r="BB2519" s="87"/>
      <c r="BC2519" s="87"/>
      <c r="BD2519" s="87"/>
      <c r="BE2519" s="87"/>
      <c r="BF2519" s="87"/>
      <c r="BG2519" s="87"/>
      <c r="BH2519" s="87"/>
    </row>
    <row r="2520" spans="1:60">
      <c r="A2520" s="87"/>
      <c r="D2520" s="371"/>
      <c r="E2520" s="87"/>
      <c r="F2520" s="87"/>
      <c r="G2520" s="87"/>
      <c r="H2520" s="87"/>
      <c r="I2520" s="87"/>
      <c r="J2520" s="87"/>
      <c r="K2520" s="87"/>
      <c r="L2520" s="87"/>
      <c r="M2520" s="87"/>
      <c r="N2520" s="87"/>
      <c r="O2520" s="87"/>
      <c r="P2520" s="87"/>
      <c r="Q2520" s="87"/>
      <c r="R2520" s="87"/>
      <c r="S2520" s="87"/>
      <c r="T2520" s="87"/>
      <c r="U2520" s="87"/>
      <c r="V2520" s="87"/>
      <c r="W2520" s="87"/>
      <c r="X2520" s="87"/>
      <c r="Y2520" s="87"/>
      <c r="Z2520" s="87"/>
      <c r="AA2520" s="87"/>
      <c r="AB2520" s="87"/>
      <c r="AC2520" s="87"/>
      <c r="AD2520" s="87"/>
      <c r="AE2520" s="87"/>
      <c r="AF2520" s="87"/>
      <c r="AG2520" s="87"/>
      <c r="AH2520" s="87"/>
      <c r="AI2520" s="87"/>
      <c r="AJ2520" s="87"/>
      <c r="AK2520" s="87"/>
      <c r="AL2520" s="87"/>
      <c r="AM2520" s="87"/>
      <c r="AN2520" s="87"/>
      <c r="AO2520" s="87"/>
      <c r="AP2520" s="87"/>
      <c r="AQ2520" s="87"/>
      <c r="AR2520" s="87"/>
      <c r="AS2520" s="87"/>
      <c r="AT2520" s="87"/>
      <c r="AU2520" s="87"/>
      <c r="AV2520" s="87"/>
      <c r="AW2520" s="87"/>
      <c r="AX2520" s="87"/>
      <c r="AY2520" s="87"/>
      <c r="AZ2520" s="87"/>
      <c r="BA2520" s="87"/>
      <c r="BB2520" s="87"/>
      <c r="BC2520" s="87"/>
      <c r="BD2520" s="87"/>
      <c r="BE2520" s="87"/>
      <c r="BF2520" s="87"/>
      <c r="BG2520" s="87"/>
      <c r="BH2520" s="87"/>
    </row>
    <row r="2521" spans="1:60">
      <c r="A2521" s="87"/>
      <c r="D2521" s="371"/>
      <c r="E2521" s="87"/>
      <c r="F2521" s="87"/>
      <c r="G2521" s="87"/>
      <c r="H2521" s="87"/>
      <c r="I2521" s="87"/>
      <c r="J2521" s="87"/>
      <c r="K2521" s="87"/>
      <c r="L2521" s="87"/>
      <c r="M2521" s="87"/>
      <c r="N2521" s="87"/>
      <c r="O2521" s="87"/>
      <c r="P2521" s="87"/>
      <c r="Q2521" s="87"/>
      <c r="R2521" s="87"/>
      <c r="S2521" s="87"/>
      <c r="T2521" s="87"/>
      <c r="U2521" s="87"/>
      <c r="V2521" s="87"/>
      <c r="W2521" s="87"/>
      <c r="X2521" s="87"/>
      <c r="Y2521" s="87"/>
      <c r="Z2521" s="87"/>
      <c r="AA2521" s="87"/>
      <c r="AB2521" s="87"/>
      <c r="AC2521" s="87"/>
      <c r="AD2521" s="87"/>
      <c r="AE2521" s="87"/>
      <c r="AF2521" s="87"/>
      <c r="AG2521" s="87"/>
      <c r="AH2521" s="87"/>
      <c r="AI2521" s="87"/>
      <c r="AJ2521" s="87"/>
      <c r="AK2521" s="87"/>
      <c r="AL2521" s="87"/>
      <c r="AM2521" s="87"/>
      <c r="AN2521" s="87"/>
      <c r="AO2521" s="87"/>
      <c r="AP2521" s="87"/>
      <c r="AQ2521" s="87"/>
      <c r="AR2521" s="87"/>
      <c r="AS2521" s="87"/>
      <c r="AT2521" s="87"/>
      <c r="AU2521" s="87"/>
      <c r="AV2521" s="87"/>
      <c r="AW2521" s="87"/>
      <c r="AX2521" s="87"/>
      <c r="AY2521" s="87"/>
      <c r="AZ2521" s="87"/>
      <c r="BA2521" s="87"/>
      <c r="BB2521" s="87"/>
      <c r="BC2521" s="87"/>
      <c r="BD2521" s="87"/>
      <c r="BE2521" s="87"/>
      <c r="BF2521" s="87"/>
      <c r="BG2521" s="87"/>
      <c r="BH2521" s="87"/>
    </row>
    <row r="2522" spans="1:60">
      <c r="A2522" s="87"/>
      <c r="D2522" s="371"/>
      <c r="E2522" s="87"/>
      <c r="F2522" s="87"/>
      <c r="G2522" s="87"/>
      <c r="H2522" s="87"/>
      <c r="I2522" s="87"/>
      <c r="J2522" s="87"/>
      <c r="K2522" s="87"/>
      <c r="L2522" s="87"/>
      <c r="M2522" s="87"/>
      <c r="N2522" s="87"/>
      <c r="O2522" s="87"/>
      <c r="P2522" s="87"/>
      <c r="Q2522" s="87"/>
      <c r="R2522" s="87"/>
      <c r="S2522" s="87"/>
      <c r="T2522" s="87"/>
      <c r="U2522" s="87"/>
      <c r="V2522" s="87"/>
      <c r="W2522" s="87"/>
      <c r="X2522" s="87"/>
      <c r="Y2522" s="87"/>
      <c r="Z2522" s="87"/>
      <c r="AA2522" s="87"/>
      <c r="AB2522" s="87"/>
      <c r="AC2522" s="87"/>
      <c r="AD2522" s="87"/>
      <c r="AE2522" s="87"/>
      <c r="AF2522" s="87"/>
      <c r="AG2522" s="87"/>
      <c r="AH2522" s="87"/>
      <c r="AI2522" s="87"/>
      <c r="AJ2522" s="87"/>
      <c r="AK2522" s="87"/>
      <c r="AL2522" s="87"/>
      <c r="AM2522" s="87"/>
      <c r="AN2522" s="87"/>
      <c r="AO2522" s="87"/>
      <c r="AP2522" s="87"/>
      <c r="AQ2522" s="87"/>
      <c r="AR2522" s="87"/>
      <c r="AS2522" s="87"/>
      <c r="AT2522" s="87"/>
      <c r="AU2522" s="87"/>
      <c r="AV2522" s="87"/>
      <c r="AW2522" s="87"/>
      <c r="AX2522" s="87"/>
      <c r="AY2522" s="87"/>
      <c r="AZ2522" s="87"/>
      <c r="BA2522" s="87"/>
      <c r="BB2522" s="87"/>
      <c r="BC2522" s="87"/>
      <c r="BD2522" s="87"/>
      <c r="BE2522" s="87"/>
      <c r="BF2522" s="87"/>
      <c r="BG2522" s="87"/>
      <c r="BH2522" s="87"/>
    </row>
    <row r="2523" spans="1:60">
      <c r="A2523" s="87"/>
      <c r="D2523" s="371"/>
      <c r="E2523" s="87"/>
      <c r="F2523" s="87"/>
      <c r="G2523" s="87"/>
      <c r="H2523" s="87"/>
      <c r="I2523" s="87"/>
      <c r="J2523" s="87"/>
      <c r="K2523" s="87"/>
      <c r="L2523" s="87"/>
      <c r="M2523" s="87"/>
      <c r="N2523" s="87"/>
      <c r="O2523" s="87"/>
      <c r="P2523" s="87"/>
      <c r="Q2523" s="87"/>
      <c r="R2523" s="87"/>
      <c r="S2523" s="87"/>
      <c r="T2523" s="87"/>
      <c r="U2523" s="87"/>
      <c r="V2523" s="87"/>
      <c r="W2523" s="87"/>
      <c r="X2523" s="87"/>
      <c r="Y2523" s="87"/>
      <c r="Z2523" s="87"/>
      <c r="AA2523" s="87"/>
      <c r="AB2523" s="87"/>
      <c r="AC2523" s="87"/>
      <c r="AD2523" s="87"/>
      <c r="AE2523" s="87"/>
      <c r="AF2523" s="87"/>
      <c r="AG2523" s="87"/>
      <c r="AH2523" s="87"/>
      <c r="AI2523" s="87"/>
      <c r="AJ2523" s="87"/>
      <c r="AK2523" s="87"/>
      <c r="AL2523" s="87"/>
      <c r="AM2523" s="87"/>
      <c r="AN2523" s="87"/>
      <c r="AO2523" s="87"/>
      <c r="AP2523" s="87"/>
      <c r="AQ2523" s="87"/>
      <c r="AR2523" s="87"/>
      <c r="AS2523" s="87"/>
      <c r="AT2523" s="87"/>
      <c r="AU2523" s="87"/>
      <c r="AV2523" s="87"/>
      <c r="AW2523" s="87"/>
      <c r="AX2523" s="87"/>
      <c r="AY2523" s="87"/>
      <c r="AZ2523" s="87"/>
      <c r="BA2523" s="87"/>
      <c r="BB2523" s="87"/>
      <c r="BC2523" s="87"/>
      <c r="BD2523" s="87"/>
      <c r="BE2523" s="87"/>
      <c r="BF2523" s="87"/>
      <c r="BG2523" s="87"/>
      <c r="BH2523" s="87"/>
    </row>
    <row r="2524" spans="1:60">
      <c r="A2524" s="87"/>
      <c r="D2524" s="371"/>
      <c r="E2524" s="87"/>
      <c r="F2524" s="87"/>
      <c r="G2524" s="87"/>
      <c r="H2524" s="87"/>
      <c r="I2524" s="87"/>
      <c r="J2524" s="87"/>
      <c r="K2524" s="87"/>
      <c r="L2524" s="87"/>
      <c r="M2524" s="87"/>
      <c r="N2524" s="87"/>
      <c r="O2524" s="87"/>
      <c r="P2524" s="87"/>
      <c r="Q2524" s="87"/>
      <c r="R2524" s="87"/>
      <c r="S2524" s="87"/>
      <c r="T2524" s="87"/>
      <c r="U2524" s="87"/>
      <c r="V2524" s="87"/>
      <c r="W2524" s="87"/>
      <c r="X2524" s="87"/>
      <c r="Y2524" s="87"/>
      <c r="Z2524" s="87"/>
      <c r="AA2524" s="87"/>
      <c r="AB2524" s="87"/>
      <c r="AC2524" s="87"/>
      <c r="AD2524" s="87"/>
      <c r="AE2524" s="87"/>
      <c r="AF2524" s="87"/>
      <c r="AG2524" s="87"/>
      <c r="AH2524" s="87"/>
      <c r="AI2524" s="87"/>
      <c r="AJ2524" s="87"/>
      <c r="AK2524" s="87"/>
      <c r="AL2524" s="87"/>
      <c r="AM2524" s="87"/>
      <c r="AN2524" s="87"/>
      <c r="AO2524" s="87"/>
      <c r="AP2524" s="87"/>
      <c r="AQ2524" s="87"/>
      <c r="AR2524" s="87"/>
      <c r="AS2524" s="87"/>
      <c r="AT2524" s="87"/>
      <c r="AU2524" s="87"/>
      <c r="AV2524" s="87"/>
      <c r="AW2524" s="87"/>
      <c r="AX2524" s="87"/>
      <c r="AY2524" s="87"/>
      <c r="AZ2524" s="87"/>
      <c r="BA2524" s="87"/>
      <c r="BB2524" s="87"/>
      <c r="BC2524" s="87"/>
      <c r="BD2524" s="87"/>
      <c r="BE2524" s="87"/>
      <c r="BF2524" s="87"/>
      <c r="BG2524" s="87"/>
      <c r="BH2524" s="87"/>
    </row>
    <row r="2525" spans="1:60">
      <c r="A2525" s="87"/>
      <c r="D2525" s="371"/>
      <c r="E2525" s="87"/>
      <c r="F2525" s="87"/>
      <c r="G2525" s="87"/>
      <c r="H2525" s="87"/>
      <c r="I2525" s="87"/>
      <c r="J2525" s="87"/>
      <c r="K2525" s="87"/>
      <c r="L2525" s="87"/>
      <c r="M2525" s="87"/>
      <c r="N2525" s="87"/>
      <c r="O2525" s="87"/>
      <c r="P2525" s="87"/>
      <c r="Q2525" s="87"/>
      <c r="R2525" s="87"/>
      <c r="S2525" s="87"/>
      <c r="T2525" s="87"/>
      <c r="U2525" s="87"/>
      <c r="V2525" s="87"/>
      <c r="W2525" s="87"/>
      <c r="X2525" s="87"/>
      <c r="Y2525" s="87"/>
      <c r="Z2525" s="87"/>
      <c r="AA2525" s="87"/>
      <c r="AB2525" s="87"/>
      <c r="AC2525" s="87"/>
      <c r="AD2525" s="87"/>
      <c r="AE2525" s="87"/>
      <c r="AF2525" s="87"/>
      <c r="AG2525" s="87"/>
      <c r="AH2525" s="87"/>
      <c r="AI2525" s="87"/>
      <c r="AJ2525" s="87"/>
      <c r="AK2525" s="87"/>
      <c r="AL2525" s="87"/>
      <c r="AM2525" s="87"/>
      <c r="AN2525" s="87"/>
      <c r="AO2525" s="87"/>
      <c r="AP2525" s="87"/>
      <c r="AQ2525" s="87"/>
      <c r="AR2525" s="87"/>
      <c r="AS2525" s="87"/>
      <c r="AT2525" s="87"/>
      <c r="AU2525" s="87"/>
      <c r="AV2525" s="87"/>
      <c r="AW2525" s="87"/>
      <c r="AX2525" s="87"/>
      <c r="AY2525" s="87"/>
      <c r="AZ2525" s="87"/>
      <c r="BA2525" s="87"/>
      <c r="BB2525" s="87"/>
      <c r="BC2525" s="87"/>
      <c r="BD2525" s="87"/>
      <c r="BE2525" s="87"/>
      <c r="BF2525" s="87"/>
      <c r="BG2525" s="87"/>
      <c r="BH2525" s="87"/>
    </row>
    <row r="2526" spans="1:60">
      <c r="A2526" s="87"/>
      <c r="D2526" s="371"/>
      <c r="E2526" s="87"/>
      <c r="F2526" s="87"/>
      <c r="G2526" s="87"/>
      <c r="H2526" s="87"/>
      <c r="I2526" s="87"/>
      <c r="J2526" s="87"/>
      <c r="K2526" s="87"/>
      <c r="L2526" s="87"/>
      <c r="M2526" s="87"/>
      <c r="N2526" s="87"/>
      <c r="O2526" s="87"/>
      <c r="P2526" s="87"/>
      <c r="Q2526" s="87"/>
      <c r="R2526" s="87"/>
      <c r="S2526" s="87"/>
      <c r="T2526" s="87"/>
      <c r="U2526" s="87"/>
      <c r="V2526" s="87"/>
      <c r="W2526" s="87"/>
      <c r="X2526" s="87"/>
      <c r="Y2526" s="87"/>
      <c r="Z2526" s="87"/>
      <c r="AA2526" s="87"/>
      <c r="AB2526" s="87"/>
      <c r="AC2526" s="87"/>
      <c r="AD2526" s="87"/>
      <c r="AE2526" s="87"/>
      <c r="AF2526" s="87"/>
      <c r="AG2526" s="87"/>
      <c r="AH2526" s="87"/>
      <c r="AI2526" s="87"/>
      <c r="AJ2526" s="87"/>
      <c r="AK2526" s="87"/>
      <c r="AL2526" s="87"/>
      <c r="AM2526" s="87"/>
      <c r="AN2526" s="87"/>
      <c r="AO2526" s="87"/>
      <c r="AP2526" s="87"/>
      <c r="AQ2526" s="87"/>
      <c r="AR2526" s="87"/>
      <c r="AS2526" s="87"/>
      <c r="AT2526" s="87"/>
      <c r="AU2526" s="87"/>
      <c r="AV2526" s="87"/>
      <c r="AW2526" s="87"/>
      <c r="AX2526" s="87"/>
      <c r="AY2526" s="87"/>
      <c r="AZ2526" s="87"/>
      <c r="BA2526" s="87"/>
      <c r="BB2526" s="87"/>
      <c r="BC2526" s="87"/>
      <c r="BD2526" s="87"/>
      <c r="BE2526" s="87"/>
      <c r="BF2526" s="87"/>
      <c r="BG2526" s="87"/>
      <c r="BH2526" s="87"/>
    </row>
    <row r="2527" spans="1:60">
      <c r="A2527" s="87"/>
      <c r="D2527" s="371"/>
      <c r="E2527" s="87"/>
      <c r="F2527" s="87"/>
      <c r="G2527" s="87"/>
      <c r="H2527" s="87"/>
      <c r="I2527" s="87"/>
      <c r="J2527" s="87"/>
      <c r="K2527" s="87"/>
      <c r="L2527" s="87"/>
      <c r="M2527" s="87"/>
      <c r="N2527" s="87"/>
      <c r="O2527" s="87"/>
      <c r="P2527" s="87"/>
      <c r="Q2527" s="87"/>
      <c r="R2527" s="87"/>
      <c r="S2527" s="87"/>
      <c r="T2527" s="87"/>
      <c r="U2527" s="87"/>
      <c r="V2527" s="87"/>
      <c r="W2527" s="87"/>
      <c r="X2527" s="87"/>
      <c r="Y2527" s="87"/>
      <c r="Z2527" s="87"/>
      <c r="AA2527" s="87"/>
      <c r="AB2527" s="87"/>
      <c r="AC2527" s="87"/>
      <c r="AD2527" s="87"/>
      <c r="AE2527" s="87"/>
      <c r="AF2527" s="87"/>
      <c r="AG2527" s="87"/>
      <c r="AH2527" s="87"/>
      <c r="AI2527" s="87"/>
      <c r="AJ2527" s="87"/>
      <c r="AK2527" s="87"/>
      <c r="AL2527" s="87"/>
      <c r="AM2527" s="87"/>
      <c r="AN2527" s="87"/>
      <c r="AO2527" s="87"/>
      <c r="AP2527" s="87"/>
      <c r="AQ2527" s="87"/>
      <c r="AR2527" s="87"/>
      <c r="AS2527" s="87"/>
      <c r="AT2527" s="87"/>
      <c r="AU2527" s="87"/>
      <c r="AV2527" s="87"/>
      <c r="AW2527" s="87"/>
      <c r="AX2527" s="87"/>
      <c r="AY2527" s="87"/>
      <c r="AZ2527" s="87"/>
      <c r="BA2527" s="87"/>
      <c r="BB2527" s="87"/>
      <c r="BC2527" s="87"/>
      <c r="BD2527" s="87"/>
      <c r="BE2527" s="87"/>
      <c r="BF2527" s="87"/>
      <c r="BG2527" s="87"/>
      <c r="BH2527" s="87"/>
    </row>
    <row r="2528" spans="1:60">
      <c r="A2528" s="87"/>
      <c r="D2528" s="371"/>
      <c r="E2528" s="87"/>
      <c r="F2528" s="87"/>
      <c r="G2528" s="87"/>
      <c r="H2528" s="87"/>
      <c r="I2528" s="87"/>
      <c r="J2528" s="87"/>
      <c r="K2528" s="87"/>
      <c r="L2528" s="87"/>
      <c r="M2528" s="87"/>
      <c r="N2528" s="87"/>
      <c r="O2528" s="87"/>
      <c r="P2528" s="87"/>
      <c r="Q2528" s="87"/>
      <c r="R2528" s="87"/>
      <c r="S2528" s="87"/>
      <c r="T2528" s="87"/>
      <c r="U2528" s="87"/>
      <c r="V2528" s="87"/>
      <c r="W2528" s="87"/>
      <c r="X2528" s="87"/>
      <c r="Y2528" s="87"/>
      <c r="Z2528" s="87"/>
      <c r="AA2528" s="87"/>
      <c r="AB2528" s="87"/>
      <c r="AC2528" s="87"/>
      <c r="AD2528" s="87"/>
      <c r="AE2528" s="87"/>
      <c r="AF2528" s="87"/>
      <c r="AG2528" s="87"/>
      <c r="AH2528" s="87"/>
      <c r="AI2528" s="87"/>
      <c r="AJ2528" s="87"/>
      <c r="AK2528" s="87"/>
      <c r="AL2528" s="87"/>
      <c r="AM2528" s="87"/>
      <c r="AN2528" s="87"/>
      <c r="AO2528" s="87"/>
      <c r="AP2528" s="87"/>
      <c r="AQ2528" s="87"/>
      <c r="AR2528" s="87"/>
      <c r="AS2528" s="87"/>
      <c r="AT2528" s="87"/>
      <c r="AU2528" s="87"/>
      <c r="AV2528" s="87"/>
      <c r="AW2528" s="87"/>
      <c r="AX2528" s="87"/>
      <c r="AY2528" s="87"/>
      <c r="AZ2528" s="87"/>
      <c r="BA2528" s="87"/>
      <c r="BB2528" s="87"/>
      <c r="BC2528" s="87"/>
      <c r="BD2528" s="87"/>
      <c r="BE2528" s="87"/>
      <c r="BF2528" s="87"/>
      <c r="BG2528" s="87"/>
      <c r="BH2528" s="87"/>
    </row>
    <row r="2529" spans="1:60">
      <c r="A2529" s="87"/>
      <c r="D2529" s="371"/>
      <c r="E2529" s="87"/>
      <c r="F2529" s="87"/>
      <c r="G2529" s="87"/>
      <c r="H2529" s="87"/>
      <c r="I2529" s="87"/>
      <c r="J2529" s="87"/>
      <c r="K2529" s="87"/>
      <c r="L2529" s="87"/>
      <c r="M2529" s="87"/>
      <c r="N2529" s="87"/>
      <c r="O2529" s="87"/>
      <c r="P2529" s="87"/>
      <c r="Q2529" s="87"/>
      <c r="R2529" s="87"/>
      <c r="S2529" s="87"/>
      <c r="T2529" s="87"/>
      <c r="U2529" s="87"/>
      <c r="V2529" s="87"/>
      <c r="W2529" s="87"/>
      <c r="X2529" s="87"/>
      <c r="Y2529" s="87"/>
      <c r="Z2529" s="87"/>
      <c r="AA2529" s="87"/>
      <c r="AB2529" s="87"/>
      <c r="AC2529" s="87"/>
      <c r="AD2529" s="87"/>
      <c r="AE2529" s="87"/>
      <c r="AF2529" s="87"/>
      <c r="AG2529" s="87"/>
      <c r="AH2529" s="87"/>
      <c r="AI2529" s="87"/>
      <c r="AJ2529" s="87"/>
      <c r="AK2529" s="87"/>
      <c r="AL2529" s="87"/>
      <c r="AM2529" s="87"/>
      <c r="AN2529" s="87"/>
      <c r="AO2529" s="87"/>
      <c r="AP2529" s="87"/>
      <c r="AQ2529" s="87"/>
      <c r="AR2529" s="87"/>
      <c r="AS2529" s="87"/>
      <c r="AT2529" s="87"/>
      <c r="AU2529" s="87"/>
      <c r="AV2529" s="87"/>
      <c r="AW2529" s="87"/>
      <c r="AX2529" s="87"/>
      <c r="AY2529" s="87"/>
      <c r="AZ2529" s="87"/>
      <c r="BA2529" s="87"/>
      <c r="BB2529" s="87"/>
      <c r="BC2529" s="87"/>
      <c r="BD2529" s="87"/>
      <c r="BE2529" s="87"/>
      <c r="BF2529" s="87"/>
      <c r="BG2529" s="87"/>
      <c r="BH2529" s="87"/>
    </row>
    <row r="2530" spans="1:60">
      <c r="A2530" s="87"/>
      <c r="D2530" s="371"/>
      <c r="E2530" s="87"/>
      <c r="F2530" s="87"/>
      <c r="G2530" s="87"/>
      <c r="H2530" s="87"/>
      <c r="I2530" s="87"/>
      <c r="J2530" s="87"/>
      <c r="K2530" s="87"/>
      <c r="L2530" s="87"/>
      <c r="M2530" s="87"/>
      <c r="N2530" s="87"/>
      <c r="O2530" s="87"/>
      <c r="P2530" s="87"/>
      <c r="Q2530" s="87"/>
      <c r="R2530" s="87"/>
      <c r="S2530" s="87"/>
      <c r="T2530" s="87"/>
      <c r="U2530" s="87"/>
      <c r="V2530" s="87"/>
      <c r="W2530" s="87"/>
      <c r="X2530" s="87"/>
      <c r="Y2530" s="87"/>
      <c r="Z2530" s="87"/>
      <c r="AA2530" s="87"/>
      <c r="AB2530" s="87"/>
      <c r="AC2530" s="87"/>
      <c r="AD2530" s="87"/>
      <c r="AE2530" s="87"/>
      <c r="AF2530" s="87"/>
      <c r="AG2530" s="87"/>
      <c r="AH2530" s="87"/>
      <c r="AI2530" s="87"/>
      <c r="AJ2530" s="87"/>
      <c r="AK2530" s="87"/>
      <c r="AL2530" s="87"/>
      <c r="AM2530" s="87"/>
      <c r="AN2530" s="87"/>
      <c r="AO2530" s="87"/>
      <c r="AP2530" s="87"/>
      <c r="AQ2530" s="87"/>
      <c r="AR2530" s="87"/>
      <c r="AS2530" s="87"/>
      <c r="AT2530" s="87"/>
      <c r="AU2530" s="87"/>
      <c r="AV2530" s="87"/>
      <c r="AW2530" s="87"/>
      <c r="AX2530" s="87"/>
      <c r="AY2530" s="87"/>
      <c r="AZ2530" s="87"/>
      <c r="BA2530" s="87"/>
      <c r="BB2530" s="87"/>
      <c r="BC2530" s="87"/>
      <c r="BD2530" s="87"/>
      <c r="BE2530" s="87"/>
      <c r="BF2530" s="87"/>
      <c r="BG2530" s="87"/>
      <c r="BH2530" s="87"/>
    </row>
    <row r="2531" spans="1:60">
      <c r="A2531" s="87"/>
      <c r="D2531" s="371"/>
      <c r="E2531" s="87"/>
      <c r="F2531" s="87"/>
      <c r="G2531" s="87"/>
      <c r="H2531" s="87"/>
      <c r="I2531" s="87"/>
      <c r="J2531" s="87"/>
      <c r="K2531" s="87"/>
      <c r="L2531" s="87"/>
      <c r="M2531" s="87"/>
      <c r="N2531" s="87"/>
      <c r="O2531" s="87"/>
      <c r="P2531" s="87"/>
      <c r="Q2531" s="87"/>
      <c r="R2531" s="87"/>
      <c r="S2531" s="87"/>
      <c r="T2531" s="87"/>
      <c r="U2531" s="87"/>
      <c r="V2531" s="87"/>
      <c r="W2531" s="87"/>
      <c r="X2531" s="87"/>
      <c r="Y2531" s="87"/>
      <c r="Z2531" s="87"/>
      <c r="AA2531" s="87"/>
      <c r="AB2531" s="87"/>
      <c r="AC2531" s="87"/>
      <c r="AD2531" s="87"/>
      <c r="AE2531" s="87"/>
      <c r="AF2531" s="87"/>
      <c r="AG2531" s="87"/>
      <c r="AH2531" s="87"/>
      <c r="AI2531" s="87"/>
      <c r="AJ2531" s="87"/>
      <c r="AK2531" s="87"/>
      <c r="AL2531" s="87"/>
      <c r="AM2531" s="87"/>
      <c r="AN2531" s="87"/>
      <c r="AO2531" s="87"/>
      <c r="AP2531" s="87"/>
      <c r="AQ2531" s="87"/>
      <c r="AR2531" s="87"/>
      <c r="AS2531" s="87"/>
      <c r="AT2531" s="87"/>
      <c r="AU2531" s="87"/>
      <c r="AV2531" s="87"/>
      <c r="AW2531" s="87"/>
      <c r="AX2531" s="87"/>
      <c r="AY2531" s="87"/>
      <c r="AZ2531" s="87"/>
      <c r="BA2531" s="87"/>
      <c r="BB2531" s="87"/>
      <c r="BC2531" s="87"/>
      <c r="BD2531" s="87"/>
      <c r="BE2531" s="87"/>
      <c r="BF2531" s="87"/>
      <c r="BG2531" s="87"/>
      <c r="BH2531" s="87"/>
    </row>
    <row r="2532" spans="1:60">
      <c r="A2532" s="87"/>
      <c r="D2532" s="371"/>
      <c r="E2532" s="87"/>
      <c r="F2532" s="87"/>
      <c r="G2532" s="87"/>
      <c r="H2532" s="87"/>
      <c r="I2532" s="87"/>
      <c r="J2532" s="87"/>
      <c r="K2532" s="87"/>
      <c r="L2532" s="87"/>
      <c r="M2532" s="87"/>
      <c r="N2532" s="87"/>
      <c r="O2532" s="87"/>
      <c r="P2532" s="87"/>
      <c r="Q2532" s="87"/>
      <c r="R2532" s="87"/>
      <c r="S2532" s="87"/>
      <c r="T2532" s="87"/>
      <c r="U2532" s="87"/>
      <c r="V2532" s="87"/>
      <c r="W2532" s="87"/>
      <c r="X2532" s="87"/>
      <c r="Y2532" s="87"/>
      <c r="Z2532" s="87"/>
      <c r="AA2532" s="87"/>
      <c r="AB2532" s="87"/>
      <c r="AC2532" s="87"/>
      <c r="AD2532" s="87"/>
      <c r="AE2532" s="87"/>
      <c r="AF2532" s="87"/>
      <c r="AG2532" s="87"/>
      <c r="AH2532" s="87"/>
      <c r="AI2532" s="87"/>
      <c r="AJ2532" s="87"/>
      <c r="AK2532" s="87"/>
      <c r="AL2532" s="87"/>
      <c r="AM2532" s="87"/>
      <c r="AN2532" s="87"/>
      <c r="AO2532" s="87"/>
      <c r="AP2532" s="87"/>
      <c r="AQ2532" s="87"/>
      <c r="AR2532" s="87"/>
      <c r="AS2532" s="87"/>
      <c r="AT2532" s="87"/>
      <c r="AU2532" s="87"/>
      <c r="AV2532" s="87"/>
      <c r="AW2532" s="87"/>
      <c r="AX2532" s="87"/>
      <c r="AY2532" s="87"/>
      <c r="AZ2532" s="87"/>
      <c r="BA2532" s="87"/>
      <c r="BB2532" s="87"/>
      <c r="BC2532" s="87"/>
      <c r="BD2532" s="87"/>
      <c r="BE2532" s="87"/>
      <c r="BF2532" s="87"/>
      <c r="BG2532" s="87"/>
      <c r="BH2532" s="87"/>
    </row>
    <row r="2533" spans="1:60">
      <c r="A2533" s="87"/>
      <c r="D2533" s="371"/>
      <c r="E2533" s="87"/>
      <c r="F2533" s="87"/>
      <c r="G2533" s="87"/>
      <c r="H2533" s="87"/>
      <c r="I2533" s="87"/>
      <c r="J2533" s="87"/>
      <c r="K2533" s="87"/>
      <c r="L2533" s="87"/>
      <c r="M2533" s="87"/>
      <c r="N2533" s="87"/>
      <c r="O2533" s="87"/>
      <c r="P2533" s="87"/>
      <c r="Q2533" s="87"/>
      <c r="R2533" s="87"/>
      <c r="S2533" s="87"/>
      <c r="T2533" s="87"/>
      <c r="U2533" s="87"/>
      <c r="V2533" s="87"/>
      <c r="W2533" s="87"/>
      <c r="X2533" s="87"/>
      <c r="Y2533" s="87"/>
      <c r="Z2533" s="87"/>
      <c r="AA2533" s="87"/>
      <c r="AB2533" s="87"/>
      <c r="AC2533" s="87"/>
      <c r="AD2533" s="87"/>
      <c r="AE2533" s="87"/>
      <c r="AF2533" s="87"/>
      <c r="AG2533" s="87"/>
      <c r="AH2533" s="87"/>
      <c r="AI2533" s="87"/>
      <c r="AJ2533" s="87"/>
      <c r="AK2533" s="87"/>
      <c r="AL2533" s="87"/>
      <c r="AM2533" s="87"/>
      <c r="AN2533" s="87"/>
      <c r="AO2533" s="87"/>
      <c r="AP2533" s="87"/>
      <c r="AQ2533" s="87"/>
      <c r="AR2533" s="87"/>
      <c r="AS2533" s="87"/>
      <c r="AT2533" s="87"/>
      <c r="AU2533" s="87"/>
      <c r="AV2533" s="87"/>
      <c r="AW2533" s="87"/>
      <c r="AX2533" s="87"/>
      <c r="AY2533" s="87"/>
      <c r="AZ2533" s="87"/>
      <c r="BA2533" s="87"/>
      <c r="BB2533" s="87"/>
      <c r="BC2533" s="87"/>
      <c r="BD2533" s="87"/>
      <c r="BE2533" s="87"/>
      <c r="BF2533" s="87"/>
      <c r="BG2533" s="87"/>
      <c r="BH2533" s="87"/>
    </row>
    <row r="2534" spans="1:60">
      <c r="A2534" s="87"/>
      <c r="D2534" s="371"/>
      <c r="E2534" s="87"/>
      <c r="F2534" s="87"/>
      <c r="G2534" s="87"/>
      <c r="H2534" s="87"/>
      <c r="I2534" s="87"/>
      <c r="J2534" s="87"/>
      <c r="K2534" s="87"/>
      <c r="L2534" s="87"/>
      <c r="M2534" s="87"/>
      <c r="N2534" s="87"/>
      <c r="O2534" s="87"/>
      <c r="P2534" s="87"/>
      <c r="Q2534" s="87"/>
      <c r="R2534" s="87"/>
      <c r="S2534" s="87"/>
      <c r="T2534" s="87"/>
      <c r="U2534" s="87"/>
      <c r="V2534" s="87"/>
      <c r="W2534" s="87"/>
      <c r="X2534" s="87"/>
      <c r="Y2534" s="87"/>
      <c r="Z2534" s="87"/>
      <c r="AA2534" s="87"/>
      <c r="AB2534" s="87"/>
      <c r="AC2534" s="87"/>
      <c r="AD2534" s="87"/>
      <c r="AE2534" s="87"/>
      <c r="AF2534" s="87"/>
      <c r="AG2534" s="87"/>
      <c r="AH2534" s="87"/>
      <c r="AI2534" s="87"/>
      <c r="AJ2534" s="87"/>
      <c r="AK2534" s="87"/>
      <c r="AL2534" s="87"/>
      <c r="AM2534" s="87"/>
      <c r="AN2534" s="87"/>
      <c r="AO2534" s="87"/>
      <c r="AP2534" s="87"/>
      <c r="AQ2534" s="87"/>
      <c r="AR2534" s="87"/>
      <c r="AS2534" s="87"/>
      <c r="AT2534" s="87"/>
      <c r="AU2534" s="87"/>
      <c r="AV2534" s="87"/>
      <c r="AW2534" s="87"/>
      <c r="AX2534" s="87"/>
      <c r="AY2534" s="87"/>
      <c r="AZ2534" s="87"/>
      <c r="BA2534" s="87"/>
      <c r="BB2534" s="87"/>
      <c r="BC2534" s="87"/>
      <c r="BD2534" s="87"/>
      <c r="BE2534" s="87"/>
      <c r="BF2534" s="87"/>
      <c r="BG2534" s="87"/>
      <c r="BH2534" s="87"/>
    </row>
    <row r="2535" spans="1:60">
      <c r="A2535" s="87"/>
      <c r="D2535" s="371"/>
      <c r="E2535" s="87"/>
      <c r="F2535" s="87"/>
      <c r="G2535" s="87"/>
      <c r="H2535" s="87"/>
      <c r="I2535" s="87"/>
      <c r="J2535" s="87"/>
      <c r="K2535" s="87"/>
      <c r="L2535" s="87"/>
      <c r="M2535" s="87"/>
      <c r="N2535" s="87"/>
      <c r="O2535" s="87"/>
      <c r="P2535" s="87"/>
      <c r="Q2535" s="87"/>
      <c r="R2535" s="87"/>
      <c r="S2535" s="87"/>
      <c r="T2535" s="87"/>
      <c r="U2535" s="87"/>
      <c r="V2535" s="87"/>
      <c r="W2535" s="87"/>
      <c r="X2535" s="87"/>
      <c r="Y2535" s="87"/>
      <c r="Z2535" s="87"/>
      <c r="AA2535" s="87"/>
      <c r="AB2535" s="87"/>
      <c r="AC2535" s="87"/>
      <c r="AD2535" s="87"/>
      <c r="AE2535" s="87"/>
      <c r="AF2535" s="87"/>
      <c r="AG2535" s="87"/>
      <c r="AH2535" s="87"/>
      <c r="AI2535" s="87"/>
      <c r="AJ2535" s="87"/>
      <c r="AK2535" s="87"/>
      <c r="AL2535" s="87"/>
      <c r="AM2535" s="87"/>
      <c r="AN2535" s="87"/>
      <c r="AO2535" s="87"/>
      <c r="AP2535" s="87"/>
      <c r="AQ2535" s="87"/>
      <c r="AR2535" s="87"/>
      <c r="AS2535" s="87"/>
      <c r="AT2535" s="87"/>
      <c r="AU2535" s="87"/>
      <c r="AV2535" s="87"/>
      <c r="AW2535" s="87"/>
      <c r="AX2535" s="87"/>
      <c r="AY2535" s="87"/>
      <c r="AZ2535" s="87"/>
      <c r="BA2535" s="87"/>
      <c r="BB2535" s="87"/>
      <c r="BC2535" s="87"/>
      <c r="BD2535" s="87"/>
      <c r="BE2535" s="87"/>
      <c r="BF2535" s="87"/>
      <c r="BG2535" s="87"/>
      <c r="BH2535" s="87"/>
    </row>
    <row r="2536" spans="1:60">
      <c r="A2536" s="87"/>
      <c r="D2536" s="371"/>
      <c r="E2536" s="87"/>
      <c r="F2536" s="87"/>
      <c r="G2536" s="87"/>
      <c r="H2536" s="87"/>
      <c r="I2536" s="87"/>
      <c r="J2536" s="87"/>
      <c r="K2536" s="87"/>
      <c r="L2536" s="87"/>
      <c r="M2536" s="87"/>
      <c r="N2536" s="87"/>
      <c r="O2536" s="87"/>
      <c r="P2536" s="87"/>
      <c r="Q2536" s="87"/>
      <c r="R2536" s="87"/>
      <c r="S2536" s="87"/>
      <c r="T2536" s="87"/>
      <c r="U2536" s="87"/>
      <c r="V2536" s="87"/>
      <c r="W2536" s="87"/>
      <c r="X2536" s="87"/>
      <c r="Y2536" s="87"/>
      <c r="Z2536" s="87"/>
      <c r="AA2536" s="87"/>
      <c r="AB2536" s="87"/>
      <c r="AC2536" s="87"/>
      <c r="AD2536" s="87"/>
      <c r="AE2536" s="87"/>
      <c r="AF2536" s="87"/>
      <c r="AG2536" s="87"/>
      <c r="AH2536" s="87"/>
      <c r="AI2536" s="87"/>
      <c r="AJ2536" s="87"/>
      <c r="AK2536" s="87"/>
      <c r="AL2536" s="87"/>
      <c r="AM2536" s="87"/>
      <c r="AN2536" s="87"/>
      <c r="AO2536" s="87"/>
      <c r="AP2536" s="87"/>
      <c r="AQ2536" s="87"/>
      <c r="AR2536" s="87"/>
      <c r="AS2536" s="87"/>
      <c r="AT2536" s="87"/>
      <c r="AU2536" s="87"/>
      <c r="AV2536" s="87"/>
      <c r="AW2536" s="87"/>
      <c r="AX2536" s="87"/>
      <c r="AY2536" s="87"/>
      <c r="AZ2536" s="87"/>
      <c r="BA2536" s="87"/>
      <c r="BB2536" s="87"/>
      <c r="BC2536" s="87"/>
      <c r="BD2536" s="87"/>
      <c r="BE2536" s="87"/>
      <c r="BF2536" s="87"/>
      <c r="BG2536" s="87"/>
      <c r="BH2536" s="87"/>
    </row>
    <row r="2537" spans="1:60">
      <c r="A2537" s="87"/>
      <c r="D2537" s="371"/>
      <c r="E2537" s="87"/>
      <c r="F2537" s="87"/>
      <c r="G2537" s="87"/>
      <c r="H2537" s="87"/>
      <c r="I2537" s="87"/>
      <c r="J2537" s="87"/>
      <c r="K2537" s="87"/>
      <c r="L2537" s="87"/>
      <c r="M2537" s="87"/>
      <c r="N2537" s="87"/>
      <c r="O2537" s="87"/>
      <c r="P2537" s="87"/>
      <c r="Q2537" s="87"/>
      <c r="R2537" s="87"/>
      <c r="S2537" s="87"/>
      <c r="T2537" s="87"/>
      <c r="U2537" s="87"/>
      <c r="V2537" s="87"/>
      <c r="W2537" s="87"/>
      <c r="X2537" s="87"/>
      <c r="Y2537" s="87"/>
      <c r="Z2537" s="87"/>
      <c r="AA2537" s="87"/>
      <c r="AB2537" s="87"/>
      <c r="AC2537" s="87"/>
      <c r="AD2537" s="87"/>
      <c r="AE2537" s="87"/>
      <c r="AF2537" s="87"/>
      <c r="AG2537" s="87"/>
      <c r="AH2537" s="87"/>
      <c r="AI2537" s="87"/>
      <c r="AJ2537" s="87"/>
      <c r="AK2537" s="87"/>
      <c r="AL2537" s="87"/>
      <c r="AM2537" s="87"/>
      <c r="AN2537" s="87"/>
      <c r="AO2537" s="87"/>
      <c r="AP2537" s="87"/>
      <c r="AQ2537" s="87"/>
      <c r="AR2537" s="87"/>
      <c r="AS2537" s="87"/>
      <c r="AT2537" s="87"/>
      <c r="AU2537" s="87"/>
      <c r="AV2537" s="87"/>
      <c r="AW2537" s="87"/>
      <c r="AX2537" s="87"/>
      <c r="AY2537" s="87"/>
      <c r="AZ2537" s="87"/>
      <c r="BA2537" s="87"/>
      <c r="BB2537" s="87"/>
      <c r="BC2537" s="87"/>
      <c r="BD2537" s="87"/>
      <c r="BE2537" s="87"/>
      <c r="BF2537" s="87"/>
      <c r="BG2537" s="87"/>
      <c r="BH2537" s="87"/>
    </row>
    <row r="2538" spans="1:60">
      <c r="A2538" s="87"/>
      <c r="D2538" s="371"/>
      <c r="E2538" s="87"/>
      <c r="F2538" s="87"/>
      <c r="G2538" s="87"/>
      <c r="H2538" s="87"/>
      <c r="I2538" s="87"/>
      <c r="J2538" s="87"/>
      <c r="K2538" s="87"/>
      <c r="L2538" s="87"/>
      <c r="M2538" s="87"/>
      <c r="N2538" s="87"/>
      <c r="O2538" s="87"/>
      <c r="P2538" s="87"/>
      <c r="Q2538" s="87"/>
      <c r="R2538" s="87"/>
      <c r="S2538" s="87"/>
      <c r="T2538" s="87"/>
      <c r="U2538" s="87"/>
      <c r="V2538" s="87"/>
      <c r="W2538" s="87"/>
      <c r="X2538" s="87"/>
      <c r="Y2538" s="87"/>
      <c r="Z2538" s="87"/>
      <c r="AA2538" s="87"/>
      <c r="AB2538" s="87"/>
      <c r="AC2538" s="87"/>
      <c r="AD2538" s="87"/>
      <c r="AE2538" s="87"/>
      <c r="AF2538" s="87"/>
      <c r="AG2538" s="87"/>
      <c r="AH2538" s="87"/>
      <c r="AI2538" s="87"/>
      <c r="AJ2538" s="87"/>
      <c r="AK2538" s="87"/>
      <c r="AL2538" s="87"/>
      <c r="AM2538" s="87"/>
      <c r="AN2538" s="87"/>
      <c r="AO2538" s="87"/>
      <c r="AP2538" s="87"/>
      <c r="AQ2538" s="87"/>
      <c r="AR2538" s="87"/>
      <c r="AS2538" s="87"/>
      <c r="AT2538" s="87"/>
      <c r="AU2538" s="87"/>
      <c r="AV2538" s="87"/>
      <c r="AW2538" s="87"/>
      <c r="AX2538" s="87"/>
      <c r="AY2538" s="87"/>
      <c r="AZ2538" s="87"/>
      <c r="BA2538" s="87"/>
      <c r="BB2538" s="87"/>
      <c r="BC2538" s="87"/>
      <c r="BD2538" s="87"/>
      <c r="BE2538" s="87"/>
      <c r="BF2538" s="87"/>
      <c r="BG2538" s="87"/>
      <c r="BH2538" s="87"/>
    </row>
    <row r="2539" spans="1:60">
      <c r="A2539" s="87"/>
      <c r="D2539" s="371"/>
      <c r="E2539" s="87"/>
      <c r="F2539" s="87"/>
      <c r="G2539" s="87"/>
      <c r="H2539" s="87"/>
      <c r="I2539" s="87"/>
      <c r="J2539" s="87"/>
      <c r="K2539" s="87"/>
      <c r="L2539" s="87"/>
      <c r="M2539" s="87"/>
      <c r="N2539" s="87"/>
      <c r="O2539" s="87"/>
      <c r="P2539" s="87"/>
      <c r="Q2539" s="87"/>
      <c r="R2539" s="87"/>
      <c r="S2539" s="87"/>
      <c r="T2539" s="87"/>
      <c r="U2539" s="87"/>
      <c r="V2539" s="87"/>
      <c r="W2539" s="87"/>
      <c r="X2539" s="87"/>
      <c r="Y2539" s="87"/>
      <c r="Z2539" s="87"/>
      <c r="AA2539" s="87"/>
      <c r="AB2539" s="87"/>
      <c r="AC2539" s="87"/>
      <c r="AD2539" s="87"/>
      <c r="AE2539" s="87"/>
      <c r="AF2539" s="87"/>
      <c r="AG2539" s="87"/>
      <c r="AH2539" s="87"/>
      <c r="AI2539" s="87"/>
      <c r="AJ2539" s="87"/>
      <c r="AK2539" s="87"/>
      <c r="AL2539" s="87"/>
      <c r="AM2539" s="87"/>
      <c r="AN2539" s="87"/>
      <c r="AO2539" s="87"/>
      <c r="AP2539" s="87"/>
      <c r="AQ2539" s="87"/>
      <c r="AR2539" s="87"/>
      <c r="AS2539" s="87"/>
      <c r="AT2539" s="87"/>
      <c r="AU2539" s="87"/>
      <c r="AV2539" s="87"/>
      <c r="AW2539" s="87"/>
      <c r="AX2539" s="87"/>
      <c r="AY2539" s="87"/>
      <c r="AZ2539" s="87"/>
      <c r="BA2539" s="87"/>
      <c r="BB2539" s="87"/>
      <c r="BC2539" s="87"/>
      <c r="BD2539" s="87"/>
      <c r="BE2539" s="87"/>
      <c r="BF2539" s="87"/>
      <c r="BG2539" s="87"/>
      <c r="BH2539" s="87"/>
    </row>
    <row r="2540" spans="1:60">
      <c r="A2540" s="87"/>
      <c r="D2540" s="371"/>
      <c r="E2540" s="87"/>
      <c r="F2540" s="87"/>
      <c r="G2540" s="87"/>
      <c r="H2540" s="87"/>
      <c r="I2540" s="87"/>
      <c r="J2540" s="87"/>
      <c r="K2540" s="87"/>
      <c r="L2540" s="87"/>
      <c r="M2540" s="87"/>
      <c r="N2540" s="87"/>
      <c r="O2540" s="87"/>
      <c r="P2540" s="87"/>
      <c r="Q2540" s="87"/>
      <c r="R2540" s="87"/>
      <c r="S2540" s="87"/>
      <c r="T2540" s="87"/>
      <c r="U2540" s="87"/>
      <c r="V2540" s="87"/>
      <c r="W2540" s="87"/>
      <c r="X2540" s="87"/>
      <c r="Y2540" s="87"/>
      <c r="Z2540" s="87"/>
      <c r="AA2540" s="87"/>
      <c r="AB2540" s="87"/>
      <c r="AC2540" s="87"/>
      <c r="AD2540" s="87"/>
      <c r="AE2540" s="87"/>
      <c r="AF2540" s="87"/>
      <c r="AG2540" s="87"/>
      <c r="AH2540" s="87"/>
      <c r="AI2540" s="87"/>
      <c r="AJ2540" s="87"/>
      <c r="AK2540" s="87"/>
      <c r="AL2540" s="87"/>
      <c r="AM2540" s="87"/>
      <c r="AN2540" s="87"/>
      <c r="AO2540" s="87"/>
      <c r="AP2540" s="87"/>
      <c r="AQ2540" s="87"/>
      <c r="AR2540" s="87"/>
      <c r="AS2540" s="87"/>
      <c r="AT2540" s="87"/>
      <c r="AU2540" s="87"/>
      <c r="AV2540" s="87"/>
      <c r="AW2540" s="87"/>
      <c r="AX2540" s="87"/>
      <c r="AY2540" s="87"/>
      <c r="AZ2540" s="87"/>
      <c r="BA2540" s="87"/>
      <c r="BB2540" s="87"/>
      <c r="BC2540" s="87"/>
      <c r="BD2540" s="87"/>
      <c r="BE2540" s="87"/>
      <c r="BF2540" s="87"/>
      <c r="BG2540" s="87"/>
      <c r="BH2540" s="87"/>
    </row>
    <row r="2541" spans="1:60">
      <c r="A2541" s="87"/>
      <c r="D2541" s="371"/>
      <c r="E2541" s="87"/>
      <c r="F2541" s="87"/>
      <c r="G2541" s="87"/>
      <c r="H2541" s="87"/>
      <c r="I2541" s="87"/>
      <c r="J2541" s="87"/>
      <c r="K2541" s="87"/>
      <c r="L2541" s="87"/>
      <c r="M2541" s="87"/>
      <c r="N2541" s="87"/>
      <c r="O2541" s="87"/>
      <c r="P2541" s="87"/>
      <c r="Q2541" s="87"/>
      <c r="R2541" s="87"/>
      <c r="S2541" s="87"/>
      <c r="T2541" s="87"/>
      <c r="U2541" s="87"/>
      <c r="V2541" s="87"/>
      <c r="W2541" s="87"/>
      <c r="X2541" s="87"/>
      <c r="Y2541" s="87"/>
      <c r="Z2541" s="87"/>
      <c r="AA2541" s="87"/>
      <c r="AB2541" s="87"/>
      <c r="AC2541" s="87"/>
      <c r="AD2541" s="87"/>
      <c r="AE2541" s="87"/>
      <c r="AF2541" s="87"/>
      <c r="AG2541" s="87"/>
      <c r="AH2541" s="87"/>
      <c r="AI2541" s="87"/>
      <c r="AJ2541" s="87"/>
      <c r="AK2541" s="87"/>
      <c r="AL2541" s="87"/>
      <c r="AM2541" s="87"/>
      <c r="AN2541" s="87"/>
      <c r="AO2541" s="87"/>
      <c r="AP2541" s="87"/>
      <c r="AQ2541" s="87"/>
      <c r="AR2541" s="87"/>
      <c r="AS2541" s="87"/>
      <c r="AT2541" s="87"/>
      <c r="AU2541" s="87"/>
      <c r="AV2541" s="87"/>
      <c r="AW2541" s="87"/>
      <c r="AX2541" s="87"/>
      <c r="AY2541" s="87"/>
      <c r="AZ2541" s="87"/>
      <c r="BA2541" s="87"/>
      <c r="BB2541" s="87"/>
      <c r="BC2541" s="87"/>
      <c r="BD2541" s="87"/>
      <c r="BE2541" s="87"/>
      <c r="BF2541" s="87"/>
      <c r="BG2541" s="87"/>
      <c r="BH2541" s="87"/>
    </row>
    <row r="2542" spans="1:60">
      <c r="A2542" s="87"/>
      <c r="D2542" s="371"/>
      <c r="E2542" s="87"/>
      <c r="F2542" s="87"/>
      <c r="G2542" s="87"/>
      <c r="H2542" s="87"/>
      <c r="I2542" s="87"/>
      <c r="J2542" s="87"/>
      <c r="K2542" s="87"/>
      <c r="L2542" s="87"/>
      <c r="M2542" s="87"/>
      <c r="N2542" s="87"/>
      <c r="O2542" s="87"/>
      <c r="P2542" s="87"/>
      <c r="Q2542" s="87"/>
      <c r="R2542" s="87"/>
      <c r="S2542" s="87"/>
      <c r="T2542" s="87"/>
      <c r="U2542" s="87"/>
      <c r="V2542" s="87"/>
      <c r="W2542" s="87"/>
      <c r="X2542" s="87"/>
      <c r="Y2542" s="87"/>
      <c r="Z2542" s="87"/>
      <c r="AA2542" s="87"/>
      <c r="AB2542" s="87"/>
      <c r="AC2542" s="87"/>
      <c r="AD2542" s="87"/>
      <c r="AE2542" s="87"/>
      <c r="AF2542" s="87"/>
      <c r="AG2542" s="87"/>
      <c r="AH2542" s="87"/>
      <c r="AI2542" s="87"/>
      <c r="AJ2542" s="87"/>
      <c r="AK2542" s="87"/>
      <c r="AL2542" s="87"/>
      <c r="AM2542" s="87"/>
      <c r="AN2542" s="87"/>
      <c r="AO2542" s="87"/>
      <c r="AP2542" s="87"/>
      <c r="AQ2542" s="87"/>
      <c r="AR2542" s="87"/>
      <c r="AS2542" s="87"/>
      <c r="AT2542" s="87"/>
      <c r="AU2542" s="87"/>
      <c r="AV2542" s="87"/>
      <c r="AW2542" s="87"/>
      <c r="AX2542" s="87"/>
      <c r="AY2542" s="87"/>
      <c r="AZ2542" s="87"/>
      <c r="BA2542" s="87"/>
      <c r="BB2542" s="87"/>
      <c r="BC2542" s="87"/>
      <c r="BD2542" s="87"/>
      <c r="BE2542" s="87"/>
      <c r="BF2542" s="87"/>
      <c r="BG2542" s="87"/>
      <c r="BH2542" s="87"/>
    </row>
    <row r="2543" spans="1:60">
      <c r="A2543" s="87"/>
      <c r="D2543" s="371"/>
      <c r="E2543" s="87"/>
      <c r="F2543" s="87"/>
      <c r="G2543" s="87"/>
      <c r="H2543" s="87"/>
      <c r="I2543" s="87"/>
      <c r="J2543" s="87"/>
      <c r="K2543" s="87"/>
      <c r="L2543" s="87"/>
      <c r="M2543" s="87"/>
      <c r="N2543" s="87"/>
      <c r="O2543" s="87"/>
      <c r="P2543" s="87"/>
      <c r="Q2543" s="87"/>
      <c r="R2543" s="87"/>
      <c r="S2543" s="87"/>
      <c r="T2543" s="87"/>
      <c r="U2543" s="87"/>
      <c r="V2543" s="87"/>
      <c r="W2543" s="87"/>
      <c r="X2543" s="87"/>
      <c r="Y2543" s="87"/>
      <c r="Z2543" s="87"/>
      <c r="AA2543" s="87"/>
      <c r="AB2543" s="87"/>
      <c r="AC2543" s="87"/>
      <c r="AD2543" s="87"/>
      <c r="AE2543" s="87"/>
      <c r="AF2543" s="87"/>
      <c r="AG2543" s="87"/>
      <c r="AH2543" s="87"/>
      <c r="AI2543" s="87"/>
      <c r="AJ2543" s="87"/>
      <c r="AK2543" s="87"/>
      <c r="AL2543" s="87"/>
      <c r="AM2543" s="87"/>
      <c r="AN2543" s="87"/>
      <c r="AO2543" s="87"/>
      <c r="AP2543" s="87"/>
      <c r="AQ2543" s="87"/>
      <c r="AR2543" s="87"/>
      <c r="AS2543" s="87"/>
      <c r="AT2543" s="87"/>
      <c r="AU2543" s="87"/>
      <c r="AV2543" s="87"/>
      <c r="AW2543" s="87"/>
      <c r="AX2543" s="87"/>
      <c r="AY2543" s="87"/>
      <c r="AZ2543" s="87"/>
      <c r="BA2543" s="87"/>
      <c r="BB2543" s="87"/>
      <c r="BC2543" s="87"/>
      <c r="BD2543" s="87"/>
      <c r="BE2543" s="87"/>
      <c r="BF2543" s="87"/>
      <c r="BG2543" s="87"/>
      <c r="BH2543" s="87"/>
    </row>
    <row r="2544" spans="1:60">
      <c r="A2544" s="87"/>
      <c r="D2544" s="371"/>
      <c r="E2544" s="87"/>
      <c r="F2544" s="87"/>
      <c r="G2544" s="87"/>
      <c r="H2544" s="87"/>
      <c r="I2544" s="87"/>
      <c r="J2544" s="87"/>
      <c r="K2544" s="87"/>
      <c r="L2544" s="87"/>
      <c r="M2544" s="87"/>
      <c r="N2544" s="87"/>
      <c r="O2544" s="87"/>
      <c r="P2544" s="87"/>
      <c r="Q2544" s="87"/>
      <c r="R2544" s="87"/>
      <c r="S2544" s="87"/>
      <c r="T2544" s="87"/>
      <c r="U2544" s="87"/>
      <c r="V2544" s="87"/>
      <c r="W2544" s="87"/>
      <c r="X2544" s="87"/>
      <c r="Y2544" s="87"/>
      <c r="Z2544" s="87"/>
      <c r="AA2544" s="87"/>
      <c r="AB2544" s="87"/>
      <c r="AC2544" s="87"/>
      <c r="AD2544" s="87"/>
      <c r="AE2544" s="87"/>
      <c r="AF2544" s="87"/>
      <c r="AG2544" s="87"/>
      <c r="AH2544" s="87"/>
      <c r="AI2544" s="87"/>
      <c r="AJ2544" s="87"/>
      <c r="AK2544" s="87"/>
      <c r="AL2544" s="87"/>
      <c r="AM2544" s="87"/>
      <c r="AN2544" s="87"/>
      <c r="AO2544" s="87"/>
      <c r="AP2544" s="87"/>
      <c r="AQ2544" s="87"/>
      <c r="AR2544" s="87"/>
      <c r="AS2544" s="87"/>
      <c r="AT2544" s="87"/>
      <c r="AU2544" s="87"/>
      <c r="AV2544" s="87"/>
      <c r="AW2544" s="87"/>
      <c r="AX2544" s="87"/>
      <c r="AY2544" s="87"/>
      <c r="AZ2544" s="87"/>
      <c r="BA2544" s="87"/>
      <c r="BB2544" s="87"/>
      <c r="BC2544" s="87"/>
      <c r="BD2544" s="87"/>
      <c r="BE2544" s="87"/>
      <c r="BF2544" s="87"/>
      <c r="BG2544" s="87"/>
      <c r="BH2544" s="87"/>
    </row>
    <row r="2545" spans="1:60">
      <c r="A2545" s="87"/>
      <c r="D2545" s="371"/>
      <c r="E2545" s="87"/>
      <c r="F2545" s="87"/>
      <c r="G2545" s="87"/>
      <c r="H2545" s="87"/>
      <c r="I2545" s="87"/>
      <c r="J2545" s="87"/>
      <c r="K2545" s="87"/>
      <c r="L2545" s="87"/>
      <c r="M2545" s="87"/>
      <c r="N2545" s="87"/>
      <c r="O2545" s="87"/>
      <c r="P2545" s="87"/>
      <c r="Q2545" s="87"/>
      <c r="R2545" s="87"/>
      <c r="S2545" s="87"/>
      <c r="T2545" s="87"/>
      <c r="U2545" s="87"/>
      <c r="V2545" s="87"/>
      <c r="W2545" s="87"/>
      <c r="X2545" s="87"/>
      <c r="Y2545" s="87"/>
      <c r="Z2545" s="87"/>
      <c r="AA2545" s="87"/>
      <c r="AB2545" s="87"/>
      <c r="AC2545" s="87"/>
      <c r="AD2545" s="87"/>
      <c r="AE2545" s="87"/>
      <c r="AF2545" s="87"/>
      <c r="AG2545" s="87"/>
      <c r="AH2545" s="87"/>
      <c r="AI2545" s="87"/>
      <c r="AJ2545" s="87"/>
      <c r="AK2545" s="87"/>
      <c r="AL2545" s="87"/>
      <c r="AM2545" s="87"/>
      <c r="AN2545" s="87"/>
      <c r="AO2545" s="87"/>
      <c r="AP2545" s="87"/>
      <c r="AQ2545" s="87"/>
      <c r="AR2545" s="87"/>
      <c r="AS2545" s="87"/>
      <c r="AT2545" s="87"/>
      <c r="AU2545" s="87"/>
      <c r="AV2545" s="87"/>
      <c r="AW2545" s="87"/>
      <c r="AX2545" s="87"/>
      <c r="AY2545" s="87"/>
      <c r="AZ2545" s="87"/>
      <c r="BA2545" s="87"/>
      <c r="BB2545" s="87"/>
      <c r="BC2545" s="87"/>
      <c r="BD2545" s="87"/>
      <c r="BE2545" s="87"/>
      <c r="BF2545" s="87"/>
      <c r="BG2545" s="87"/>
      <c r="BH2545" s="87"/>
    </row>
    <row r="2546" spans="1:60">
      <c r="A2546" s="87"/>
      <c r="D2546" s="371"/>
      <c r="E2546" s="87"/>
      <c r="F2546" s="87"/>
      <c r="G2546" s="87"/>
      <c r="H2546" s="87"/>
      <c r="I2546" s="87"/>
      <c r="J2546" s="87"/>
      <c r="K2546" s="87"/>
      <c r="L2546" s="87"/>
      <c r="M2546" s="87"/>
      <c r="N2546" s="87"/>
      <c r="O2546" s="87"/>
      <c r="P2546" s="87"/>
      <c r="Q2546" s="87"/>
      <c r="R2546" s="87"/>
      <c r="S2546" s="87"/>
      <c r="T2546" s="87"/>
      <c r="U2546" s="87"/>
      <c r="V2546" s="87"/>
      <c r="W2546" s="87"/>
      <c r="X2546" s="87"/>
      <c r="Y2546" s="87"/>
      <c r="Z2546" s="87"/>
      <c r="AA2546" s="87"/>
      <c r="AB2546" s="87"/>
      <c r="AC2546" s="87"/>
      <c r="AD2546" s="87"/>
      <c r="AE2546" s="87"/>
      <c r="AF2546" s="87"/>
      <c r="AG2546" s="87"/>
      <c r="AH2546" s="87"/>
      <c r="AI2546" s="87"/>
      <c r="AJ2546" s="87"/>
      <c r="AK2546" s="87"/>
      <c r="AL2546" s="87"/>
      <c r="AM2546" s="87"/>
      <c r="AN2546" s="87"/>
      <c r="AO2546" s="87"/>
      <c r="AP2546" s="87"/>
      <c r="AQ2546" s="87"/>
      <c r="AR2546" s="87"/>
      <c r="AS2546" s="87"/>
      <c r="AT2546" s="87"/>
      <c r="AU2546" s="87"/>
      <c r="AV2546" s="87"/>
      <c r="AW2546" s="87"/>
      <c r="AX2546" s="87"/>
      <c r="AY2546" s="87"/>
      <c r="AZ2546" s="87"/>
      <c r="BA2546" s="87"/>
      <c r="BB2546" s="87"/>
      <c r="BC2546" s="87"/>
      <c r="BD2546" s="87"/>
      <c r="BE2546" s="87"/>
      <c r="BF2546" s="87"/>
      <c r="BG2546" s="87"/>
      <c r="BH2546" s="87"/>
    </row>
    <row r="2547" spans="1:60">
      <c r="A2547" s="87"/>
      <c r="D2547" s="371"/>
      <c r="E2547" s="87"/>
      <c r="F2547" s="87"/>
      <c r="G2547" s="87"/>
      <c r="H2547" s="87"/>
      <c r="I2547" s="87"/>
      <c r="J2547" s="87"/>
      <c r="K2547" s="87"/>
      <c r="L2547" s="87"/>
      <c r="M2547" s="87"/>
      <c r="N2547" s="87"/>
      <c r="O2547" s="87"/>
      <c r="P2547" s="87"/>
      <c r="Q2547" s="87"/>
      <c r="R2547" s="87"/>
      <c r="S2547" s="87"/>
      <c r="T2547" s="87"/>
      <c r="U2547" s="87"/>
      <c r="V2547" s="87"/>
      <c r="W2547" s="87"/>
      <c r="X2547" s="87"/>
      <c r="Y2547" s="87"/>
      <c r="Z2547" s="87"/>
      <c r="AA2547" s="87"/>
      <c r="AB2547" s="87"/>
      <c r="AC2547" s="87"/>
      <c r="AD2547" s="87"/>
      <c r="AE2547" s="87"/>
      <c r="AF2547" s="87"/>
      <c r="AG2547" s="87"/>
      <c r="AH2547" s="87"/>
      <c r="AI2547" s="87"/>
      <c r="AJ2547" s="87"/>
      <c r="AK2547" s="87"/>
      <c r="AL2547" s="87"/>
      <c r="AM2547" s="87"/>
      <c r="AN2547" s="87"/>
      <c r="AO2547" s="87"/>
      <c r="AP2547" s="87"/>
      <c r="AQ2547" s="87"/>
      <c r="AR2547" s="87"/>
      <c r="AS2547" s="87"/>
      <c r="AT2547" s="87"/>
      <c r="AU2547" s="87"/>
      <c r="AV2547" s="87"/>
      <c r="AW2547" s="87"/>
      <c r="AX2547" s="87"/>
      <c r="AY2547" s="87"/>
      <c r="AZ2547" s="87"/>
      <c r="BA2547" s="87"/>
      <c r="BB2547" s="87"/>
      <c r="BC2547" s="87"/>
      <c r="BD2547" s="87"/>
      <c r="BE2547" s="87"/>
      <c r="BF2547" s="87"/>
      <c r="BG2547" s="87"/>
      <c r="BH2547" s="87"/>
    </row>
    <row r="2548" spans="1:60">
      <c r="A2548" s="87"/>
      <c r="D2548" s="371"/>
      <c r="E2548" s="87"/>
      <c r="F2548" s="87"/>
      <c r="G2548" s="87"/>
      <c r="H2548" s="87"/>
      <c r="I2548" s="87"/>
      <c r="J2548" s="87"/>
      <c r="K2548" s="87"/>
      <c r="L2548" s="87"/>
      <c r="M2548" s="87"/>
      <c r="N2548" s="87"/>
      <c r="O2548" s="87"/>
      <c r="P2548" s="87"/>
      <c r="Q2548" s="87"/>
      <c r="R2548" s="87"/>
      <c r="S2548" s="87"/>
      <c r="T2548" s="87"/>
      <c r="U2548" s="87"/>
      <c r="V2548" s="87"/>
      <c r="W2548" s="87"/>
      <c r="X2548" s="87"/>
      <c r="Y2548" s="87"/>
      <c r="Z2548" s="87"/>
      <c r="AA2548" s="87"/>
      <c r="AB2548" s="87"/>
      <c r="AC2548" s="87"/>
      <c r="AD2548" s="87"/>
      <c r="AE2548" s="87"/>
      <c r="AF2548" s="87"/>
      <c r="AG2548" s="87"/>
      <c r="AH2548" s="87"/>
      <c r="AI2548" s="87"/>
      <c r="AJ2548" s="87"/>
      <c r="AK2548" s="87"/>
      <c r="AL2548" s="87"/>
      <c r="AM2548" s="87"/>
      <c r="AN2548" s="87"/>
      <c r="AO2548" s="87"/>
      <c r="AP2548" s="87"/>
      <c r="AQ2548" s="87"/>
      <c r="AR2548" s="87"/>
      <c r="AS2548" s="87"/>
      <c r="AT2548" s="87"/>
      <c r="AU2548" s="87"/>
      <c r="AV2548" s="87"/>
      <c r="AW2548" s="87"/>
      <c r="AX2548" s="87"/>
      <c r="AY2548" s="87"/>
      <c r="AZ2548" s="87"/>
      <c r="BA2548" s="87"/>
      <c r="BB2548" s="87"/>
      <c r="BC2548" s="87"/>
      <c r="BD2548" s="87"/>
      <c r="BE2548" s="87"/>
      <c r="BF2548" s="87"/>
      <c r="BG2548" s="87"/>
      <c r="BH2548" s="87"/>
    </row>
    <row r="2549" spans="1:60">
      <c r="A2549" s="87"/>
      <c r="D2549" s="371"/>
      <c r="E2549" s="87"/>
      <c r="F2549" s="87"/>
      <c r="G2549" s="87"/>
      <c r="H2549" s="87"/>
      <c r="I2549" s="87"/>
      <c r="J2549" s="87"/>
      <c r="K2549" s="87"/>
      <c r="L2549" s="87"/>
      <c r="M2549" s="87"/>
      <c r="N2549" s="87"/>
      <c r="O2549" s="87"/>
      <c r="P2549" s="87"/>
      <c r="Q2549" s="87"/>
      <c r="R2549" s="87"/>
      <c r="S2549" s="87"/>
      <c r="T2549" s="87"/>
      <c r="U2549" s="87"/>
      <c r="V2549" s="87"/>
      <c r="W2549" s="87"/>
      <c r="X2549" s="87"/>
      <c r="Y2549" s="87"/>
      <c r="Z2549" s="87"/>
      <c r="AA2549" s="87"/>
      <c r="AB2549" s="87"/>
      <c r="AC2549" s="87"/>
      <c r="AD2549" s="87"/>
      <c r="AE2549" s="87"/>
      <c r="AF2549" s="87"/>
      <c r="AG2549" s="87"/>
      <c r="AH2549" s="87"/>
      <c r="AI2549" s="87"/>
      <c r="AJ2549" s="87"/>
      <c r="AK2549" s="87"/>
      <c r="AL2549" s="87"/>
      <c r="AM2549" s="87"/>
      <c r="AN2549" s="87"/>
      <c r="AO2549" s="87"/>
      <c r="AP2549" s="87"/>
      <c r="AQ2549" s="87"/>
      <c r="AR2549" s="87"/>
      <c r="AS2549" s="87"/>
      <c r="AT2549" s="87"/>
      <c r="AU2549" s="87"/>
      <c r="AV2549" s="87"/>
      <c r="AW2549" s="87"/>
      <c r="AX2549" s="87"/>
      <c r="AY2549" s="87"/>
      <c r="AZ2549" s="87"/>
      <c r="BA2549" s="87"/>
      <c r="BB2549" s="87"/>
      <c r="BC2549" s="87"/>
      <c r="BD2549" s="87"/>
      <c r="BE2549" s="87"/>
      <c r="BF2549" s="87"/>
      <c r="BG2549" s="87"/>
      <c r="BH2549" s="87"/>
    </row>
    <row r="2550" spans="1:60">
      <c r="A2550" s="87"/>
      <c r="D2550" s="371"/>
      <c r="E2550" s="87"/>
      <c r="F2550" s="87"/>
      <c r="G2550" s="87"/>
      <c r="H2550" s="87"/>
      <c r="I2550" s="87"/>
      <c r="J2550" s="87"/>
      <c r="K2550" s="87"/>
      <c r="L2550" s="87"/>
      <c r="M2550" s="87"/>
      <c r="N2550" s="87"/>
      <c r="O2550" s="87"/>
      <c r="P2550" s="87"/>
      <c r="Q2550" s="87"/>
      <c r="R2550" s="87"/>
      <c r="S2550" s="87"/>
      <c r="T2550" s="87"/>
      <c r="U2550" s="87"/>
      <c r="V2550" s="87"/>
      <c r="W2550" s="87"/>
      <c r="X2550" s="87"/>
      <c r="Y2550" s="87"/>
      <c r="Z2550" s="87"/>
      <c r="AA2550" s="87"/>
      <c r="AB2550" s="87"/>
      <c r="AC2550" s="87"/>
      <c r="AD2550" s="87"/>
      <c r="AE2550" s="87"/>
      <c r="AF2550" s="87"/>
      <c r="AG2550" s="87"/>
      <c r="AH2550" s="87"/>
      <c r="AI2550" s="87"/>
      <c r="AJ2550" s="87"/>
      <c r="AK2550" s="87"/>
      <c r="AL2550" s="87"/>
      <c r="AM2550" s="87"/>
      <c r="AN2550" s="87"/>
      <c r="AO2550" s="87"/>
      <c r="AP2550" s="87"/>
      <c r="AQ2550" s="87"/>
      <c r="AR2550" s="87"/>
      <c r="AS2550" s="87"/>
      <c r="AT2550" s="87"/>
      <c r="AU2550" s="87"/>
      <c r="AV2550" s="87"/>
      <c r="AW2550" s="87"/>
      <c r="AX2550" s="87"/>
      <c r="AY2550" s="87"/>
      <c r="AZ2550" s="87"/>
      <c r="BA2550" s="87"/>
      <c r="BB2550" s="87"/>
      <c r="BC2550" s="87"/>
      <c r="BD2550" s="87"/>
      <c r="BE2550" s="87"/>
      <c r="BF2550" s="87"/>
      <c r="BG2550" s="87"/>
      <c r="BH2550" s="87"/>
    </row>
    <row r="2551" spans="1:60">
      <c r="A2551" s="87"/>
      <c r="D2551" s="371"/>
      <c r="E2551" s="87"/>
      <c r="F2551" s="87"/>
      <c r="G2551" s="87"/>
      <c r="H2551" s="87"/>
      <c r="I2551" s="87"/>
      <c r="J2551" s="87"/>
      <c r="K2551" s="87"/>
      <c r="L2551" s="87"/>
      <c r="M2551" s="87"/>
      <c r="N2551" s="87"/>
      <c r="O2551" s="87"/>
      <c r="P2551" s="87"/>
      <c r="Q2551" s="87"/>
      <c r="R2551" s="87"/>
      <c r="S2551" s="87"/>
      <c r="T2551" s="87"/>
      <c r="U2551" s="87"/>
      <c r="V2551" s="87"/>
      <c r="W2551" s="87"/>
      <c r="X2551" s="87"/>
      <c r="Y2551" s="87"/>
      <c r="Z2551" s="87"/>
      <c r="AA2551" s="87"/>
      <c r="AB2551" s="87"/>
      <c r="AC2551" s="87"/>
      <c r="AD2551" s="87"/>
      <c r="AE2551" s="87"/>
      <c r="AF2551" s="87"/>
      <c r="AG2551" s="87"/>
      <c r="AH2551" s="87"/>
      <c r="AI2551" s="87"/>
      <c r="AJ2551" s="87"/>
      <c r="AK2551" s="87"/>
      <c r="AL2551" s="87"/>
      <c r="AM2551" s="87"/>
      <c r="AN2551" s="87"/>
      <c r="AO2551" s="87"/>
      <c r="AP2551" s="87"/>
      <c r="AQ2551" s="87"/>
      <c r="AR2551" s="87"/>
      <c r="AS2551" s="87"/>
      <c r="AT2551" s="87"/>
      <c r="AU2551" s="87"/>
      <c r="AV2551" s="87"/>
      <c r="AW2551" s="87"/>
      <c r="AX2551" s="87"/>
      <c r="AY2551" s="87"/>
      <c r="AZ2551" s="87"/>
      <c r="BA2551" s="87"/>
      <c r="BB2551" s="87"/>
      <c r="BC2551" s="87"/>
      <c r="BD2551" s="87"/>
      <c r="BE2551" s="87"/>
      <c r="BF2551" s="87"/>
      <c r="BG2551" s="87"/>
      <c r="BH2551" s="87"/>
    </row>
    <row r="2552" spans="1:60">
      <c r="A2552" s="87"/>
      <c r="D2552" s="371"/>
      <c r="E2552" s="87"/>
      <c r="F2552" s="87"/>
      <c r="G2552" s="87"/>
      <c r="H2552" s="87"/>
      <c r="I2552" s="87"/>
      <c r="J2552" s="87"/>
      <c r="K2552" s="87"/>
      <c r="L2552" s="87"/>
      <c r="M2552" s="87"/>
      <c r="N2552" s="87"/>
      <c r="O2552" s="87"/>
      <c r="P2552" s="87"/>
      <c r="Q2552" s="87"/>
      <c r="R2552" s="87"/>
      <c r="S2552" s="87"/>
      <c r="T2552" s="87"/>
      <c r="U2552" s="87"/>
      <c r="V2552" s="87"/>
      <c r="W2552" s="87"/>
      <c r="X2552" s="87"/>
      <c r="Y2552" s="87"/>
      <c r="Z2552" s="87"/>
      <c r="AA2552" s="87"/>
      <c r="AB2552" s="87"/>
      <c r="AC2552" s="87"/>
      <c r="AD2552" s="87"/>
      <c r="AE2552" s="87"/>
      <c r="AF2552" s="87"/>
      <c r="AG2552" s="87"/>
      <c r="AH2552" s="87"/>
      <c r="AI2552" s="87"/>
      <c r="AJ2552" s="87"/>
      <c r="AK2552" s="87"/>
      <c r="AL2552" s="87"/>
      <c r="AM2552" s="87"/>
      <c r="AN2552" s="87"/>
      <c r="AO2552" s="87"/>
      <c r="AP2552" s="87"/>
      <c r="AQ2552" s="87"/>
      <c r="AR2552" s="87"/>
      <c r="AS2552" s="87"/>
      <c r="AT2552" s="87"/>
      <c r="AU2552" s="87"/>
      <c r="AV2552" s="87"/>
      <c r="AW2552" s="87"/>
      <c r="AX2552" s="87"/>
      <c r="AY2552" s="87"/>
      <c r="AZ2552" s="87"/>
      <c r="BA2552" s="87"/>
      <c r="BB2552" s="87"/>
      <c r="BC2552" s="87"/>
      <c r="BD2552" s="87"/>
      <c r="BE2552" s="87"/>
      <c r="BF2552" s="87"/>
      <c r="BG2552" s="87"/>
      <c r="BH2552" s="87"/>
    </row>
    <row r="2553" spans="1:60">
      <c r="A2553" s="87"/>
      <c r="D2553" s="371"/>
      <c r="E2553" s="87"/>
      <c r="F2553" s="87"/>
      <c r="G2553" s="87"/>
      <c r="H2553" s="87"/>
      <c r="I2553" s="87"/>
      <c r="J2553" s="87"/>
      <c r="K2553" s="87"/>
      <c r="L2553" s="87"/>
      <c r="M2553" s="87"/>
      <c r="N2553" s="87"/>
      <c r="O2553" s="87"/>
      <c r="P2553" s="87"/>
      <c r="Q2553" s="87"/>
      <c r="R2553" s="87"/>
      <c r="S2553" s="87"/>
      <c r="T2553" s="87"/>
      <c r="U2553" s="87"/>
      <c r="V2553" s="87"/>
      <c r="W2553" s="87"/>
      <c r="X2553" s="87"/>
      <c r="Y2553" s="87"/>
      <c r="Z2553" s="87"/>
      <c r="AA2553" s="87"/>
      <c r="AB2553" s="87"/>
      <c r="AC2553" s="87"/>
      <c r="AD2553" s="87"/>
      <c r="AE2553" s="87"/>
      <c r="AF2553" s="87"/>
      <c r="AG2553" s="87"/>
      <c r="AH2553" s="87"/>
      <c r="AI2553" s="87"/>
      <c r="AJ2553" s="87"/>
      <c r="AK2553" s="87"/>
      <c r="AL2553" s="87"/>
      <c r="AM2553" s="87"/>
      <c r="AN2553" s="87"/>
      <c r="AO2553" s="87"/>
      <c r="AP2553" s="87"/>
      <c r="AQ2553" s="87"/>
      <c r="AR2553" s="87"/>
      <c r="AS2553" s="87"/>
      <c r="AT2553" s="87"/>
      <c r="AU2553" s="87"/>
      <c r="AV2553" s="87"/>
      <c r="AW2553" s="87"/>
      <c r="AX2553" s="87"/>
      <c r="AY2553" s="87"/>
      <c r="AZ2553" s="87"/>
      <c r="BA2553" s="87"/>
      <c r="BB2553" s="87"/>
      <c r="BC2553" s="87"/>
      <c r="BD2553" s="87"/>
      <c r="BE2553" s="87"/>
      <c r="BF2553" s="87"/>
      <c r="BG2553" s="87"/>
      <c r="BH2553" s="87"/>
    </row>
    <row r="2554" spans="1:60">
      <c r="A2554" s="87"/>
      <c r="D2554" s="371"/>
      <c r="E2554" s="87"/>
      <c r="F2554" s="87"/>
      <c r="G2554" s="87"/>
      <c r="H2554" s="87"/>
      <c r="I2554" s="87"/>
      <c r="J2554" s="87"/>
      <c r="K2554" s="87"/>
      <c r="L2554" s="87"/>
      <c r="M2554" s="87"/>
      <c r="N2554" s="87"/>
      <c r="O2554" s="87"/>
      <c r="P2554" s="87"/>
      <c r="Q2554" s="87"/>
      <c r="R2554" s="87"/>
      <c r="S2554" s="87"/>
      <c r="T2554" s="87"/>
      <c r="U2554" s="87"/>
      <c r="V2554" s="87"/>
      <c r="W2554" s="87"/>
      <c r="X2554" s="87"/>
      <c r="Y2554" s="87"/>
      <c r="Z2554" s="87"/>
      <c r="AA2554" s="87"/>
      <c r="AB2554" s="87"/>
      <c r="AC2554" s="87"/>
      <c r="AD2554" s="87"/>
      <c r="AE2554" s="87"/>
      <c r="AF2554" s="87"/>
      <c r="AG2554" s="87"/>
      <c r="AH2554" s="87"/>
      <c r="AI2554" s="87"/>
      <c r="AJ2554" s="87"/>
      <c r="AK2554" s="87"/>
      <c r="AL2554" s="87"/>
      <c r="AM2554" s="87"/>
      <c r="AN2554" s="87"/>
      <c r="AO2554" s="87"/>
      <c r="AP2554" s="87"/>
      <c r="AQ2554" s="87"/>
      <c r="AR2554" s="87"/>
      <c r="AS2554" s="87"/>
      <c r="AT2554" s="87"/>
      <c r="AU2554" s="87"/>
      <c r="AV2554" s="87"/>
      <c r="AW2554" s="87"/>
      <c r="AX2554" s="87"/>
      <c r="AY2554" s="87"/>
      <c r="AZ2554" s="87"/>
      <c r="BA2554" s="87"/>
      <c r="BB2554" s="87"/>
      <c r="BC2554" s="87"/>
      <c r="BD2554" s="87"/>
      <c r="BE2554" s="87"/>
      <c r="BF2554" s="87"/>
      <c r="BG2554" s="87"/>
      <c r="BH2554" s="87"/>
    </row>
    <row r="2555" spans="1:60">
      <c r="A2555" s="87"/>
      <c r="D2555" s="371"/>
      <c r="E2555" s="87"/>
      <c r="F2555" s="87"/>
      <c r="G2555" s="87"/>
      <c r="H2555" s="87"/>
      <c r="I2555" s="87"/>
      <c r="J2555" s="87"/>
      <c r="K2555" s="87"/>
      <c r="L2555" s="87"/>
      <c r="M2555" s="87"/>
      <c r="N2555" s="87"/>
      <c r="O2555" s="87"/>
      <c r="P2555" s="87"/>
      <c r="Q2555" s="87"/>
      <c r="R2555" s="87"/>
      <c r="S2555" s="87"/>
      <c r="T2555" s="87"/>
      <c r="U2555" s="87"/>
      <c r="V2555" s="87"/>
      <c r="W2555" s="87"/>
      <c r="X2555" s="87"/>
      <c r="Y2555" s="87"/>
      <c r="Z2555" s="87"/>
      <c r="AA2555" s="87"/>
      <c r="AB2555" s="87"/>
      <c r="AC2555" s="87"/>
      <c r="AD2555" s="87"/>
      <c r="AE2555" s="87"/>
      <c r="AF2555" s="87"/>
      <c r="AG2555" s="87"/>
      <c r="AH2555" s="87"/>
      <c r="AI2555" s="87"/>
      <c r="AJ2555" s="87"/>
      <c r="AK2555" s="87"/>
      <c r="AL2555" s="87"/>
      <c r="AM2555" s="87"/>
      <c r="AN2555" s="87"/>
      <c r="AO2555" s="87"/>
      <c r="AP2555" s="87"/>
      <c r="AQ2555" s="87"/>
      <c r="AR2555" s="87"/>
      <c r="AS2555" s="87"/>
      <c r="AT2555" s="87"/>
      <c r="AU2555" s="87"/>
      <c r="AV2555" s="87"/>
      <c r="AW2555" s="87"/>
      <c r="AX2555" s="87"/>
      <c r="AY2555" s="87"/>
      <c r="AZ2555" s="87"/>
      <c r="BA2555" s="87"/>
      <c r="BB2555" s="87"/>
      <c r="BC2555" s="87"/>
      <c r="BD2555" s="87"/>
      <c r="BE2555" s="87"/>
      <c r="BF2555" s="87"/>
      <c r="BG2555" s="87"/>
      <c r="BH2555" s="87"/>
    </row>
    <row r="2556" spans="1:60">
      <c r="A2556" s="87"/>
      <c r="D2556" s="371"/>
      <c r="E2556" s="87"/>
      <c r="F2556" s="87"/>
      <c r="G2556" s="87"/>
      <c r="H2556" s="87"/>
      <c r="I2556" s="87"/>
      <c r="J2556" s="87"/>
      <c r="K2556" s="87"/>
      <c r="L2556" s="87"/>
      <c r="M2556" s="87"/>
      <c r="N2556" s="87"/>
      <c r="O2556" s="87"/>
      <c r="P2556" s="87"/>
      <c r="Q2556" s="87"/>
      <c r="R2556" s="87"/>
      <c r="S2556" s="87"/>
      <c r="T2556" s="87"/>
      <c r="U2556" s="87"/>
      <c r="V2556" s="87"/>
      <c r="W2556" s="87"/>
      <c r="X2556" s="87"/>
      <c r="Y2556" s="87"/>
      <c r="Z2556" s="87"/>
      <c r="AA2556" s="87"/>
      <c r="AB2556" s="87"/>
      <c r="AC2556" s="87"/>
      <c r="AD2556" s="87"/>
      <c r="AE2556" s="87"/>
      <c r="AF2556" s="87"/>
      <c r="AG2556" s="87"/>
      <c r="AH2556" s="87"/>
      <c r="AI2556" s="87"/>
      <c r="AJ2556" s="87"/>
      <c r="AK2556" s="87"/>
      <c r="AL2556" s="87"/>
      <c r="AM2556" s="87"/>
      <c r="AN2556" s="87"/>
      <c r="AO2556" s="87"/>
      <c r="AP2556" s="87"/>
      <c r="AQ2556" s="87"/>
      <c r="AR2556" s="87"/>
      <c r="AS2556" s="87"/>
      <c r="AT2556" s="87"/>
      <c r="AU2556" s="87"/>
      <c r="AV2556" s="87"/>
      <c r="AW2556" s="87"/>
      <c r="AX2556" s="87"/>
      <c r="AY2556" s="87"/>
      <c r="AZ2556" s="87"/>
      <c r="BA2556" s="87"/>
      <c r="BB2556" s="87"/>
      <c r="BC2556" s="87"/>
      <c r="BD2556" s="87"/>
      <c r="BE2556" s="87"/>
      <c r="BF2556" s="87"/>
      <c r="BG2556" s="87"/>
      <c r="BH2556" s="87"/>
    </row>
    <row r="2557" spans="1:60">
      <c r="A2557" s="87"/>
      <c r="D2557" s="371"/>
      <c r="E2557" s="87"/>
      <c r="F2557" s="87"/>
      <c r="G2557" s="87"/>
      <c r="H2557" s="87"/>
      <c r="I2557" s="87"/>
      <c r="J2557" s="87"/>
      <c r="K2557" s="87"/>
      <c r="L2557" s="87"/>
      <c r="M2557" s="87"/>
      <c r="N2557" s="87"/>
      <c r="O2557" s="87"/>
      <c r="P2557" s="87"/>
      <c r="Q2557" s="87"/>
      <c r="R2557" s="87"/>
      <c r="S2557" s="87"/>
      <c r="T2557" s="87"/>
      <c r="U2557" s="87"/>
      <c r="V2557" s="87"/>
      <c r="W2557" s="87"/>
      <c r="X2557" s="87"/>
      <c r="Y2557" s="87"/>
      <c r="Z2557" s="87"/>
      <c r="AA2557" s="87"/>
      <c r="AB2557" s="87"/>
      <c r="AC2557" s="87"/>
      <c r="AD2557" s="87"/>
      <c r="AE2557" s="87"/>
      <c r="AF2557" s="87"/>
      <c r="AG2557" s="87"/>
      <c r="AH2557" s="87"/>
      <c r="AI2557" s="87"/>
      <c r="AJ2557" s="87"/>
      <c r="AK2557" s="87"/>
      <c r="AL2557" s="87"/>
      <c r="AM2557" s="87"/>
      <c r="AN2557" s="87"/>
      <c r="AO2557" s="87"/>
      <c r="AP2557" s="87"/>
      <c r="AQ2557" s="87"/>
      <c r="AR2557" s="87"/>
      <c r="AS2557" s="87"/>
      <c r="AT2557" s="87"/>
      <c r="AU2557" s="87"/>
      <c r="AV2557" s="87"/>
      <c r="AW2557" s="87"/>
      <c r="AX2557" s="87"/>
      <c r="AY2557" s="87"/>
      <c r="AZ2557" s="87"/>
      <c r="BA2557" s="87"/>
      <c r="BB2557" s="87"/>
      <c r="BC2557" s="87"/>
      <c r="BD2557" s="87"/>
      <c r="BE2557" s="87"/>
      <c r="BF2557" s="87"/>
      <c r="BG2557" s="87"/>
      <c r="BH2557" s="87"/>
    </row>
    <row r="2558" spans="1:60">
      <c r="A2558" s="87"/>
      <c r="D2558" s="371"/>
      <c r="E2558" s="87"/>
      <c r="F2558" s="87"/>
      <c r="G2558" s="87"/>
      <c r="H2558" s="87"/>
      <c r="I2558" s="87"/>
      <c r="J2558" s="87"/>
      <c r="K2558" s="87"/>
      <c r="L2558" s="87"/>
      <c r="M2558" s="87"/>
      <c r="N2558" s="87"/>
      <c r="O2558" s="87"/>
      <c r="P2558" s="87"/>
      <c r="Q2558" s="87"/>
      <c r="R2558" s="87"/>
      <c r="S2558" s="87"/>
      <c r="T2558" s="87"/>
      <c r="U2558" s="87"/>
      <c r="V2558" s="87"/>
      <c r="W2558" s="87"/>
      <c r="X2558" s="87"/>
      <c r="Y2558" s="87"/>
      <c r="Z2558" s="87"/>
      <c r="AA2558" s="87"/>
      <c r="AB2558" s="87"/>
      <c r="AC2558" s="87"/>
      <c r="AD2558" s="87"/>
      <c r="AE2558" s="87"/>
      <c r="AF2558" s="87"/>
      <c r="AG2558" s="87"/>
      <c r="AH2558" s="87"/>
      <c r="AI2558" s="87"/>
      <c r="AJ2558" s="87"/>
      <c r="AK2558" s="87"/>
      <c r="AL2558" s="87"/>
      <c r="AM2558" s="87"/>
      <c r="AN2558" s="87"/>
      <c r="AO2558" s="87"/>
      <c r="AP2558" s="87"/>
      <c r="AQ2558" s="87"/>
      <c r="AR2558" s="87"/>
      <c r="AS2558" s="87"/>
      <c r="AT2558" s="87"/>
      <c r="AU2558" s="87"/>
      <c r="AV2558" s="87"/>
      <c r="AW2558" s="87"/>
      <c r="AX2558" s="87"/>
      <c r="AY2558" s="87"/>
      <c r="AZ2558" s="87"/>
      <c r="BA2558" s="87"/>
      <c r="BB2558" s="87"/>
      <c r="BC2558" s="87"/>
      <c r="BD2558" s="87"/>
      <c r="BE2558" s="87"/>
      <c r="BF2558" s="87"/>
      <c r="BG2558" s="87"/>
      <c r="BH2558" s="87"/>
    </row>
    <row r="2559" spans="1:60">
      <c r="A2559" s="87"/>
      <c r="D2559" s="371"/>
      <c r="E2559" s="87"/>
      <c r="F2559" s="87"/>
      <c r="G2559" s="87"/>
      <c r="H2559" s="87"/>
      <c r="I2559" s="87"/>
      <c r="J2559" s="87"/>
      <c r="K2559" s="87"/>
      <c r="L2559" s="87"/>
      <c r="M2559" s="87"/>
      <c r="N2559" s="87"/>
      <c r="O2559" s="87"/>
      <c r="P2559" s="87"/>
      <c r="Q2559" s="87"/>
      <c r="R2559" s="87"/>
      <c r="S2559" s="87"/>
      <c r="T2559" s="87"/>
      <c r="U2559" s="87"/>
      <c r="V2559" s="87"/>
      <c r="W2559" s="87"/>
      <c r="X2559" s="87"/>
      <c r="Y2559" s="87"/>
      <c r="Z2559" s="87"/>
      <c r="AA2559" s="87"/>
      <c r="AB2559" s="87"/>
      <c r="AC2559" s="87"/>
      <c r="AD2559" s="87"/>
      <c r="AE2559" s="87"/>
      <c r="AF2559" s="87"/>
      <c r="AG2559" s="87"/>
      <c r="AH2559" s="87"/>
      <c r="AI2559" s="87"/>
      <c r="AJ2559" s="87"/>
      <c r="AK2559" s="87"/>
      <c r="AL2559" s="87"/>
      <c r="AM2559" s="87"/>
      <c r="AN2559" s="87"/>
      <c r="AO2559" s="87"/>
      <c r="AP2559" s="87"/>
      <c r="AQ2559" s="87"/>
      <c r="AR2559" s="87"/>
      <c r="AS2559" s="87"/>
      <c r="AT2559" s="87"/>
      <c r="AU2559" s="87"/>
      <c r="AV2559" s="87"/>
      <c r="AW2559" s="87"/>
      <c r="AX2559" s="87"/>
      <c r="AY2559" s="87"/>
      <c r="AZ2559" s="87"/>
      <c r="BA2559" s="87"/>
      <c r="BB2559" s="87"/>
      <c r="BC2559" s="87"/>
      <c r="BD2559" s="87"/>
      <c r="BE2559" s="87"/>
      <c r="BF2559" s="87"/>
      <c r="BG2559" s="87"/>
      <c r="BH2559" s="87"/>
    </row>
    <row r="2560" spans="1:60">
      <c r="A2560" s="87"/>
      <c r="D2560" s="371"/>
      <c r="E2560" s="87"/>
      <c r="F2560" s="87"/>
      <c r="G2560" s="87"/>
      <c r="H2560" s="87"/>
      <c r="I2560" s="87"/>
      <c r="J2560" s="87"/>
      <c r="K2560" s="87"/>
      <c r="L2560" s="87"/>
      <c r="M2560" s="87"/>
      <c r="N2560" s="87"/>
      <c r="O2560" s="87"/>
      <c r="P2560" s="87"/>
      <c r="Q2560" s="87"/>
      <c r="R2560" s="87"/>
      <c r="S2560" s="87"/>
      <c r="T2560" s="87"/>
      <c r="U2560" s="87"/>
      <c r="V2560" s="87"/>
      <c r="W2560" s="87"/>
      <c r="X2560" s="87"/>
      <c r="Y2560" s="87"/>
      <c r="Z2560" s="87"/>
      <c r="AA2560" s="87"/>
      <c r="AB2560" s="87"/>
      <c r="AC2560" s="87"/>
      <c r="AD2560" s="87"/>
      <c r="AE2560" s="87"/>
      <c r="AF2560" s="87"/>
      <c r="AG2560" s="87"/>
      <c r="AH2560" s="87"/>
      <c r="AI2560" s="87"/>
      <c r="AJ2560" s="87"/>
      <c r="AK2560" s="87"/>
      <c r="AL2560" s="87"/>
      <c r="AM2560" s="87"/>
      <c r="AN2560" s="87"/>
      <c r="AO2560" s="87"/>
      <c r="AP2560" s="87"/>
      <c r="AQ2560" s="87"/>
      <c r="AR2560" s="87"/>
      <c r="AS2560" s="87"/>
      <c r="AT2560" s="87"/>
      <c r="AU2560" s="87"/>
      <c r="AV2560" s="87"/>
      <c r="AW2560" s="87"/>
      <c r="AX2560" s="87"/>
      <c r="AY2560" s="87"/>
      <c r="AZ2560" s="87"/>
      <c r="BA2560" s="87"/>
      <c r="BB2560" s="87"/>
      <c r="BC2560" s="87"/>
      <c r="BD2560" s="87"/>
      <c r="BE2560" s="87"/>
      <c r="BF2560" s="87"/>
      <c r="BG2560" s="87"/>
      <c r="BH2560" s="87"/>
    </row>
    <row r="2561" spans="1:60">
      <c r="A2561" s="87"/>
      <c r="D2561" s="371"/>
      <c r="E2561" s="87"/>
      <c r="F2561" s="87"/>
      <c r="G2561" s="87"/>
      <c r="H2561" s="87"/>
      <c r="I2561" s="87"/>
      <c r="J2561" s="87"/>
      <c r="K2561" s="87"/>
      <c r="L2561" s="87"/>
      <c r="M2561" s="87"/>
      <c r="N2561" s="87"/>
      <c r="O2561" s="87"/>
      <c r="P2561" s="87"/>
      <c r="Q2561" s="87"/>
      <c r="R2561" s="87"/>
      <c r="S2561" s="87"/>
      <c r="T2561" s="87"/>
      <c r="U2561" s="87"/>
      <c r="V2561" s="87"/>
      <c r="W2561" s="87"/>
      <c r="X2561" s="87"/>
      <c r="Y2561" s="87"/>
      <c r="Z2561" s="87"/>
      <c r="AA2561" s="87"/>
      <c r="AB2561" s="87"/>
      <c r="AC2561" s="87"/>
      <c r="AD2561" s="87"/>
      <c r="AE2561" s="87"/>
      <c r="AF2561" s="87"/>
      <c r="AG2561" s="87"/>
      <c r="AH2561" s="87"/>
      <c r="AI2561" s="87"/>
      <c r="AJ2561" s="87"/>
      <c r="AK2561" s="87"/>
      <c r="AL2561" s="87"/>
      <c r="AM2561" s="87"/>
      <c r="AN2561" s="87"/>
      <c r="AO2561" s="87"/>
      <c r="AP2561" s="87"/>
      <c r="AQ2561" s="87"/>
      <c r="AR2561" s="87"/>
      <c r="AS2561" s="87"/>
      <c r="AT2561" s="87"/>
      <c r="AU2561" s="87"/>
      <c r="AV2561" s="87"/>
      <c r="AW2561" s="87"/>
      <c r="AX2561" s="87"/>
      <c r="AY2561" s="87"/>
      <c r="AZ2561" s="87"/>
      <c r="BA2561" s="87"/>
      <c r="BB2561" s="87"/>
      <c r="BC2561" s="87"/>
      <c r="BD2561" s="87"/>
      <c r="BE2561" s="87"/>
      <c r="BF2561" s="87"/>
      <c r="BG2561" s="87"/>
      <c r="BH2561" s="87"/>
    </row>
    <row r="2562" spans="1:60">
      <c r="A2562" s="87"/>
      <c r="D2562" s="371"/>
      <c r="E2562" s="87"/>
      <c r="F2562" s="87"/>
      <c r="G2562" s="87"/>
      <c r="H2562" s="87"/>
      <c r="I2562" s="87"/>
      <c r="J2562" s="87"/>
      <c r="K2562" s="87"/>
      <c r="L2562" s="87"/>
      <c r="M2562" s="87"/>
      <c r="N2562" s="87"/>
      <c r="O2562" s="87"/>
      <c r="P2562" s="87"/>
      <c r="Q2562" s="87"/>
      <c r="R2562" s="87"/>
      <c r="S2562" s="87"/>
      <c r="T2562" s="87"/>
      <c r="U2562" s="87"/>
      <c r="V2562" s="87"/>
      <c r="W2562" s="87"/>
      <c r="X2562" s="87"/>
      <c r="Y2562" s="87"/>
      <c r="Z2562" s="87"/>
      <c r="AA2562" s="87"/>
      <c r="AB2562" s="87"/>
      <c r="AC2562" s="87"/>
      <c r="AD2562" s="87"/>
      <c r="AE2562" s="87"/>
      <c r="AF2562" s="87"/>
      <c r="AG2562" s="87"/>
      <c r="AH2562" s="87"/>
      <c r="AI2562" s="87"/>
      <c r="AJ2562" s="87"/>
      <c r="AK2562" s="87"/>
      <c r="AL2562" s="87"/>
      <c r="AM2562" s="87"/>
      <c r="AN2562" s="87"/>
      <c r="AO2562" s="87"/>
      <c r="AP2562" s="87"/>
      <c r="AQ2562" s="87"/>
      <c r="AR2562" s="87"/>
      <c r="AS2562" s="87"/>
      <c r="AT2562" s="87"/>
      <c r="AU2562" s="87"/>
      <c r="AV2562" s="87"/>
      <c r="AW2562" s="87"/>
      <c r="AX2562" s="87"/>
      <c r="AY2562" s="87"/>
      <c r="AZ2562" s="87"/>
      <c r="BA2562" s="87"/>
      <c r="BB2562" s="87"/>
      <c r="BC2562" s="87"/>
      <c r="BD2562" s="87"/>
      <c r="BE2562" s="87"/>
      <c r="BF2562" s="87"/>
      <c r="BG2562" s="87"/>
      <c r="BH2562" s="87"/>
    </row>
    <row r="2563" spans="1:60">
      <c r="A2563" s="87"/>
      <c r="D2563" s="371"/>
      <c r="E2563" s="87"/>
      <c r="F2563" s="87"/>
      <c r="G2563" s="87"/>
      <c r="H2563" s="87"/>
      <c r="I2563" s="87"/>
      <c r="J2563" s="87"/>
      <c r="K2563" s="87"/>
      <c r="L2563" s="87"/>
      <c r="M2563" s="87"/>
      <c r="N2563" s="87"/>
      <c r="O2563" s="87"/>
      <c r="P2563" s="87"/>
      <c r="Q2563" s="87"/>
      <c r="R2563" s="87"/>
      <c r="S2563" s="87"/>
      <c r="T2563" s="87"/>
      <c r="U2563" s="87"/>
      <c r="V2563" s="87"/>
      <c r="W2563" s="87"/>
      <c r="X2563" s="87"/>
      <c r="Y2563" s="87"/>
      <c r="Z2563" s="87"/>
      <c r="AA2563" s="87"/>
      <c r="AB2563" s="87"/>
      <c r="AC2563" s="87"/>
      <c r="AD2563" s="87"/>
      <c r="AE2563" s="87"/>
      <c r="AF2563" s="87"/>
      <c r="AG2563" s="87"/>
      <c r="AH2563" s="87"/>
      <c r="AI2563" s="87"/>
      <c r="AJ2563" s="87"/>
      <c r="AK2563" s="87"/>
      <c r="AL2563" s="87"/>
      <c r="AM2563" s="87"/>
      <c r="AN2563" s="87"/>
      <c r="AO2563" s="87"/>
      <c r="AP2563" s="87"/>
      <c r="AQ2563" s="87"/>
      <c r="AR2563" s="87"/>
      <c r="AS2563" s="87"/>
      <c r="AT2563" s="87"/>
      <c r="AU2563" s="87"/>
      <c r="AV2563" s="87"/>
      <c r="AW2563" s="87"/>
      <c r="AX2563" s="87"/>
      <c r="AY2563" s="87"/>
      <c r="AZ2563" s="87"/>
      <c r="BA2563" s="87"/>
      <c r="BB2563" s="87"/>
      <c r="BC2563" s="87"/>
      <c r="BD2563" s="87"/>
      <c r="BE2563" s="87"/>
      <c r="BF2563" s="87"/>
      <c r="BG2563" s="87"/>
      <c r="BH2563" s="87"/>
    </row>
    <row r="2564" spans="1:60">
      <c r="A2564" s="87"/>
      <c r="D2564" s="371"/>
      <c r="E2564" s="87"/>
      <c r="F2564" s="87"/>
      <c r="G2564" s="87"/>
      <c r="H2564" s="87"/>
      <c r="I2564" s="87"/>
      <c r="J2564" s="87"/>
      <c r="K2564" s="87"/>
      <c r="L2564" s="87"/>
      <c r="M2564" s="87"/>
      <c r="N2564" s="87"/>
      <c r="O2564" s="87"/>
      <c r="P2564" s="87"/>
      <c r="Q2564" s="87"/>
      <c r="R2564" s="87"/>
      <c r="S2564" s="87"/>
      <c r="T2564" s="87"/>
      <c r="U2564" s="87"/>
      <c r="V2564" s="87"/>
      <c r="W2564" s="87"/>
      <c r="X2564" s="87"/>
      <c r="Y2564" s="87"/>
      <c r="Z2564" s="87"/>
      <c r="AA2564" s="87"/>
      <c r="AB2564" s="87"/>
      <c r="AC2564" s="87"/>
      <c r="AD2564" s="87"/>
      <c r="AE2564" s="87"/>
      <c r="AF2564" s="87"/>
      <c r="AG2564" s="87"/>
      <c r="AH2564" s="87"/>
      <c r="AI2564" s="87"/>
      <c r="AJ2564" s="87"/>
      <c r="AK2564" s="87"/>
      <c r="AL2564" s="87"/>
      <c r="AM2564" s="87"/>
      <c r="AN2564" s="87"/>
      <c r="AO2564" s="87"/>
      <c r="AP2564" s="87"/>
      <c r="AQ2564" s="87"/>
      <c r="AR2564" s="87"/>
      <c r="AS2564" s="87"/>
      <c r="AT2564" s="87"/>
      <c r="AU2564" s="87"/>
      <c r="AV2564" s="87"/>
      <c r="AW2564" s="87"/>
      <c r="AX2564" s="87"/>
      <c r="AY2564" s="87"/>
      <c r="AZ2564" s="87"/>
      <c r="BA2564" s="87"/>
      <c r="BB2564" s="87"/>
      <c r="BC2564" s="87"/>
      <c r="BD2564" s="87"/>
      <c r="BE2564" s="87"/>
      <c r="BF2564" s="87"/>
      <c r="BG2564" s="87"/>
      <c r="BH2564" s="87"/>
    </row>
    <row r="2565" spans="1:60">
      <c r="A2565" s="87"/>
      <c r="D2565" s="371"/>
      <c r="E2565" s="87"/>
      <c r="F2565" s="87"/>
      <c r="G2565" s="87"/>
      <c r="H2565" s="87"/>
      <c r="I2565" s="87"/>
      <c r="J2565" s="87"/>
      <c r="K2565" s="87"/>
      <c r="L2565" s="87"/>
      <c r="M2565" s="87"/>
      <c r="N2565" s="87"/>
      <c r="O2565" s="87"/>
      <c r="P2565" s="87"/>
      <c r="Q2565" s="87"/>
      <c r="R2565" s="87"/>
      <c r="S2565" s="87"/>
      <c r="T2565" s="87"/>
      <c r="U2565" s="87"/>
      <c r="V2565" s="87"/>
      <c r="W2565" s="87"/>
      <c r="X2565" s="87"/>
      <c r="Y2565" s="87"/>
      <c r="Z2565" s="87"/>
      <c r="AA2565" s="87"/>
      <c r="AB2565" s="87"/>
      <c r="AC2565" s="87"/>
      <c r="AD2565" s="87"/>
      <c r="AE2565" s="87"/>
      <c r="AF2565" s="87"/>
      <c r="AG2565" s="87"/>
      <c r="AH2565" s="87"/>
      <c r="AI2565" s="87"/>
      <c r="AJ2565" s="87"/>
      <c r="AK2565" s="87"/>
      <c r="AL2565" s="87"/>
      <c r="AM2565" s="87"/>
      <c r="AN2565" s="87"/>
      <c r="AO2565" s="87"/>
      <c r="AP2565" s="87"/>
      <c r="AQ2565" s="87"/>
      <c r="AR2565" s="87"/>
      <c r="AS2565" s="87"/>
      <c r="AT2565" s="87"/>
      <c r="AU2565" s="87"/>
      <c r="AV2565" s="87"/>
      <c r="AW2565" s="87"/>
      <c r="AX2565" s="87"/>
      <c r="AY2565" s="87"/>
      <c r="AZ2565" s="87"/>
      <c r="BA2565" s="87"/>
      <c r="BB2565" s="87"/>
      <c r="BC2565" s="87"/>
      <c r="BD2565" s="87"/>
      <c r="BE2565" s="87"/>
      <c r="BF2565" s="87"/>
      <c r="BG2565" s="87"/>
      <c r="BH2565" s="87"/>
    </row>
    <row r="2566" spans="1:60">
      <c r="A2566" s="87"/>
      <c r="D2566" s="371"/>
      <c r="E2566" s="87"/>
      <c r="F2566" s="87"/>
      <c r="G2566" s="87"/>
      <c r="H2566" s="87"/>
      <c r="I2566" s="87"/>
      <c r="J2566" s="87"/>
      <c r="K2566" s="87"/>
      <c r="L2566" s="87"/>
      <c r="M2566" s="87"/>
      <c r="N2566" s="87"/>
      <c r="O2566" s="87"/>
      <c r="P2566" s="87"/>
      <c r="Q2566" s="87"/>
      <c r="R2566" s="87"/>
      <c r="S2566" s="87"/>
      <c r="T2566" s="87"/>
      <c r="U2566" s="87"/>
      <c r="V2566" s="87"/>
      <c r="W2566" s="87"/>
      <c r="X2566" s="87"/>
      <c r="Y2566" s="87"/>
      <c r="Z2566" s="87"/>
      <c r="AA2566" s="87"/>
      <c r="AB2566" s="87"/>
      <c r="AC2566" s="87"/>
      <c r="AD2566" s="87"/>
      <c r="AE2566" s="87"/>
      <c r="AF2566" s="87"/>
      <c r="AG2566" s="87"/>
      <c r="AH2566" s="87"/>
      <c r="AI2566" s="87"/>
      <c r="AJ2566" s="87"/>
      <c r="AK2566" s="87"/>
      <c r="AL2566" s="87"/>
      <c r="AM2566" s="87"/>
      <c r="AN2566" s="87"/>
      <c r="AO2566" s="87"/>
      <c r="AP2566" s="87"/>
      <c r="AQ2566" s="87"/>
      <c r="AR2566" s="87"/>
      <c r="AS2566" s="87"/>
      <c r="AT2566" s="87"/>
      <c r="AU2566" s="87"/>
      <c r="AV2566" s="87"/>
      <c r="AW2566" s="87"/>
      <c r="AX2566" s="87"/>
      <c r="AY2566" s="87"/>
      <c r="AZ2566" s="87"/>
      <c r="BA2566" s="87"/>
      <c r="BB2566" s="87"/>
      <c r="BC2566" s="87"/>
      <c r="BD2566" s="87"/>
      <c r="BE2566" s="87"/>
      <c r="BF2566" s="87"/>
      <c r="BG2566" s="87"/>
      <c r="BH2566" s="87"/>
    </row>
    <row r="2567" spans="1:60">
      <c r="A2567" s="87"/>
      <c r="D2567" s="371"/>
      <c r="E2567" s="87"/>
      <c r="F2567" s="87"/>
      <c r="G2567" s="87"/>
      <c r="H2567" s="87"/>
      <c r="I2567" s="87"/>
      <c r="J2567" s="87"/>
      <c r="K2567" s="87"/>
      <c r="L2567" s="87"/>
      <c r="M2567" s="87"/>
      <c r="N2567" s="87"/>
      <c r="O2567" s="87"/>
      <c r="P2567" s="87"/>
      <c r="Q2567" s="87"/>
      <c r="R2567" s="87"/>
      <c r="S2567" s="87"/>
      <c r="T2567" s="87"/>
      <c r="U2567" s="87"/>
      <c r="V2567" s="87"/>
      <c r="W2567" s="87"/>
      <c r="X2567" s="87"/>
      <c r="Y2567" s="87"/>
      <c r="Z2567" s="87"/>
      <c r="AA2567" s="87"/>
      <c r="AB2567" s="87"/>
      <c r="AC2567" s="87"/>
      <c r="AD2567" s="87"/>
      <c r="AE2567" s="87"/>
      <c r="AF2567" s="87"/>
      <c r="AG2567" s="87"/>
      <c r="AH2567" s="87"/>
      <c r="AI2567" s="87"/>
      <c r="AJ2567" s="87"/>
      <c r="AK2567" s="87"/>
      <c r="AL2567" s="87"/>
      <c r="AM2567" s="87"/>
      <c r="AN2567" s="87"/>
      <c r="AO2567" s="87"/>
      <c r="AP2567" s="87"/>
      <c r="AQ2567" s="87"/>
      <c r="AR2567" s="87"/>
      <c r="AS2567" s="87"/>
      <c r="AT2567" s="87"/>
      <c r="AU2567" s="87"/>
      <c r="AV2567" s="87"/>
      <c r="AW2567" s="87"/>
      <c r="AX2567" s="87"/>
      <c r="AY2567" s="87"/>
      <c r="AZ2567" s="87"/>
      <c r="BA2567" s="87"/>
      <c r="BB2567" s="87"/>
      <c r="BC2567" s="87"/>
      <c r="BD2567" s="87"/>
      <c r="BE2567" s="87"/>
      <c r="BF2567" s="87"/>
      <c r="BG2567" s="87"/>
      <c r="BH2567" s="87"/>
    </row>
    <row r="2568" spans="1:60">
      <c r="A2568" s="87"/>
      <c r="D2568" s="371"/>
      <c r="E2568" s="87"/>
      <c r="F2568" s="87"/>
      <c r="G2568" s="87"/>
      <c r="H2568" s="87"/>
      <c r="I2568" s="87"/>
      <c r="J2568" s="87"/>
      <c r="K2568" s="87"/>
      <c r="L2568" s="87"/>
      <c r="M2568" s="87"/>
      <c r="N2568" s="87"/>
      <c r="O2568" s="87"/>
      <c r="P2568" s="87"/>
      <c r="Q2568" s="87"/>
      <c r="R2568" s="87"/>
      <c r="S2568" s="87"/>
      <c r="T2568" s="87"/>
      <c r="U2568" s="87"/>
      <c r="V2568" s="87"/>
      <c r="W2568" s="87"/>
      <c r="X2568" s="87"/>
      <c r="Y2568" s="87"/>
      <c r="Z2568" s="87"/>
      <c r="AA2568" s="87"/>
      <c r="AB2568" s="87"/>
      <c r="AC2568" s="87"/>
      <c r="AD2568" s="87"/>
      <c r="AE2568" s="87"/>
      <c r="AF2568" s="87"/>
      <c r="AG2568" s="87"/>
      <c r="AH2568" s="87"/>
      <c r="AI2568" s="87"/>
      <c r="AJ2568" s="87"/>
      <c r="AK2568" s="87"/>
      <c r="AL2568" s="87"/>
      <c r="AM2568" s="87"/>
      <c r="AN2568" s="87"/>
      <c r="AO2568" s="87"/>
      <c r="AP2568" s="87"/>
      <c r="AQ2568" s="87"/>
      <c r="AR2568" s="87"/>
      <c r="AS2568" s="87"/>
      <c r="AT2568" s="87"/>
      <c r="AU2568" s="87"/>
      <c r="AV2568" s="87"/>
      <c r="AW2568" s="87"/>
      <c r="AX2568" s="87"/>
      <c r="AY2568" s="87"/>
      <c r="AZ2568" s="87"/>
      <c r="BA2568" s="87"/>
      <c r="BB2568" s="87"/>
      <c r="BC2568" s="87"/>
      <c r="BD2568" s="87"/>
      <c r="BE2568" s="87"/>
      <c r="BF2568" s="87"/>
      <c r="BG2568" s="87"/>
      <c r="BH2568" s="87"/>
    </row>
    <row r="2569" spans="1:60">
      <c r="A2569" s="87"/>
      <c r="D2569" s="371"/>
      <c r="E2569" s="87"/>
      <c r="F2569" s="87"/>
      <c r="G2569" s="87"/>
      <c r="H2569" s="87"/>
      <c r="I2569" s="87"/>
      <c r="J2569" s="87"/>
      <c r="K2569" s="87"/>
      <c r="L2569" s="87"/>
      <c r="M2569" s="87"/>
      <c r="N2569" s="87"/>
      <c r="O2569" s="87"/>
      <c r="P2569" s="87"/>
      <c r="Q2569" s="87"/>
      <c r="R2569" s="87"/>
      <c r="S2569" s="87"/>
      <c r="T2569" s="87"/>
      <c r="U2569" s="87"/>
      <c r="V2569" s="87"/>
      <c r="W2569" s="87"/>
      <c r="X2569" s="87"/>
      <c r="Y2569" s="87"/>
      <c r="Z2569" s="87"/>
      <c r="AA2569" s="87"/>
      <c r="AB2569" s="87"/>
      <c r="AC2569" s="87"/>
      <c r="AD2569" s="87"/>
      <c r="AE2569" s="87"/>
      <c r="AF2569" s="87"/>
      <c r="AG2569" s="87"/>
      <c r="AH2569" s="87"/>
      <c r="AI2569" s="87"/>
      <c r="AJ2569" s="87"/>
      <c r="AK2569" s="87"/>
      <c r="AL2569" s="87"/>
      <c r="AM2569" s="87"/>
      <c r="AN2569" s="87"/>
      <c r="AO2569" s="87"/>
      <c r="AP2569" s="87"/>
      <c r="AQ2569" s="87"/>
      <c r="AR2569" s="87"/>
      <c r="AS2569" s="87"/>
      <c r="AT2569" s="87"/>
      <c r="AU2569" s="87"/>
      <c r="AV2569" s="87"/>
      <c r="AW2569" s="87"/>
      <c r="AX2569" s="87"/>
      <c r="AY2569" s="87"/>
      <c r="AZ2569" s="87"/>
      <c r="BA2569" s="87"/>
      <c r="BB2569" s="87"/>
      <c r="BC2569" s="87"/>
      <c r="BD2569" s="87"/>
      <c r="BE2569" s="87"/>
      <c r="BF2569" s="87"/>
      <c r="BG2569" s="87"/>
      <c r="BH2569" s="87"/>
    </row>
    <row r="2570" spans="1:60">
      <c r="A2570" s="87"/>
      <c r="D2570" s="371"/>
      <c r="E2570" s="87"/>
      <c r="F2570" s="87"/>
      <c r="G2570" s="87"/>
      <c r="H2570" s="87"/>
      <c r="I2570" s="87"/>
      <c r="J2570" s="87"/>
      <c r="K2570" s="87"/>
      <c r="L2570" s="87"/>
      <c r="M2570" s="87"/>
      <c r="N2570" s="87"/>
      <c r="O2570" s="87"/>
      <c r="P2570" s="87"/>
      <c r="Q2570" s="87"/>
      <c r="R2570" s="87"/>
      <c r="S2570" s="87"/>
      <c r="T2570" s="87"/>
      <c r="U2570" s="87"/>
      <c r="V2570" s="87"/>
      <c r="W2570" s="87"/>
      <c r="X2570" s="87"/>
      <c r="Y2570" s="87"/>
      <c r="Z2570" s="87"/>
      <c r="AA2570" s="87"/>
      <c r="AB2570" s="87"/>
      <c r="AC2570" s="87"/>
      <c r="AD2570" s="87"/>
      <c r="AE2570" s="87"/>
      <c r="AF2570" s="87"/>
      <c r="AG2570" s="87"/>
      <c r="AH2570" s="87"/>
      <c r="AI2570" s="87"/>
      <c r="AJ2570" s="87"/>
      <c r="AK2570" s="87"/>
      <c r="AL2570" s="87"/>
      <c r="AM2570" s="87"/>
      <c r="AN2570" s="87"/>
      <c r="AO2570" s="87"/>
      <c r="AP2570" s="87"/>
      <c r="AQ2570" s="87"/>
      <c r="AR2570" s="87"/>
      <c r="AS2570" s="87"/>
      <c r="AT2570" s="87"/>
      <c r="AU2570" s="87"/>
      <c r="AV2570" s="87"/>
      <c r="AW2570" s="87"/>
      <c r="AX2570" s="87"/>
      <c r="AY2570" s="87"/>
      <c r="AZ2570" s="87"/>
      <c r="BA2570" s="87"/>
      <c r="BB2570" s="87"/>
      <c r="BC2570" s="87"/>
      <c r="BD2570" s="87"/>
      <c r="BE2570" s="87"/>
      <c r="BF2570" s="87"/>
      <c r="BG2570" s="87"/>
      <c r="BH2570" s="87"/>
    </row>
    <row r="2571" spans="1:60">
      <c r="A2571" s="87"/>
      <c r="D2571" s="371"/>
      <c r="E2571" s="87"/>
      <c r="F2571" s="87"/>
      <c r="G2571" s="87"/>
      <c r="H2571" s="87"/>
      <c r="I2571" s="87"/>
      <c r="J2571" s="87"/>
      <c r="K2571" s="87"/>
      <c r="L2571" s="87"/>
      <c r="M2571" s="87"/>
      <c r="N2571" s="87"/>
      <c r="O2571" s="87"/>
      <c r="P2571" s="87"/>
      <c r="Q2571" s="87"/>
      <c r="R2571" s="87"/>
      <c r="S2571" s="87"/>
      <c r="T2571" s="87"/>
      <c r="U2571" s="87"/>
      <c r="V2571" s="87"/>
      <c r="W2571" s="87"/>
      <c r="X2571" s="87"/>
      <c r="Y2571" s="87"/>
      <c r="Z2571" s="87"/>
      <c r="AA2571" s="87"/>
      <c r="AB2571" s="87"/>
      <c r="AC2571" s="87"/>
      <c r="AD2571" s="87"/>
      <c r="AE2571" s="87"/>
      <c r="AF2571" s="87"/>
      <c r="AG2571" s="87"/>
      <c r="AH2571" s="87"/>
      <c r="AI2571" s="87"/>
      <c r="AJ2571" s="87"/>
      <c r="AK2571" s="87"/>
      <c r="AL2571" s="87"/>
      <c r="AM2571" s="87"/>
      <c r="AN2571" s="87"/>
      <c r="AO2571" s="87"/>
      <c r="AP2571" s="87"/>
      <c r="AQ2571" s="87"/>
      <c r="AR2571" s="87"/>
      <c r="AS2571" s="87"/>
      <c r="AT2571" s="87"/>
      <c r="AU2571" s="87"/>
      <c r="AV2571" s="87"/>
      <c r="AW2571" s="87"/>
      <c r="AX2571" s="87"/>
      <c r="AY2571" s="87"/>
      <c r="AZ2571" s="87"/>
      <c r="BA2571" s="87"/>
      <c r="BB2571" s="87"/>
      <c r="BC2571" s="87"/>
      <c r="BD2571" s="87"/>
      <c r="BE2571" s="87"/>
      <c r="BF2571" s="87"/>
      <c r="BG2571" s="87"/>
      <c r="BH2571" s="87"/>
    </row>
    <row r="2572" spans="1:60">
      <c r="A2572" s="87"/>
      <c r="D2572" s="371"/>
      <c r="E2572" s="87"/>
      <c r="F2572" s="87"/>
      <c r="G2572" s="87"/>
      <c r="H2572" s="87"/>
      <c r="I2572" s="87"/>
      <c r="J2572" s="87"/>
      <c r="K2572" s="87"/>
      <c r="L2572" s="87"/>
      <c r="M2572" s="87"/>
      <c r="N2572" s="87"/>
      <c r="O2572" s="87"/>
      <c r="P2572" s="87"/>
      <c r="Q2572" s="87"/>
      <c r="R2572" s="87"/>
      <c r="S2572" s="87"/>
      <c r="T2572" s="87"/>
      <c r="U2572" s="87"/>
      <c r="V2572" s="87"/>
      <c r="W2572" s="87"/>
      <c r="X2572" s="87"/>
      <c r="Y2572" s="87"/>
      <c r="Z2572" s="87"/>
      <c r="AA2572" s="87"/>
      <c r="AB2572" s="87"/>
      <c r="AC2572" s="87"/>
      <c r="AD2572" s="87"/>
      <c r="AE2572" s="87"/>
      <c r="AF2572" s="87"/>
      <c r="AG2572" s="87"/>
      <c r="AH2572" s="87"/>
      <c r="AI2572" s="87"/>
      <c r="AJ2572" s="87"/>
      <c r="AK2572" s="87"/>
      <c r="AL2572" s="87"/>
      <c r="AM2572" s="87"/>
      <c r="AN2572" s="87"/>
      <c r="AO2572" s="87"/>
      <c r="AP2572" s="87"/>
      <c r="AQ2572" s="87"/>
      <c r="AR2572" s="87"/>
      <c r="AS2572" s="87"/>
      <c r="AT2572" s="87"/>
      <c r="AU2572" s="87"/>
      <c r="AV2572" s="87"/>
      <c r="AW2572" s="87"/>
      <c r="AX2572" s="87"/>
      <c r="AY2572" s="87"/>
      <c r="AZ2572" s="87"/>
      <c r="BA2572" s="87"/>
      <c r="BB2572" s="87"/>
      <c r="BC2572" s="87"/>
      <c r="BD2572" s="87"/>
      <c r="BE2572" s="87"/>
      <c r="BF2572" s="87"/>
      <c r="BG2572" s="87"/>
      <c r="BH2572" s="87"/>
    </row>
    <row r="2573" spans="1:60">
      <c r="A2573" s="87"/>
      <c r="D2573" s="371"/>
      <c r="E2573" s="87"/>
      <c r="F2573" s="87"/>
      <c r="G2573" s="87"/>
      <c r="H2573" s="87"/>
      <c r="I2573" s="87"/>
      <c r="J2573" s="87"/>
      <c r="K2573" s="87"/>
      <c r="L2573" s="87"/>
      <c r="M2573" s="87"/>
      <c r="N2573" s="87"/>
      <c r="O2573" s="87"/>
      <c r="P2573" s="87"/>
      <c r="Q2573" s="87"/>
      <c r="R2573" s="87"/>
      <c r="S2573" s="87"/>
      <c r="T2573" s="87"/>
      <c r="U2573" s="87"/>
      <c r="V2573" s="87"/>
      <c r="W2573" s="87"/>
      <c r="X2573" s="87"/>
      <c r="Y2573" s="87"/>
      <c r="Z2573" s="87"/>
      <c r="AA2573" s="87"/>
      <c r="AB2573" s="87"/>
      <c r="AC2573" s="87"/>
      <c r="AD2573" s="87"/>
      <c r="AE2573" s="87"/>
      <c r="AF2573" s="87"/>
      <c r="AG2573" s="87"/>
      <c r="AH2573" s="87"/>
      <c r="AI2573" s="87"/>
      <c r="AJ2573" s="87"/>
      <c r="AK2573" s="87"/>
      <c r="AL2573" s="87"/>
      <c r="AM2573" s="87"/>
      <c r="AN2573" s="87"/>
      <c r="AO2573" s="87"/>
      <c r="AP2573" s="87"/>
      <c r="AQ2573" s="87"/>
      <c r="AR2573" s="87"/>
      <c r="AS2573" s="87"/>
      <c r="AT2573" s="87"/>
      <c r="AU2573" s="87"/>
      <c r="AV2573" s="87"/>
      <c r="AW2573" s="87"/>
      <c r="AX2573" s="87"/>
      <c r="AY2573" s="87"/>
      <c r="AZ2573" s="87"/>
      <c r="BA2573" s="87"/>
      <c r="BB2573" s="87"/>
      <c r="BC2573" s="87"/>
      <c r="BD2573" s="87"/>
      <c r="BE2573" s="87"/>
      <c r="BF2573" s="87"/>
      <c r="BG2573" s="87"/>
      <c r="BH2573" s="87"/>
    </row>
    <row r="2574" spans="1:60">
      <c r="A2574" s="87"/>
      <c r="D2574" s="371"/>
      <c r="E2574" s="87"/>
      <c r="F2574" s="87"/>
      <c r="G2574" s="87"/>
      <c r="H2574" s="87"/>
      <c r="I2574" s="87"/>
      <c r="J2574" s="87"/>
      <c r="K2574" s="87"/>
      <c r="L2574" s="87"/>
      <c r="M2574" s="87"/>
      <c r="N2574" s="87"/>
      <c r="O2574" s="87"/>
      <c r="P2574" s="87"/>
      <c r="Q2574" s="87"/>
      <c r="R2574" s="87"/>
      <c r="S2574" s="87"/>
      <c r="T2574" s="87"/>
      <c r="U2574" s="87"/>
      <c r="V2574" s="87"/>
      <c r="W2574" s="87"/>
      <c r="X2574" s="87"/>
      <c r="Y2574" s="87"/>
      <c r="Z2574" s="87"/>
      <c r="AA2574" s="87"/>
      <c r="AB2574" s="87"/>
      <c r="AC2574" s="87"/>
      <c r="AD2574" s="87"/>
      <c r="AE2574" s="87"/>
      <c r="AF2574" s="87"/>
      <c r="AG2574" s="87"/>
      <c r="AH2574" s="87"/>
      <c r="AI2574" s="87"/>
      <c r="AJ2574" s="87"/>
      <c r="AK2574" s="87"/>
      <c r="AL2574" s="87"/>
      <c r="AM2574" s="87"/>
      <c r="AN2574" s="87"/>
      <c r="AO2574" s="87"/>
      <c r="AP2574" s="87"/>
      <c r="AQ2574" s="87"/>
      <c r="AR2574" s="87"/>
      <c r="AS2574" s="87"/>
      <c r="AT2574" s="87"/>
      <c r="AU2574" s="87"/>
      <c r="AV2574" s="87"/>
      <c r="AW2574" s="87"/>
      <c r="AX2574" s="87"/>
      <c r="AY2574" s="87"/>
      <c r="AZ2574" s="87"/>
      <c r="BA2574" s="87"/>
      <c r="BB2574" s="87"/>
      <c r="BC2574" s="87"/>
      <c r="BD2574" s="87"/>
      <c r="BE2574" s="87"/>
      <c r="BF2574" s="87"/>
      <c r="BG2574" s="87"/>
      <c r="BH2574" s="87"/>
    </row>
    <row r="2575" spans="1:60">
      <c r="A2575" s="87"/>
      <c r="D2575" s="371"/>
      <c r="E2575" s="87"/>
      <c r="F2575" s="87"/>
      <c r="G2575" s="87"/>
      <c r="H2575" s="87"/>
      <c r="I2575" s="87"/>
      <c r="J2575" s="87"/>
      <c r="K2575" s="87"/>
      <c r="L2575" s="87"/>
      <c r="M2575" s="87"/>
      <c r="N2575" s="87"/>
      <c r="O2575" s="87"/>
      <c r="P2575" s="87"/>
      <c r="Q2575" s="87"/>
      <c r="R2575" s="87"/>
      <c r="S2575" s="87"/>
      <c r="T2575" s="87"/>
      <c r="U2575" s="87"/>
      <c r="V2575" s="87"/>
      <c r="W2575" s="87"/>
      <c r="X2575" s="87"/>
      <c r="Y2575" s="87"/>
      <c r="Z2575" s="87"/>
      <c r="AA2575" s="87"/>
      <c r="AB2575" s="87"/>
      <c r="AC2575" s="87"/>
      <c r="AD2575" s="87"/>
      <c r="AE2575" s="87"/>
      <c r="AF2575" s="87"/>
      <c r="AG2575" s="87"/>
      <c r="AH2575" s="87"/>
      <c r="AI2575" s="87"/>
      <c r="AJ2575" s="87"/>
      <c r="AK2575" s="87"/>
      <c r="AL2575" s="87"/>
      <c r="AM2575" s="87"/>
      <c r="AN2575" s="87"/>
      <c r="AO2575" s="87"/>
      <c r="AP2575" s="87"/>
      <c r="AQ2575" s="87"/>
      <c r="AR2575" s="87"/>
      <c r="AS2575" s="87"/>
      <c r="AT2575" s="87"/>
      <c r="AU2575" s="87"/>
      <c r="AV2575" s="87"/>
      <c r="AW2575" s="87"/>
      <c r="AX2575" s="87"/>
      <c r="AY2575" s="87"/>
      <c r="AZ2575" s="87"/>
      <c r="BA2575" s="87"/>
      <c r="BB2575" s="87"/>
      <c r="BC2575" s="87"/>
      <c r="BD2575" s="87"/>
      <c r="BE2575" s="87"/>
      <c r="BF2575" s="87"/>
      <c r="BG2575" s="87"/>
      <c r="BH2575" s="87"/>
    </row>
    <row r="2576" spans="1:60">
      <c r="A2576" s="87"/>
      <c r="D2576" s="371"/>
      <c r="E2576" s="87"/>
      <c r="F2576" s="87"/>
      <c r="G2576" s="87"/>
      <c r="H2576" s="87"/>
      <c r="I2576" s="87"/>
      <c r="J2576" s="87"/>
      <c r="K2576" s="87"/>
      <c r="L2576" s="87"/>
      <c r="M2576" s="87"/>
      <c r="N2576" s="87"/>
      <c r="O2576" s="87"/>
      <c r="P2576" s="87"/>
      <c r="Q2576" s="87"/>
      <c r="R2576" s="87"/>
      <c r="S2576" s="87"/>
      <c r="T2576" s="87"/>
      <c r="U2576" s="87"/>
      <c r="V2576" s="87"/>
      <c r="W2576" s="87"/>
      <c r="X2576" s="87"/>
      <c r="Y2576" s="87"/>
      <c r="Z2576" s="87"/>
      <c r="AA2576" s="87"/>
      <c r="AB2576" s="87"/>
      <c r="AC2576" s="87"/>
      <c r="AD2576" s="87"/>
      <c r="AE2576" s="87"/>
      <c r="AF2576" s="87"/>
      <c r="AG2576" s="87"/>
      <c r="AH2576" s="87"/>
      <c r="AI2576" s="87"/>
      <c r="AJ2576" s="87"/>
      <c r="AK2576" s="87"/>
      <c r="AL2576" s="87"/>
      <c r="AM2576" s="87"/>
      <c r="AN2576" s="87"/>
      <c r="AO2576" s="87"/>
      <c r="AP2576" s="87"/>
      <c r="AQ2576" s="87"/>
      <c r="AR2576" s="87"/>
      <c r="AS2576" s="87"/>
      <c r="AT2576" s="87"/>
      <c r="AU2576" s="87"/>
      <c r="AV2576" s="87"/>
      <c r="AW2576" s="87"/>
      <c r="AX2576" s="87"/>
      <c r="AY2576" s="87"/>
      <c r="AZ2576" s="87"/>
      <c r="BA2576" s="87"/>
      <c r="BB2576" s="87"/>
      <c r="BC2576" s="87"/>
      <c r="BD2576" s="87"/>
      <c r="BE2576" s="87"/>
      <c r="BF2576" s="87"/>
      <c r="BG2576" s="87"/>
      <c r="BH2576" s="87"/>
    </row>
    <row r="2577" spans="1:60">
      <c r="A2577" s="87"/>
      <c r="D2577" s="371"/>
      <c r="E2577" s="87"/>
      <c r="F2577" s="87"/>
      <c r="G2577" s="87"/>
      <c r="H2577" s="87"/>
      <c r="I2577" s="87"/>
      <c r="J2577" s="87"/>
      <c r="K2577" s="87"/>
      <c r="L2577" s="87"/>
      <c r="M2577" s="87"/>
      <c r="N2577" s="87"/>
      <c r="O2577" s="87"/>
      <c r="P2577" s="87"/>
      <c r="Q2577" s="87"/>
      <c r="R2577" s="87"/>
      <c r="S2577" s="87"/>
      <c r="T2577" s="87"/>
      <c r="U2577" s="87"/>
      <c r="V2577" s="87"/>
      <c r="W2577" s="87"/>
      <c r="X2577" s="87"/>
      <c r="Y2577" s="87"/>
      <c r="Z2577" s="87"/>
      <c r="AA2577" s="87"/>
      <c r="AB2577" s="87"/>
      <c r="AC2577" s="87"/>
      <c r="AD2577" s="87"/>
      <c r="AE2577" s="87"/>
      <c r="AF2577" s="87"/>
      <c r="AG2577" s="87"/>
      <c r="AH2577" s="87"/>
      <c r="AI2577" s="87"/>
      <c r="AJ2577" s="87"/>
      <c r="AK2577" s="87"/>
      <c r="AL2577" s="87"/>
      <c r="AM2577" s="87"/>
      <c r="AN2577" s="87"/>
      <c r="AO2577" s="87"/>
      <c r="AP2577" s="87"/>
      <c r="AQ2577" s="87"/>
      <c r="AR2577" s="87"/>
      <c r="AS2577" s="87"/>
      <c r="AT2577" s="87"/>
      <c r="AU2577" s="87"/>
      <c r="AV2577" s="87"/>
      <c r="AW2577" s="87"/>
      <c r="AX2577" s="87"/>
      <c r="AY2577" s="87"/>
      <c r="AZ2577" s="87"/>
      <c r="BA2577" s="87"/>
      <c r="BB2577" s="87"/>
      <c r="BC2577" s="87"/>
      <c r="BD2577" s="87"/>
      <c r="BE2577" s="87"/>
      <c r="BF2577" s="87"/>
      <c r="BG2577" s="87"/>
      <c r="BH2577" s="87"/>
    </row>
    <row r="2578" spans="1:60">
      <c r="A2578" s="87"/>
      <c r="D2578" s="371"/>
      <c r="E2578" s="87"/>
      <c r="F2578" s="87"/>
      <c r="G2578" s="87"/>
      <c r="H2578" s="87"/>
      <c r="I2578" s="87"/>
      <c r="J2578" s="87"/>
      <c r="K2578" s="87"/>
      <c r="L2578" s="87"/>
      <c r="M2578" s="87"/>
      <c r="N2578" s="87"/>
      <c r="O2578" s="87"/>
      <c r="P2578" s="87"/>
      <c r="Q2578" s="87"/>
      <c r="R2578" s="87"/>
      <c r="S2578" s="87"/>
      <c r="T2578" s="87"/>
      <c r="U2578" s="87"/>
      <c r="V2578" s="87"/>
      <c r="W2578" s="87"/>
      <c r="X2578" s="87"/>
      <c r="Y2578" s="87"/>
      <c r="Z2578" s="87"/>
      <c r="AA2578" s="87"/>
      <c r="AB2578" s="87"/>
      <c r="AC2578" s="87"/>
      <c r="AD2578" s="87"/>
      <c r="AE2578" s="87"/>
      <c r="AF2578" s="87"/>
      <c r="AG2578" s="87"/>
      <c r="AH2578" s="87"/>
      <c r="AI2578" s="87"/>
      <c r="AJ2578" s="87"/>
      <c r="AK2578" s="87"/>
      <c r="AL2578" s="87"/>
      <c r="AM2578" s="87"/>
      <c r="AN2578" s="87"/>
      <c r="AO2578" s="87"/>
      <c r="AP2578" s="87"/>
      <c r="AQ2578" s="87"/>
      <c r="AR2578" s="87"/>
      <c r="AS2578" s="87"/>
      <c r="AT2578" s="87"/>
      <c r="AU2578" s="87"/>
      <c r="AV2578" s="87"/>
      <c r="AW2578" s="87"/>
      <c r="AX2578" s="87"/>
      <c r="AY2578" s="87"/>
      <c r="AZ2578" s="87"/>
      <c r="BA2578" s="87"/>
      <c r="BB2578" s="87"/>
      <c r="BC2578" s="87"/>
      <c r="BD2578" s="87"/>
      <c r="BE2578" s="87"/>
      <c r="BF2578" s="87"/>
      <c r="BG2578" s="87"/>
      <c r="BH2578" s="87"/>
    </row>
    <row r="2579" spans="1:60">
      <c r="A2579" s="87"/>
      <c r="D2579" s="371"/>
      <c r="E2579" s="87"/>
      <c r="F2579" s="87"/>
      <c r="G2579" s="87"/>
      <c r="H2579" s="87"/>
      <c r="I2579" s="87"/>
      <c r="J2579" s="87"/>
      <c r="K2579" s="87"/>
      <c r="L2579" s="87"/>
      <c r="M2579" s="87"/>
      <c r="N2579" s="87"/>
      <c r="O2579" s="87"/>
      <c r="P2579" s="87"/>
      <c r="Q2579" s="87"/>
      <c r="R2579" s="87"/>
      <c r="S2579" s="87"/>
      <c r="T2579" s="87"/>
      <c r="U2579" s="87"/>
      <c r="V2579" s="87"/>
      <c r="W2579" s="87"/>
      <c r="X2579" s="87"/>
      <c r="Y2579" s="87"/>
      <c r="Z2579" s="87"/>
      <c r="AA2579" s="87"/>
      <c r="AB2579" s="87"/>
      <c r="AC2579" s="87"/>
      <c r="AD2579" s="87"/>
      <c r="AE2579" s="87"/>
      <c r="AF2579" s="87"/>
      <c r="AG2579" s="87"/>
      <c r="AH2579" s="87"/>
      <c r="AI2579" s="87"/>
      <c r="AJ2579" s="87"/>
      <c r="AK2579" s="87"/>
      <c r="AL2579" s="87"/>
      <c r="AM2579" s="87"/>
      <c r="AN2579" s="87"/>
      <c r="AO2579" s="87"/>
      <c r="AP2579" s="87"/>
      <c r="AQ2579" s="87"/>
      <c r="AR2579" s="87"/>
      <c r="AS2579" s="87"/>
      <c r="AT2579" s="87"/>
      <c r="AU2579" s="87"/>
      <c r="AV2579" s="87"/>
      <c r="AW2579" s="87"/>
      <c r="AX2579" s="87"/>
      <c r="AY2579" s="87"/>
      <c r="AZ2579" s="87"/>
      <c r="BA2579" s="87"/>
      <c r="BB2579" s="87"/>
      <c r="BC2579" s="87"/>
      <c r="BD2579" s="87"/>
      <c r="BE2579" s="87"/>
      <c r="BF2579" s="87"/>
      <c r="BG2579" s="87"/>
      <c r="BH2579" s="87"/>
    </row>
    <row r="2580" spans="1:60">
      <c r="A2580" s="87"/>
      <c r="D2580" s="371"/>
      <c r="E2580" s="87"/>
      <c r="F2580" s="87"/>
      <c r="G2580" s="87"/>
      <c r="H2580" s="87"/>
      <c r="I2580" s="87"/>
      <c r="J2580" s="87"/>
      <c r="K2580" s="87"/>
      <c r="L2580" s="87"/>
      <c r="M2580" s="87"/>
      <c r="N2580" s="87"/>
      <c r="O2580" s="87"/>
      <c r="P2580" s="87"/>
      <c r="Q2580" s="87"/>
      <c r="R2580" s="87"/>
      <c r="S2580" s="87"/>
      <c r="T2580" s="87"/>
      <c r="U2580" s="87"/>
      <c r="V2580" s="87"/>
      <c r="W2580" s="87"/>
      <c r="X2580" s="87"/>
      <c r="Y2580" s="87"/>
      <c r="Z2580" s="87"/>
      <c r="AA2580" s="87"/>
      <c r="AB2580" s="87"/>
      <c r="AC2580" s="87"/>
      <c r="AD2580" s="87"/>
      <c r="AE2580" s="87"/>
      <c r="AF2580" s="87"/>
      <c r="AG2580" s="87"/>
      <c r="AH2580" s="87"/>
      <c r="AI2580" s="87"/>
      <c r="AJ2580" s="87"/>
      <c r="AK2580" s="87"/>
      <c r="AL2580" s="87"/>
      <c r="AM2580" s="87"/>
      <c r="AN2580" s="87"/>
      <c r="AO2580" s="87"/>
      <c r="AP2580" s="87"/>
      <c r="AQ2580" s="87"/>
      <c r="AR2580" s="87"/>
      <c r="AS2580" s="87"/>
      <c r="AT2580" s="87"/>
      <c r="AU2580" s="87"/>
      <c r="AV2580" s="87"/>
      <c r="AW2580" s="87"/>
      <c r="AX2580" s="87"/>
      <c r="AY2580" s="87"/>
      <c r="AZ2580" s="87"/>
      <c r="BA2580" s="87"/>
      <c r="BB2580" s="87"/>
      <c r="BC2580" s="87"/>
      <c r="BD2580" s="87"/>
      <c r="BE2580" s="87"/>
      <c r="BF2580" s="87"/>
      <c r="BG2580" s="87"/>
      <c r="BH2580" s="87"/>
    </row>
    <row r="2581" spans="1:60">
      <c r="A2581" s="87"/>
      <c r="D2581" s="371"/>
      <c r="E2581" s="87"/>
      <c r="F2581" s="87"/>
      <c r="G2581" s="87"/>
      <c r="H2581" s="87"/>
      <c r="I2581" s="87"/>
      <c r="J2581" s="87"/>
      <c r="K2581" s="87"/>
      <c r="L2581" s="87"/>
      <c r="M2581" s="87"/>
      <c r="N2581" s="87"/>
      <c r="O2581" s="87"/>
      <c r="P2581" s="87"/>
      <c r="Q2581" s="87"/>
      <c r="R2581" s="87"/>
      <c r="S2581" s="87"/>
      <c r="T2581" s="87"/>
      <c r="U2581" s="87"/>
      <c r="V2581" s="87"/>
      <c r="W2581" s="87"/>
      <c r="X2581" s="87"/>
      <c r="Y2581" s="87"/>
      <c r="Z2581" s="87"/>
      <c r="AA2581" s="87"/>
      <c r="AB2581" s="87"/>
      <c r="AC2581" s="87"/>
      <c r="AD2581" s="87"/>
      <c r="AE2581" s="87"/>
      <c r="AF2581" s="87"/>
      <c r="AG2581" s="87"/>
      <c r="AH2581" s="87"/>
      <c r="AI2581" s="87"/>
      <c r="AJ2581" s="87"/>
      <c r="AK2581" s="87"/>
      <c r="AL2581" s="87"/>
      <c r="AM2581" s="87"/>
      <c r="AN2581" s="87"/>
      <c r="AO2581" s="87"/>
      <c r="AP2581" s="87"/>
      <c r="AQ2581" s="87"/>
      <c r="AR2581" s="87"/>
      <c r="AS2581" s="87"/>
      <c r="AT2581" s="87"/>
      <c r="AU2581" s="87"/>
      <c r="AV2581" s="87"/>
      <c r="AW2581" s="87"/>
      <c r="AX2581" s="87"/>
      <c r="AY2581" s="87"/>
      <c r="AZ2581" s="87"/>
      <c r="BA2581" s="87"/>
      <c r="BB2581" s="87"/>
      <c r="BC2581" s="87"/>
      <c r="BD2581" s="87"/>
      <c r="BE2581" s="87"/>
      <c r="BF2581" s="87"/>
      <c r="BG2581" s="87"/>
      <c r="BH2581" s="87"/>
    </row>
    <row r="2582" spans="1:60">
      <c r="A2582" s="87"/>
      <c r="D2582" s="371"/>
      <c r="E2582" s="87"/>
      <c r="F2582" s="87"/>
      <c r="G2582" s="87"/>
      <c r="H2582" s="87"/>
      <c r="I2582" s="87"/>
      <c r="J2582" s="87"/>
      <c r="K2582" s="87"/>
      <c r="L2582" s="87"/>
      <c r="M2582" s="87"/>
      <c r="N2582" s="87"/>
      <c r="O2582" s="87"/>
      <c r="P2582" s="87"/>
      <c r="Q2582" s="87"/>
      <c r="R2582" s="87"/>
      <c r="S2582" s="87"/>
      <c r="T2582" s="87"/>
      <c r="U2582" s="87"/>
      <c r="V2582" s="87"/>
      <c r="W2582" s="87"/>
      <c r="X2582" s="87"/>
      <c r="Y2582" s="87"/>
      <c r="Z2582" s="87"/>
      <c r="AA2582" s="87"/>
      <c r="AB2582" s="87"/>
      <c r="AC2582" s="87"/>
      <c r="AD2582" s="87"/>
      <c r="AE2582" s="87"/>
      <c r="AF2582" s="87"/>
      <c r="AG2582" s="87"/>
      <c r="AH2582" s="87"/>
      <c r="AI2582" s="87"/>
      <c r="AJ2582" s="87"/>
      <c r="AK2582" s="87"/>
      <c r="AL2582" s="87"/>
      <c r="AM2582" s="87"/>
      <c r="AN2582" s="87"/>
      <c r="AO2582" s="87"/>
      <c r="AP2582" s="87"/>
      <c r="AQ2582" s="87"/>
      <c r="AR2582" s="87"/>
      <c r="AS2582" s="87"/>
      <c r="AT2582" s="87"/>
      <c r="AU2582" s="87"/>
      <c r="AV2582" s="87"/>
      <c r="AW2582" s="87"/>
      <c r="AX2582" s="87"/>
      <c r="AY2582" s="87"/>
      <c r="AZ2582" s="87"/>
      <c r="BA2582" s="87"/>
      <c r="BB2582" s="87"/>
      <c r="BC2582" s="87"/>
      <c r="BD2582" s="87"/>
      <c r="BE2582" s="87"/>
      <c r="BF2582" s="87"/>
      <c r="BG2582" s="87"/>
      <c r="BH2582" s="87"/>
    </row>
    <row r="2583" spans="1:60">
      <c r="A2583" s="87"/>
      <c r="D2583" s="371"/>
      <c r="E2583" s="87"/>
      <c r="F2583" s="87"/>
      <c r="G2583" s="87"/>
      <c r="H2583" s="87"/>
      <c r="I2583" s="87"/>
      <c r="J2583" s="87"/>
      <c r="K2583" s="87"/>
      <c r="L2583" s="87"/>
      <c r="M2583" s="87"/>
      <c r="N2583" s="87"/>
      <c r="O2583" s="87"/>
      <c r="P2583" s="87"/>
      <c r="Q2583" s="87"/>
      <c r="R2583" s="87"/>
      <c r="S2583" s="87"/>
      <c r="T2583" s="87"/>
      <c r="U2583" s="87"/>
      <c r="V2583" s="87"/>
      <c r="W2583" s="87"/>
      <c r="X2583" s="87"/>
      <c r="Y2583" s="87"/>
      <c r="Z2583" s="87"/>
      <c r="AA2583" s="87"/>
      <c r="AB2583" s="87"/>
      <c r="AC2583" s="87"/>
      <c r="AD2583" s="87"/>
      <c r="AE2583" s="87"/>
      <c r="AF2583" s="87"/>
      <c r="AG2583" s="87"/>
      <c r="AH2583" s="87"/>
      <c r="AI2583" s="87"/>
      <c r="AJ2583" s="87"/>
      <c r="AK2583" s="87"/>
      <c r="AL2583" s="87"/>
      <c r="AM2583" s="87"/>
      <c r="AN2583" s="87"/>
      <c r="AO2583" s="87"/>
      <c r="AP2583" s="87"/>
      <c r="AQ2583" s="87"/>
      <c r="AR2583" s="87"/>
      <c r="AS2583" s="87"/>
      <c r="AT2583" s="87"/>
      <c r="AU2583" s="87"/>
      <c r="AV2583" s="87"/>
      <c r="AW2583" s="87"/>
      <c r="AX2583" s="87"/>
      <c r="AY2583" s="87"/>
      <c r="AZ2583" s="87"/>
      <c r="BA2583" s="87"/>
      <c r="BB2583" s="87"/>
      <c r="BC2583" s="87"/>
      <c r="BD2583" s="87"/>
      <c r="BE2583" s="87"/>
      <c r="BF2583" s="87"/>
      <c r="BG2583" s="87"/>
      <c r="BH2583" s="87"/>
    </row>
    <row r="2584" spans="1:60">
      <c r="A2584" s="87"/>
      <c r="D2584" s="371"/>
      <c r="E2584" s="87"/>
      <c r="F2584" s="87"/>
      <c r="G2584" s="87"/>
      <c r="H2584" s="87"/>
      <c r="I2584" s="87"/>
      <c r="J2584" s="87"/>
      <c r="K2584" s="87"/>
      <c r="L2584" s="87"/>
      <c r="M2584" s="87"/>
      <c r="N2584" s="87"/>
      <c r="O2584" s="87"/>
      <c r="P2584" s="87"/>
      <c r="Q2584" s="87"/>
      <c r="R2584" s="87"/>
      <c r="S2584" s="87"/>
      <c r="T2584" s="87"/>
      <c r="U2584" s="87"/>
      <c r="V2584" s="87"/>
      <c r="W2584" s="87"/>
      <c r="X2584" s="87"/>
      <c r="Y2584" s="87"/>
      <c r="Z2584" s="87"/>
      <c r="AA2584" s="87"/>
      <c r="AB2584" s="87"/>
      <c r="AC2584" s="87"/>
      <c r="AD2584" s="87"/>
      <c r="AE2584" s="87"/>
      <c r="AF2584" s="87"/>
      <c r="AG2584" s="87"/>
      <c r="AH2584" s="87"/>
      <c r="AI2584" s="87"/>
      <c r="AJ2584" s="87"/>
      <c r="AK2584" s="87"/>
      <c r="AL2584" s="87"/>
      <c r="AM2584" s="87"/>
      <c r="AN2584" s="87"/>
      <c r="AO2584" s="87"/>
      <c r="AP2584" s="87"/>
      <c r="AQ2584" s="87"/>
      <c r="AR2584" s="87"/>
      <c r="AS2584" s="87"/>
      <c r="AT2584" s="87"/>
      <c r="AU2584" s="87"/>
      <c r="AV2584" s="87"/>
      <c r="AW2584" s="87"/>
      <c r="AX2584" s="87"/>
      <c r="AY2584" s="87"/>
      <c r="AZ2584" s="87"/>
      <c r="BA2584" s="87"/>
      <c r="BB2584" s="87"/>
      <c r="BC2584" s="87"/>
      <c r="BD2584" s="87"/>
      <c r="BE2584" s="87"/>
      <c r="BF2584" s="87"/>
      <c r="BG2584" s="87"/>
      <c r="BH2584" s="87"/>
    </row>
    <row r="2585" spans="1:60">
      <c r="A2585" s="87"/>
      <c r="D2585" s="371"/>
      <c r="E2585" s="87"/>
      <c r="F2585" s="87"/>
      <c r="G2585" s="87"/>
      <c r="H2585" s="87"/>
      <c r="I2585" s="87"/>
      <c r="J2585" s="87"/>
      <c r="K2585" s="87"/>
      <c r="L2585" s="87"/>
      <c r="M2585" s="87"/>
      <c r="N2585" s="87"/>
      <c r="O2585" s="87"/>
      <c r="P2585" s="87"/>
      <c r="Q2585" s="87"/>
      <c r="R2585" s="87"/>
      <c r="S2585" s="87"/>
      <c r="T2585" s="87"/>
      <c r="U2585" s="87"/>
      <c r="V2585" s="87"/>
      <c r="W2585" s="87"/>
      <c r="X2585" s="87"/>
      <c r="Y2585" s="87"/>
      <c r="Z2585" s="87"/>
      <c r="AA2585" s="87"/>
      <c r="AB2585" s="87"/>
      <c r="AC2585" s="87"/>
      <c r="AD2585" s="87"/>
      <c r="AE2585" s="87"/>
      <c r="AF2585" s="87"/>
      <c r="AG2585" s="87"/>
      <c r="AH2585" s="87"/>
      <c r="AI2585" s="87"/>
      <c r="AJ2585" s="87"/>
      <c r="AK2585" s="87"/>
      <c r="AL2585" s="87"/>
      <c r="AM2585" s="87"/>
      <c r="AN2585" s="87"/>
      <c r="AO2585" s="87"/>
      <c r="AP2585" s="87"/>
      <c r="AQ2585" s="87"/>
      <c r="AR2585" s="87"/>
      <c r="AS2585" s="87"/>
      <c r="AT2585" s="87"/>
      <c r="AU2585" s="87"/>
      <c r="AV2585" s="87"/>
      <c r="AW2585" s="87"/>
      <c r="AX2585" s="87"/>
      <c r="AY2585" s="87"/>
      <c r="AZ2585" s="87"/>
      <c r="BA2585" s="87"/>
      <c r="BB2585" s="87"/>
      <c r="BC2585" s="87"/>
      <c r="BD2585" s="87"/>
      <c r="BE2585" s="87"/>
      <c r="BF2585" s="87"/>
      <c r="BG2585" s="87"/>
      <c r="BH2585" s="87"/>
    </row>
    <row r="2586" spans="1:60">
      <c r="A2586" s="87"/>
      <c r="D2586" s="371"/>
      <c r="E2586" s="87"/>
      <c r="F2586" s="87"/>
      <c r="G2586" s="87"/>
      <c r="H2586" s="87"/>
      <c r="I2586" s="87"/>
      <c r="J2586" s="87"/>
      <c r="K2586" s="87"/>
      <c r="L2586" s="87"/>
      <c r="M2586" s="87"/>
      <c r="N2586" s="87"/>
      <c r="O2586" s="87"/>
      <c r="P2586" s="87"/>
      <c r="Q2586" s="87"/>
      <c r="R2586" s="87"/>
      <c r="S2586" s="87"/>
      <c r="T2586" s="87"/>
      <c r="U2586" s="87"/>
      <c r="V2586" s="87"/>
      <c r="W2586" s="87"/>
      <c r="X2586" s="87"/>
      <c r="Y2586" s="87"/>
      <c r="Z2586" s="87"/>
      <c r="AA2586" s="87"/>
      <c r="AB2586" s="87"/>
      <c r="AC2586" s="87"/>
      <c r="AD2586" s="87"/>
      <c r="AE2586" s="87"/>
      <c r="AF2586" s="87"/>
      <c r="AG2586" s="87"/>
      <c r="AH2586" s="87"/>
      <c r="AI2586" s="87"/>
      <c r="AJ2586" s="87"/>
      <c r="AK2586" s="87"/>
      <c r="AL2586" s="87"/>
      <c r="AM2586" s="87"/>
      <c r="AN2586" s="87"/>
      <c r="AO2586" s="87"/>
      <c r="AP2586" s="87"/>
      <c r="AQ2586" s="87"/>
      <c r="AR2586" s="87"/>
      <c r="AS2586" s="87"/>
      <c r="AT2586" s="87"/>
      <c r="AU2586" s="87"/>
      <c r="AV2586" s="87"/>
      <c r="AW2586" s="87"/>
      <c r="AX2586" s="87"/>
      <c r="AY2586" s="87"/>
      <c r="AZ2586" s="87"/>
      <c r="BA2586" s="87"/>
      <c r="BB2586" s="87"/>
      <c r="BC2586" s="87"/>
      <c r="BD2586" s="87"/>
      <c r="BE2586" s="87"/>
      <c r="BF2586" s="87"/>
      <c r="BG2586" s="87"/>
      <c r="BH2586" s="87"/>
    </row>
    <row r="2587" spans="1:60">
      <c r="A2587" s="87"/>
      <c r="D2587" s="371"/>
      <c r="E2587" s="87"/>
      <c r="F2587" s="87"/>
      <c r="G2587" s="87"/>
      <c r="H2587" s="87"/>
      <c r="I2587" s="87"/>
      <c r="J2587" s="87"/>
      <c r="K2587" s="87"/>
      <c r="L2587" s="87"/>
      <c r="M2587" s="87"/>
      <c r="N2587" s="87"/>
      <c r="O2587" s="87"/>
      <c r="P2587" s="87"/>
      <c r="Q2587" s="87"/>
      <c r="R2587" s="87"/>
      <c r="S2587" s="87"/>
      <c r="T2587" s="87"/>
      <c r="U2587" s="87"/>
      <c r="V2587" s="87"/>
      <c r="W2587" s="87"/>
      <c r="X2587" s="87"/>
      <c r="Y2587" s="87"/>
      <c r="Z2587" s="87"/>
      <c r="AA2587" s="87"/>
      <c r="AB2587" s="87"/>
      <c r="AC2587" s="87"/>
      <c r="AD2587" s="87"/>
      <c r="AE2587" s="87"/>
      <c r="AF2587" s="87"/>
      <c r="AG2587" s="87"/>
      <c r="AH2587" s="87"/>
      <c r="AI2587" s="87"/>
      <c r="AJ2587" s="87"/>
      <c r="AK2587" s="87"/>
      <c r="AL2587" s="87"/>
      <c r="AM2587" s="87"/>
      <c r="AN2587" s="87"/>
      <c r="AO2587" s="87"/>
      <c r="AP2587" s="87"/>
      <c r="AQ2587" s="87"/>
      <c r="AR2587" s="87"/>
      <c r="AS2587" s="87"/>
      <c r="AT2587" s="87"/>
      <c r="AU2587" s="87"/>
      <c r="AV2587" s="87"/>
      <c r="AW2587" s="87"/>
      <c r="AX2587" s="87"/>
      <c r="AY2587" s="87"/>
      <c r="AZ2587" s="87"/>
      <c r="BA2587" s="87"/>
      <c r="BB2587" s="87"/>
      <c r="BC2587" s="87"/>
      <c r="BD2587" s="87"/>
      <c r="BE2587" s="87"/>
      <c r="BF2587" s="87"/>
      <c r="BG2587" s="87"/>
      <c r="BH2587" s="87"/>
    </row>
    <row r="2588" spans="1:60">
      <c r="A2588" s="87"/>
      <c r="D2588" s="371"/>
      <c r="E2588" s="87"/>
      <c r="F2588" s="87"/>
      <c r="G2588" s="87"/>
      <c r="H2588" s="87"/>
      <c r="I2588" s="87"/>
      <c r="J2588" s="87"/>
      <c r="K2588" s="87"/>
      <c r="L2588" s="87"/>
      <c r="M2588" s="87"/>
      <c r="N2588" s="87"/>
      <c r="O2588" s="87"/>
      <c r="P2588" s="87"/>
      <c r="Q2588" s="87"/>
      <c r="R2588" s="87"/>
      <c r="S2588" s="87"/>
      <c r="T2588" s="87"/>
      <c r="U2588" s="87"/>
      <c r="V2588" s="87"/>
      <c r="W2588" s="87"/>
      <c r="X2588" s="87"/>
      <c r="Y2588" s="87"/>
      <c r="Z2588" s="87"/>
      <c r="AA2588" s="87"/>
      <c r="AB2588" s="87"/>
      <c r="AC2588" s="87"/>
      <c r="AD2588" s="87"/>
      <c r="AE2588" s="87"/>
      <c r="AF2588" s="87"/>
      <c r="AG2588" s="87"/>
      <c r="AH2588" s="87"/>
      <c r="AI2588" s="87"/>
      <c r="AJ2588" s="87"/>
      <c r="AK2588" s="87"/>
      <c r="AL2588" s="87"/>
      <c r="AM2588" s="87"/>
      <c r="AN2588" s="87"/>
      <c r="AO2588" s="87"/>
      <c r="AP2588" s="87"/>
      <c r="AQ2588" s="87"/>
      <c r="AR2588" s="87"/>
      <c r="AS2588" s="87"/>
      <c r="AT2588" s="87"/>
      <c r="AU2588" s="87"/>
      <c r="AV2588" s="87"/>
      <c r="AW2588" s="87"/>
      <c r="AX2588" s="87"/>
      <c r="AY2588" s="87"/>
      <c r="AZ2588" s="87"/>
      <c r="BA2588" s="87"/>
      <c r="BB2588" s="87"/>
      <c r="BC2588" s="87"/>
      <c r="BD2588" s="87"/>
      <c r="BE2588" s="87"/>
      <c r="BF2588" s="87"/>
      <c r="BG2588" s="87"/>
      <c r="BH2588" s="87"/>
    </row>
    <row r="2589" spans="1:60">
      <c r="A2589" s="87"/>
      <c r="D2589" s="371"/>
      <c r="E2589" s="87"/>
      <c r="F2589" s="87"/>
      <c r="G2589" s="87"/>
      <c r="H2589" s="87"/>
      <c r="I2589" s="87"/>
      <c r="J2589" s="87"/>
      <c r="K2589" s="87"/>
      <c r="L2589" s="87"/>
      <c r="M2589" s="87"/>
      <c r="N2589" s="87"/>
      <c r="O2589" s="87"/>
      <c r="P2589" s="87"/>
      <c r="Q2589" s="87"/>
      <c r="R2589" s="87"/>
      <c r="S2589" s="87"/>
      <c r="T2589" s="87"/>
      <c r="U2589" s="87"/>
      <c r="V2589" s="87"/>
      <c r="W2589" s="87"/>
      <c r="X2589" s="87"/>
      <c r="Y2589" s="87"/>
      <c r="Z2589" s="87"/>
      <c r="AA2589" s="87"/>
      <c r="AB2589" s="87"/>
      <c r="AC2589" s="87"/>
      <c r="AD2589" s="87"/>
      <c r="AE2589" s="87"/>
      <c r="AF2589" s="87"/>
      <c r="AG2589" s="87"/>
      <c r="AH2589" s="87"/>
      <c r="AI2589" s="87"/>
      <c r="AJ2589" s="87"/>
      <c r="AK2589" s="87"/>
      <c r="AL2589" s="87"/>
      <c r="AM2589" s="87"/>
      <c r="AN2589" s="87"/>
      <c r="AO2589" s="87"/>
      <c r="AP2589" s="87"/>
      <c r="AQ2589" s="87"/>
      <c r="AR2589" s="87"/>
      <c r="AS2589" s="87"/>
      <c r="AT2589" s="87"/>
      <c r="AU2589" s="87"/>
      <c r="AV2589" s="87"/>
      <c r="AW2589" s="87"/>
      <c r="AX2589" s="87"/>
      <c r="AY2589" s="87"/>
      <c r="AZ2589" s="87"/>
      <c r="BA2589" s="87"/>
      <c r="BB2589" s="87"/>
      <c r="BC2589" s="87"/>
      <c r="BD2589" s="87"/>
      <c r="BE2589" s="87"/>
      <c r="BF2589" s="87"/>
      <c r="BG2589" s="87"/>
      <c r="BH2589" s="87"/>
    </row>
    <row r="2590" spans="1:60">
      <c r="A2590" s="87"/>
      <c r="D2590" s="371"/>
      <c r="E2590" s="87"/>
      <c r="F2590" s="87"/>
      <c r="G2590" s="87"/>
      <c r="H2590" s="87"/>
      <c r="I2590" s="87"/>
      <c r="J2590" s="87"/>
      <c r="K2590" s="87"/>
      <c r="L2590" s="87"/>
      <c r="M2590" s="87"/>
      <c r="N2590" s="87"/>
      <c r="O2590" s="87"/>
      <c r="P2590" s="87"/>
      <c r="Q2590" s="87"/>
      <c r="R2590" s="87"/>
      <c r="S2590" s="87"/>
      <c r="T2590" s="87"/>
      <c r="U2590" s="87"/>
      <c r="V2590" s="87"/>
      <c r="W2590" s="87"/>
      <c r="X2590" s="87"/>
      <c r="Y2590" s="87"/>
      <c r="Z2590" s="87"/>
      <c r="AA2590" s="87"/>
      <c r="AB2590" s="87"/>
      <c r="AC2590" s="87"/>
      <c r="AD2590" s="87"/>
      <c r="AE2590" s="87"/>
      <c r="AF2590" s="87"/>
      <c r="AG2590" s="87"/>
      <c r="AH2590" s="87"/>
      <c r="AI2590" s="87"/>
      <c r="AJ2590" s="87"/>
      <c r="AK2590" s="87"/>
      <c r="AL2590" s="87"/>
      <c r="AM2590" s="87"/>
      <c r="AN2590" s="87"/>
      <c r="AO2590" s="87"/>
      <c r="AP2590" s="87"/>
      <c r="AQ2590" s="87"/>
      <c r="AR2590" s="87"/>
      <c r="AS2590" s="87"/>
      <c r="AT2590" s="87"/>
      <c r="AU2590" s="87"/>
      <c r="AV2590" s="87"/>
      <c r="AW2590" s="87"/>
      <c r="AX2590" s="87"/>
      <c r="AY2590" s="87"/>
      <c r="AZ2590" s="87"/>
      <c r="BA2590" s="87"/>
      <c r="BB2590" s="87"/>
      <c r="BC2590" s="87"/>
      <c r="BD2590" s="87"/>
      <c r="BE2590" s="87"/>
      <c r="BF2590" s="87"/>
      <c r="BG2590" s="87"/>
      <c r="BH2590" s="87"/>
    </row>
    <row r="2591" spans="1:60">
      <c r="A2591" s="87"/>
      <c r="D2591" s="371"/>
      <c r="E2591" s="87"/>
      <c r="F2591" s="87"/>
      <c r="G2591" s="87"/>
      <c r="H2591" s="87"/>
      <c r="I2591" s="87"/>
      <c r="J2591" s="87"/>
      <c r="K2591" s="87"/>
      <c r="L2591" s="87"/>
      <c r="M2591" s="87"/>
      <c r="N2591" s="87"/>
      <c r="O2591" s="87"/>
      <c r="P2591" s="87"/>
      <c r="Q2591" s="87"/>
      <c r="R2591" s="87"/>
      <c r="S2591" s="87"/>
      <c r="T2591" s="87"/>
      <c r="U2591" s="87"/>
      <c r="V2591" s="87"/>
      <c r="W2591" s="87"/>
      <c r="X2591" s="87"/>
      <c r="Y2591" s="87"/>
      <c r="Z2591" s="87"/>
      <c r="AA2591" s="87"/>
      <c r="AB2591" s="87"/>
      <c r="AC2591" s="87"/>
      <c r="AD2591" s="87"/>
      <c r="AE2591" s="87"/>
      <c r="AF2591" s="87"/>
      <c r="AG2591" s="87"/>
      <c r="AH2591" s="87"/>
      <c r="AI2591" s="87"/>
      <c r="AJ2591" s="87"/>
      <c r="AK2591" s="87"/>
      <c r="AL2591" s="87"/>
      <c r="AM2591" s="87"/>
      <c r="AN2591" s="87"/>
      <c r="AO2591" s="87"/>
      <c r="AP2591" s="87"/>
      <c r="AQ2591" s="87"/>
      <c r="AR2591" s="87"/>
      <c r="AS2591" s="87"/>
      <c r="AT2591" s="87"/>
      <c r="AU2591" s="87"/>
      <c r="AV2591" s="87"/>
      <c r="AW2591" s="87"/>
      <c r="AX2591" s="87"/>
      <c r="AY2591" s="87"/>
      <c r="AZ2591" s="87"/>
      <c r="BA2591" s="87"/>
      <c r="BB2591" s="87"/>
      <c r="BC2591" s="87"/>
      <c r="BD2591" s="87"/>
      <c r="BE2591" s="87"/>
      <c r="BF2591" s="87"/>
      <c r="BG2591" s="87"/>
      <c r="BH2591" s="87"/>
    </row>
    <row r="2592" spans="1:60">
      <c r="A2592" s="87"/>
      <c r="D2592" s="371"/>
      <c r="E2592" s="87"/>
      <c r="F2592" s="87"/>
      <c r="G2592" s="87"/>
      <c r="H2592" s="87"/>
      <c r="I2592" s="87"/>
      <c r="J2592" s="87"/>
      <c r="K2592" s="87"/>
      <c r="L2592" s="87"/>
      <c r="M2592" s="87"/>
      <c r="N2592" s="87"/>
      <c r="O2592" s="87"/>
      <c r="P2592" s="87"/>
      <c r="Q2592" s="87"/>
      <c r="R2592" s="87"/>
      <c r="S2592" s="87"/>
      <c r="T2592" s="87"/>
      <c r="U2592" s="87"/>
      <c r="V2592" s="87"/>
      <c r="W2592" s="87"/>
      <c r="X2592" s="87"/>
      <c r="Y2592" s="87"/>
      <c r="Z2592" s="87"/>
      <c r="AA2592" s="87"/>
      <c r="AB2592" s="87"/>
      <c r="AC2592" s="87"/>
      <c r="AD2592" s="87"/>
      <c r="AE2592" s="87"/>
      <c r="AF2592" s="87"/>
      <c r="AG2592" s="87"/>
      <c r="AH2592" s="87"/>
      <c r="AI2592" s="87"/>
      <c r="AJ2592" s="87"/>
      <c r="AK2592" s="87"/>
      <c r="AL2592" s="87"/>
      <c r="AM2592" s="87"/>
      <c r="AN2592" s="87"/>
      <c r="AO2592" s="87"/>
      <c r="AP2592" s="87"/>
      <c r="AQ2592" s="87"/>
      <c r="AR2592" s="87"/>
      <c r="AS2592" s="87"/>
      <c r="AT2592" s="87"/>
      <c r="AU2592" s="87"/>
      <c r="AV2592" s="87"/>
      <c r="AW2592" s="87"/>
      <c r="AX2592" s="87"/>
      <c r="AY2592" s="87"/>
      <c r="AZ2592" s="87"/>
      <c r="BA2592" s="87"/>
      <c r="BB2592" s="87"/>
      <c r="BC2592" s="87"/>
      <c r="BD2592" s="87"/>
      <c r="BE2592" s="87"/>
      <c r="BF2592" s="87"/>
      <c r="BG2592" s="87"/>
      <c r="BH2592" s="87"/>
    </row>
    <row r="2593" spans="1:60">
      <c r="A2593" s="87"/>
      <c r="D2593" s="371"/>
      <c r="E2593" s="87"/>
      <c r="F2593" s="87"/>
      <c r="G2593" s="87"/>
      <c r="H2593" s="87"/>
      <c r="I2593" s="87"/>
      <c r="J2593" s="87"/>
      <c r="K2593" s="87"/>
      <c r="L2593" s="87"/>
      <c r="M2593" s="87"/>
      <c r="N2593" s="87"/>
      <c r="O2593" s="87"/>
      <c r="P2593" s="87"/>
      <c r="Q2593" s="87"/>
      <c r="R2593" s="87"/>
      <c r="S2593" s="87"/>
      <c r="T2593" s="87"/>
      <c r="U2593" s="87"/>
      <c r="V2593" s="87"/>
      <c r="W2593" s="87"/>
      <c r="X2593" s="87"/>
      <c r="Y2593" s="87"/>
      <c r="Z2593" s="87"/>
      <c r="AA2593" s="87"/>
      <c r="AB2593" s="87"/>
      <c r="AC2593" s="87"/>
      <c r="AD2593" s="87"/>
      <c r="AE2593" s="87"/>
      <c r="AF2593" s="87"/>
      <c r="AG2593" s="87"/>
      <c r="AH2593" s="87"/>
      <c r="AI2593" s="87"/>
      <c r="AJ2593" s="87"/>
      <c r="AK2593" s="87"/>
      <c r="AL2593" s="87"/>
      <c r="AM2593" s="87"/>
      <c r="AN2593" s="87"/>
      <c r="AO2593" s="87"/>
      <c r="AP2593" s="87"/>
      <c r="AQ2593" s="87"/>
      <c r="AR2593" s="87"/>
      <c r="AS2593" s="87"/>
      <c r="AT2593" s="87"/>
      <c r="AU2593" s="87"/>
      <c r="AV2593" s="87"/>
      <c r="AW2593" s="87"/>
      <c r="AX2593" s="87"/>
      <c r="AY2593" s="87"/>
      <c r="AZ2593" s="87"/>
      <c r="BA2593" s="87"/>
      <c r="BB2593" s="87"/>
      <c r="BC2593" s="87"/>
      <c r="BD2593" s="87"/>
      <c r="BE2593" s="87"/>
      <c r="BF2593" s="87"/>
      <c r="BG2593" s="87"/>
      <c r="BH2593" s="87"/>
    </row>
    <row r="2594" spans="1:60">
      <c r="A2594" s="87"/>
      <c r="D2594" s="371"/>
      <c r="E2594" s="87"/>
      <c r="F2594" s="87"/>
      <c r="G2594" s="87"/>
      <c r="H2594" s="87"/>
      <c r="I2594" s="87"/>
      <c r="J2594" s="87"/>
      <c r="K2594" s="87"/>
      <c r="L2594" s="87"/>
      <c r="M2594" s="87"/>
      <c r="N2594" s="87"/>
      <c r="O2594" s="87"/>
      <c r="P2594" s="87"/>
      <c r="Q2594" s="87"/>
      <c r="R2594" s="87"/>
      <c r="S2594" s="87"/>
      <c r="T2594" s="87"/>
      <c r="U2594" s="87"/>
      <c r="V2594" s="87"/>
      <c r="W2594" s="87"/>
      <c r="X2594" s="87"/>
      <c r="Y2594" s="87"/>
      <c r="Z2594" s="87"/>
      <c r="AA2594" s="87"/>
      <c r="AB2594" s="87"/>
      <c r="AC2594" s="87"/>
      <c r="AD2594" s="87"/>
      <c r="AE2594" s="87"/>
      <c r="AF2594" s="87"/>
      <c r="AG2594" s="87"/>
      <c r="AH2594" s="87"/>
      <c r="AI2594" s="87"/>
      <c r="AJ2594" s="87"/>
      <c r="AK2594" s="87"/>
      <c r="AL2594" s="87"/>
      <c r="AM2594" s="87"/>
      <c r="AN2594" s="87"/>
      <c r="AO2594" s="87"/>
      <c r="AP2594" s="87"/>
      <c r="AQ2594" s="87"/>
      <c r="AR2594" s="87"/>
      <c r="AS2594" s="87"/>
      <c r="AT2594" s="87"/>
      <c r="AU2594" s="87"/>
      <c r="AV2594" s="87"/>
      <c r="AW2594" s="87"/>
      <c r="AX2594" s="87"/>
      <c r="AY2594" s="87"/>
      <c r="AZ2594" s="87"/>
      <c r="BA2594" s="87"/>
      <c r="BB2594" s="87"/>
      <c r="BC2594" s="87"/>
      <c r="BD2594" s="87"/>
      <c r="BE2594" s="87"/>
      <c r="BF2594" s="87"/>
      <c r="BG2594" s="87"/>
      <c r="BH2594" s="87"/>
    </row>
    <row r="2595" spans="1:60">
      <c r="A2595" s="87"/>
      <c r="D2595" s="371"/>
      <c r="E2595" s="87"/>
      <c r="F2595" s="87"/>
      <c r="G2595" s="87"/>
      <c r="H2595" s="87"/>
      <c r="I2595" s="87"/>
      <c r="J2595" s="87"/>
      <c r="K2595" s="87"/>
      <c r="L2595" s="87"/>
      <c r="M2595" s="87"/>
      <c r="N2595" s="87"/>
      <c r="O2595" s="87"/>
      <c r="P2595" s="87"/>
      <c r="Q2595" s="87"/>
      <c r="R2595" s="87"/>
      <c r="S2595" s="87"/>
      <c r="T2595" s="87"/>
      <c r="U2595" s="87"/>
      <c r="V2595" s="87"/>
      <c r="W2595" s="87"/>
      <c r="X2595" s="87"/>
      <c r="Y2595" s="87"/>
      <c r="Z2595" s="87"/>
      <c r="AA2595" s="87"/>
      <c r="AB2595" s="87"/>
      <c r="AC2595" s="87"/>
      <c r="AD2595" s="87"/>
      <c r="AE2595" s="87"/>
      <c r="AF2595" s="87"/>
      <c r="AG2595" s="87"/>
      <c r="AH2595" s="87"/>
      <c r="AI2595" s="87"/>
      <c r="AJ2595" s="87"/>
      <c r="AK2595" s="87"/>
      <c r="AL2595" s="87"/>
      <c r="AM2595" s="87"/>
      <c r="AN2595" s="87"/>
      <c r="AO2595" s="87"/>
      <c r="AP2595" s="87"/>
      <c r="AQ2595" s="87"/>
      <c r="AR2595" s="87"/>
      <c r="AS2595" s="87"/>
      <c r="AT2595" s="87"/>
      <c r="AU2595" s="87"/>
      <c r="AV2595" s="87"/>
      <c r="AW2595" s="87"/>
      <c r="AX2595" s="87"/>
      <c r="AY2595" s="87"/>
      <c r="AZ2595" s="87"/>
      <c r="BA2595" s="87"/>
      <c r="BB2595" s="87"/>
      <c r="BC2595" s="87"/>
      <c r="BD2595" s="87"/>
      <c r="BE2595" s="87"/>
      <c r="BF2595" s="87"/>
      <c r="BG2595" s="87"/>
      <c r="BH2595" s="87"/>
    </row>
    <row r="2596" spans="1:60">
      <c r="A2596" s="87"/>
      <c r="D2596" s="371"/>
      <c r="E2596" s="87"/>
      <c r="F2596" s="87"/>
      <c r="G2596" s="87"/>
      <c r="H2596" s="87"/>
      <c r="I2596" s="87"/>
      <c r="J2596" s="87"/>
      <c r="K2596" s="87"/>
      <c r="L2596" s="87"/>
      <c r="M2596" s="87"/>
      <c r="N2596" s="87"/>
      <c r="O2596" s="87"/>
      <c r="P2596" s="87"/>
      <c r="Q2596" s="87"/>
      <c r="R2596" s="87"/>
      <c r="S2596" s="87"/>
      <c r="T2596" s="87"/>
      <c r="U2596" s="87"/>
      <c r="V2596" s="87"/>
      <c r="W2596" s="87"/>
      <c r="X2596" s="87"/>
      <c r="Y2596" s="87"/>
      <c r="Z2596" s="87"/>
      <c r="AA2596" s="87"/>
      <c r="AB2596" s="87"/>
      <c r="AC2596" s="87"/>
      <c r="AD2596" s="87"/>
      <c r="AE2596" s="87"/>
      <c r="AF2596" s="87"/>
      <c r="AG2596" s="87"/>
      <c r="AH2596" s="87"/>
      <c r="AI2596" s="87"/>
      <c r="AJ2596" s="87"/>
      <c r="AK2596" s="87"/>
      <c r="AL2596" s="87"/>
      <c r="AM2596" s="87"/>
      <c r="AN2596" s="87"/>
      <c r="AO2596" s="87"/>
      <c r="AP2596" s="87"/>
      <c r="AQ2596" s="87"/>
      <c r="AR2596" s="87"/>
      <c r="AS2596" s="87"/>
      <c r="AT2596" s="87"/>
      <c r="AU2596" s="87"/>
      <c r="AV2596" s="87"/>
      <c r="AW2596" s="87"/>
      <c r="AX2596" s="87"/>
      <c r="AY2596" s="87"/>
      <c r="AZ2596" s="87"/>
      <c r="BA2596" s="87"/>
      <c r="BB2596" s="87"/>
      <c r="BC2596" s="87"/>
      <c r="BD2596" s="87"/>
      <c r="BE2596" s="87"/>
      <c r="BF2596" s="87"/>
      <c r="BG2596" s="87"/>
      <c r="BH2596" s="87"/>
    </row>
    <row r="2597" spans="1:60">
      <c r="A2597" s="87"/>
      <c r="D2597" s="371"/>
      <c r="E2597" s="87"/>
      <c r="F2597" s="87"/>
      <c r="G2597" s="87"/>
      <c r="H2597" s="87"/>
      <c r="I2597" s="87"/>
      <c r="J2597" s="87"/>
      <c r="K2597" s="87"/>
      <c r="L2597" s="87"/>
      <c r="M2597" s="87"/>
      <c r="N2597" s="87"/>
      <c r="O2597" s="87"/>
      <c r="P2597" s="87"/>
      <c r="Q2597" s="87"/>
      <c r="R2597" s="87"/>
      <c r="S2597" s="87"/>
      <c r="T2597" s="87"/>
      <c r="U2597" s="87"/>
      <c r="V2597" s="87"/>
      <c r="W2597" s="87"/>
      <c r="X2597" s="87"/>
      <c r="Y2597" s="87"/>
      <c r="Z2597" s="87"/>
      <c r="AA2597" s="87"/>
      <c r="AB2597" s="87"/>
      <c r="AC2597" s="87"/>
      <c r="AD2597" s="87"/>
      <c r="AE2597" s="87"/>
      <c r="AF2597" s="87"/>
      <c r="AG2597" s="87"/>
      <c r="AH2597" s="87"/>
      <c r="AI2597" s="87"/>
      <c r="AJ2597" s="87"/>
      <c r="AK2597" s="87"/>
      <c r="AL2597" s="87"/>
      <c r="AM2597" s="87"/>
      <c r="AN2597" s="87"/>
      <c r="AO2597" s="87"/>
      <c r="AP2597" s="87"/>
      <c r="AQ2597" s="87"/>
      <c r="AR2597" s="87"/>
      <c r="AS2597" s="87"/>
      <c r="AT2597" s="87"/>
      <c r="AU2597" s="87"/>
      <c r="AV2597" s="87"/>
      <c r="AW2597" s="87"/>
      <c r="AX2597" s="87"/>
      <c r="AY2597" s="87"/>
      <c r="AZ2597" s="87"/>
      <c r="BA2597" s="87"/>
      <c r="BB2597" s="87"/>
      <c r="BC2597" s="87"/>
      <c r="BD2597" s="87"/>
      <c r="BE2597" s="87"/>
      <c r="BF2597" s="87"/>
      <c r="BG2597" s="87"/>
      <c r="BH2597" s="87"/>
    </row>
    <row r="2598" spans="1:60">
      <c r="A2598" s="87"/>
      <c r="D2598" s="371"/>
      <c r="E2598" s="87"/>
      <c r="F2598" s="87"/>
      <c r="G2598" s="87"/>
      <c r="H2598" s="87"/>
      <c r="I2598" s="87"/>
      <c r="J2598" s="87"/>
      <c r="K2598" s="87"/>
      <c r="L2598" s="87"/>
      <c r="M2598" s="87"/>
      <c r="N2598" s="87"/>
      <c r="O2598" s="87"/>
      <c r="P2598" s="87"/>
      <c r="Q2598" s="87"/>
      <c r="R2598" s="87"/>
      <c r="S2598" s="87"/>
      <c r="T2598" s="87"/>
      <c r="U2598" s="87"/>
      <c r="V2598" s="87"/>
      <c r="W2598" s="87"/>
      <c r="X2598" s="87"/>
      <c r="Y2598" s="87"/>
      <c r="Z2598" s="87"/>
      <c r="AA2598" s="87"/>
      <c r="AB2598" s="87"/>
      <c r="AC2598" s="87"/>
      <c r="AD2598" s="87"/>
      <c r="AE2598" s="87"/>
      <c r="AF2598" s="87"/>
      <c r="AG2598" s="87"/>
      <c r="AH2598" s="87"/>
      <c r="AI2598" s="87"/>
      <c r="AJ2598" s="87"/>
      <c r="AK2598" s="87"/>
      <c r="AL2598" s="87"/>
      <c r="AM2598" s="87"/>
      <c r="AN2598" s="87"/>
      <c r="AO2598" s="87"/>
      <c r="AP2598" s="87"/>
      <c r="AQ2598" s="87"/>
      <c r="AR2598" s="87"/>
      <c r="AS2598" s="87"/>
      <c r="AT2598" s="87"/>
      <c r="AU2598" s="87"/>
      <c r="AV2598" s="87"/>
      <c r="AW2598" s="87"/>
      <c r="AX2598" s="87"/>
      <c r="AY2598" s="87"/>
      <c r="AZ2598" s="87"/>
      <c r="BA2598" s="87"/>
      <c r="BB2598" s="87"/>
      <c r="BC2598" s="87"/>
      <c r="BD2598" s="87"/>
      <c r="BE2598" s="87"/>
      <c r="BF2598" s="87"/>
      <c r="BG2598" s="87"/>
      <c r="BH2598" s="87"/>
    </row>
    <row r="2599" spans="1:60">
      <c r="A2599" s="87"/>
      <c r="D2599" s="371"/>
      <c r="E2599" s="87"/>
      <c r="F2599" s="87"/>
      <c r="G2599" s="87"/>
      <c r="H2599" s="87"/>
      <c r="I2599" s="87"/>
      <c r="J2599" s="87"/>
      <c r="K2599" s="87"/>
      <c r="L2599" s="87"/>
      <c r="M2599" s="87"/>
      <c r="N2599" s="87"/>
      <c r="O2599" s="87"/>
      <c r="P2599" s="87"/>
      <c r="Q2599" s="87"/>
      <c r="R2599" s="87"/>
      <c r="S2599" s="87"/>
      <c r="T2599" s="87"/>
      <c r="U2599" s="87"/>
      <c r="V2599" s="87"/>
      <c r="W2599" s="87"/>
      <c r="X2599" s="87"/>
      <c r="Y2599" s="87"/>
      <c r="Z2599" s="87"/>
      <c r="AA2599" s="87"/>
      <c r="AB2599" s="87"/>
      <c r="AC2599" s="87"/>
      <c r="AD2599" s="87"/>
      <c r="AE2599" s="87"/>
      <c r="AF2599" s="87"/>
      <c r="AG2599" s="87"/>
      <c r="AH2599" s="87"/>
      <c r="AI2599" s="87"/>
      <c r="AJ2599" s="87"/>
      <c r="AK2599" s="87"/>
      <c r="AL2599" s="87"/>
      <c r="AM2599" s="87"/>
      <c r="AN2599" s="87"/>
      <c r="AO2599" s="87"/>
      <c r="AP2599" s="87"/>
      <c r="AQ2599" s="87"/>
      <c r="AR2599" s="87"/>
      <c r="AS2599" s="87"/>
      <c r="AT2599" s="87"/>
      <c r="AU2599" s="87"/>
      <c r="AV2599" s="87"/>
      <c r="AW2599" s="87"/>
      <c r="AX2599" s="87"/>
      <c r="AY2599" s="87"/>
      <c r="AZ2599" s="87"/>
      <c r="BA2599" s="87"/>
      <c r="BB2599" s="87"/>
      <c r="BC2599" s="87"/>
      <c r="BD2599" s="87"/>
      <c r="BE2599" s="87"/>
      <c r="BF2599" s="87"/>
      <c r="BG2599" s="87"/>
      <c r="BH2599" s="87"/>
    </row>
    <row r="2600" spans="1:60">
      <c r="A2600" s="87"/>
      <c r="D2600" s="371"/>
      <c r="E2600" s="87"/>
      <c r="F2600" s="87"/>
      <c r="G2600" s="87"/>
      <c r="H2600" s="87"/>
      <c r="I2600" s="87"/>
      <c r="J2600" s="87"/>
      <c r="K2600" s="87"/>
      <c r="L2600" s="87"/>
      <c r="M2600" s="87"/>
      <c r="N2600" s="87"/>
      <c r="O2600" s="87"/>
      <c r="P2600" s="87"/>
      <c r="Q2600" s="87"/>
      <c r="R2600" s="87"/>
      <c r="S2600" s="87"/>
      <c r="T2600" s="87"/>
      <c r="U2600" s="87"/>
      <c r="V2600" s="87"/>
      <c r="W2600" s="87"/>
      <c r="X2600" s="87"/>
      <c r="Y2600" s="87"/>
      <c r="Z2600" s="87"/>
      <c r="AA2600" s="87"/>
      <c r="AB2600" s="87"/>
      <c r="AC2600" s="87"/>
      <c r="AD2600" s="87"/>
      <c r="AE2600" s="87"/>
      <c r="AF2600" s="87"/>
      <c r="AG2600" s="87"/>
      <c r="AH2600" s="87"/>
      <c r="AI2600" s="87"/>
      <c r="AJ2600" s="87"/>
      <c r="AK2600" s="87"/>
      <c r="AL2600" s="87"/>
      <c r="AM2600" s="87"/>
      <c r="AN2600" s="87"/>
      <c r="AO2600" s="87"/>
      <c r="AP2600" s="87"/>
      <c r="AQ2600" s="87"/>
      <c r="AR2600" s="87"/>
      <c r="AS2600" s="87"/>
      <c r="AT2600" s="87"/>
      <c r="AU2600" s="87"/>
      <c r="AV2600" s="87"/>
      <c r="AW2600" s="87"/>
      <c r="AX2600" s="87"/>
      <c r="AY2600" s="87"/>
      <c r="AZ2600" s="87"/>
      <c r="BA2600" s="87"/>
      <c r="BB2600" s="87"/>
      <c r="BC2600" s="87"/>
      <c r="BD2600" s="87"/>
      <c r="BE2600" s="87"/>
      <c r="BF2600" s="87"/>
      <c r="BG2600" s="87"/>
      <c r="BH2600" s="87"/>
    </row>
    <row r="2601" spans="1:60">
      <c r="A2601" s="87"/>
      <c r="D2601" s="371"/>
      <c r="E2601" s="87"/>
      <c r="F2601" s="87"/>
      <c r="G2601" s="87"/>
      <c r="H2601" s="87"/>
      <c r="I2601" s="87"/>
      <c r="J2601" s="87"/>
      <c r="K2601" s="87"/>
      <c r="L2601" s="87"/>
      <c r="M2601" s="87"/>
      <c r="N2601" s="87"/>
      <c r="O2601" s="87"/>
      <c r="P2601" s="87"/>
      <c r="Q2601" s="87"/>
      <c r="R2601" s="87"/>
      <c r="S2601" s="87"/>
      <c r="T2601" s="87"/>
      <c r="U2601" s="87"/>
      <c r="V2601" s="87"/>
      <c r="W2601" s="87"/>
      <c r="X2601" s="87"/>
      <c r="Y2601" s="87"/>
      <c r="Z2601" s="87"/>
      <c r="AA2601" s="87"/>
      <c r="AB2601" s="87"/>
      <c r="AC2601" s="87"/>
      <c r="AD2601" s="87"/>
      <c r="AE2601" s="87"/>
      <c r="AF2601" s="87"/>
      <c r="AG2601" s="87"/>
      <c r="AH2601" s="87"/>
      <c r="AI2601" s="87"/>
      <c r="AJ2601" s="87"/>
      <c r="AK2601" s="87"/>
      <c r="AL2601" s="87"/>
      <c r="AM2601" s="87"/>
      <c r="AN2601" s="87"/>
      <c r="AO2601" s="87"/>
      <c r="AP2601" s="87"/>
      <c r="AQ2601" s="87"/>
      <c r="AR2601" s="87"/>
      <c r="AS2601" s="87"/>
      <c r="AT2601" s="87"/>
      <c r="AU2601" s="87"/>
      <c r="AV2601" s="87"/>
      <c r="AW2601" s="87"/>
      <c r="AX2601" s="87"/>
      <c r="AY2601" s="87"/>
      <c r="AZ2601" s="87"/>
      <c r="BA2601" s="87"/>
      <c r="BB2601" s="87"/>
      <c r="BC2601" s="87"/>
      <c r="BD2601" s="87"/>
      <c r="BE2601" s="87"/>
      <c r="BF2601" s="87"/>
      <c r="BG2601" s="87"/>
      <c r="BH2601" s="87"/>
    </row>
    <row r="2602" spans="1:60">
      <c r="A2602" s="87"/>
      <c r="D2602" s="371"/>
      <c r="E2602" s="87"/>
      <c r="F2602" s="87"/>
      <c r="G2602" s="87"/>
      <c r="H2602" s="87"/>
      <c r="I2602" s="87"/>
      <c r="J2602" s="87"/>
      <c r="K2602" s="87"/>
      <c r="L2602" s="87"/>
      <c r="M2602" s="87"/>
      <c r="N2602" s="87"/>
      <c r="O2602" s="87"/>
      <c r="P2602" s="87"/>
      <c r="Q2602" s="87"/>
      <c r="R2602" s="87"/>
      <c r="S2602" s="87"/>
      <c r="T2602" s="87"/>
      <c r="U2602" s="87"/>
      <c r="V2602" s="87"/>
      <c r="W2602" s="87"/>
      <c r="X2602" s="87"/>
      <c r="Y2602" s="87"/>
      <c r="Z2602" s="87"/>
      <c r="AA2602" s="87"/>
      <c r="AB2602" s="87"/>
      <c r="AC2602" s="87"/>
      <c r="AD2602" s="87"/>
      <c r="AE2602" s="87"/>
      <c r="AF2602" s="87"/>
      <c r="AG2602" s="87"/>
      <c r="AH2602" s="87"/>
      <c r="AI2602" s="87"/>
      <c r="AJ2602" s="87"/>
      <c r="AK2602" s="87"/>
      <c r="AL2602" s="87"/>
      <c r="AM2602" s="87"/>
      <c r="AN2602" s="87"/>
      <c r="AO2602" s="87"/>
      <c r="AP2602" s="87"/>
      <c r="AQ2602" s="87"/>
      <c r="AR2602" s="87"/>
      <c r="AS2602" s="87"/>
      <c r="AT2602" s="87"/>
      <c r="AU2602" s="87"/>
      <c r="AV2602" s="87"/>
      <c r="AW2602" s="87"/>
      <c r="AX2602" s="87"/>
      <c r="AY2602" s="87"/>
      <c r="AZ2602" s="87"/>
      <c r="BA2602" s="87"/>
      <c r="BB2602" s="87"/>
      <c r="BC2602" s="87"/>
      <c r="BD2602" s="87"/>
      <c r="BE2602" s="87"/>
      <c r="BF2602" s="87"/>
      <c r="BG2602" s="87"/>
      <c r="BH2602" s="87"/>
    </row>
    <row r="2603" spans="1:60">
      <c r="A2603" s="87"/>
      <c r="D2603" s="371"/>
      <c r="E2603" s="87"/>
      <c r="F2603" s="87"/>
      <c r="G2603" s="87"/>
      <c r="H2603" s="87"/>
      <c r="I2603" s="87"/>
      <c r="J2603" s="87"/>
      <c r="K2603" s="87"/>
      <c r="L2603" s="87"/>
      <c r="M2603" s="87"/>
      <c r="N2603" s="87"/>
      <c r="O2603" s="87"/>
      <c r="P2603" s="87"/>
      <c r="Q2603" s="87"/>
      <c r="R2603" s="87"/>
      <c r="S2603" s="87"/>
      <c r="T2603" s="87"/>
      <c r="U2603" s="87"/>
      <c r="V2603" s="87"/>
      <c r="W2603" s="87"/>
      <c r="X2603" s="87"/>
      <c r="Y2603" s="87"/>
      <c r="Z2603" s="87"/>
      <c r="AA2603" s="87"/>
      <c r="AB2603" s="87"/>
      <c r="AC2603" s="87"/>
      <c r="AD2603" s="87"/>
      <c r="AE2603" s="87"/>
      <c r="AF2603" s="87"/>
      <c r="AG2603" s="87"/>
      <c r="AH2603" s="87"/>
      <c r="AI2603" s="87"/>
      <c r="AJ2603" s="87"/>
      <c r="AK2603" s="87"/>
      <c r="AL2603" s="87"/>
      <c r="AM2603" s="87"/>
      <c r="AN2603" s="87"/>
      <c r="AO2603" s="87"/>
      <c r="AP2603" s="87"/>
      <c r="AQ2603" s="87"/>
      <c r="AR2603" s="87"/>
      <c r="AS2603" s="87"/>
      <c r="AT2603" s="87"/>
      <c r="AU2603" s="87"/>
      <c r="AV2603" s="87"/>
      <c r="AW2603" s="87"/>
      <c r="AX2603" s="87"/>
      <c r="AY2603" s="87"/>
      <c r="AZ2603" s="87"/>
      <c r="BA2603" s="87"/>
      <c r="BB2603" s="87"/>
      <c r="BC2603" s="87"/>
      <c r="BD2603" s="87"/>
      <c r="BE2603" s="87"/>
      <c r="BF2603" s="87"/>
      <c r="BG2603" s="87"/>
      <c r="BH2603" s="87"/>
    </row>
    <row r="2604" spans="1:60">
      <c r="A2604" s="87"/>
      <c r="D2604" s="371"/>
      <c r="E2604" s="87"/>
      <c r="F2604" s="87"/>
      <c r="G2604" s="87"/>
      <c r="H2604" s="87"/>
      <c r="I2604" s="87"/>
      <c r="J2604" s="87"/>
      <c r="K2604" s="87"/>
      <c r="L2604" s="87"/>
      <c r="M2604" s="87"/>
      <c r="N2604" s="87"/>
      <c r="O2604" s="87"/>
      <c r="P2604" s="87"/>
      <c r="Q2604" s="87"/>
      <c r="R2604" s="87"/>
      <c r="S2604" s="87"/>
      <c r="T2604" s="87"/>
      <c r="U2604" s="87"/>
      <c r="V2604" s="87"/>
      <c r="W2604" s="87"/>
      <c r="X2604" s="87"/>
      <c r="Y2604" s="87"/>
      <c r="Z2604" s="87"/>
      <c r="AA2604" s="87"/>
      <c r="AB2604" s="87"/>
      <c r="AC2604" s="87"/>
      <c r="AD2604" s="87"/>
      <c r="AE2604" s="87"/>
      <c r="AF2604" s="87"/>
      <c r="AG2604" s="87"/>
      <c r="AH2604" s="87"/>
      <c r="AI2604" s="87"/>
      <c r="AJ2604" s="87"/>
      <c r="AK2604" s="87"/>
      <c r="AL2604" s="87"/>
      <c r="AM2604" s="87"/>
      <c r="AN2604" s="87"/>
      <c r="AO2604" s="87"/>
      <c r="AP2604" s="87"/>
      <c r="AQ2604" s="87"/>
      <c r="AR2604" s="87"/>
      <c r="AS2604" s="87"/>
      <c r="AT2604" s="87"/>
      <c r="AU2604" s="87"/>
      <c r="AV2604" s="87"/>
      <c r="AW2604" s="87"/>
      <c r="AX2604" s="87"/>
      <c r="AY2604" s="87"/>
      <c r="AZ2604" s="87"/>
      <c r="BA2604" s="87"/>
      <c r="BB2604" s="87"/>
      <c r="BC2604" s="87"/>
      <c r="BD2604" s="87"/>
      <c r="BE2604" s="87"/>
      <c r="BF2604" s="87"/>
      <c r="BG2604" s="87"/>
      <c r="BH2604" s="87"/>
    </row>
    <row r="2605" spans="1:60">
      <c r="A2605" s="87"/>
      <c r="D2605" s="371"/>
      <c r="E2605" s="87"/>
      <c r="F2605" s="87"/>
      <c r="G2605" s="87"/>
      <c r="H2605" s="87"/>
      <c r="I2605" s="87"/>
      <c r="J2605" s="87"/>
      <c r="K2605" s="87"/>
      <c r="L2605" s="87"/>
      <c r="M2605" s="87"/>
      <c r="N2605" s="87"/>
      <c r="O2605" s="87"/>
      <c r="P2605" s="87"/>
      <c r="Q2605" s="87"/>
      <c r="R2605" s="87"/>
      <c r="S2605" s="87"/>
      <c r="T2605" s="87"/>
      <c r="U2605" s="87"/>
      <c r="V2605" s="87"/>
      <c r="W2605" s="87"/>
      <c r="X2605" s="87"/>
      <c r="Y2605" s="87"/>
      <c r="Z2605" s="87"/>
      <c r="AA2605" s="87"/>
      <c r="AB2605" s="87"/>
      <c r="AC2605" s="87"/>
      <c r="AD2605" s="87"/>
      <c r="AE2605" s="87"/>
      <c r="AF2605" s="87"/>
      <c r="AG2605" s="87"/>
      <c r="AH2605" s="87"/>
      <c r="AI2605" s="87"/>
      <c r="AJ2605" s="87"/>
      <c r="AK2605" s="87"/>
      <c r="AL2605" s="87"/>
      <c r="AM2605" s="87"/>
      <c r="AN2605" s="87"/>
      <c r="AO2605" s="87"/>
      <c r="AP2605" s="87"/>
      <c r="AQ2605" s="87"/>
      <c r="AR2605" s="87"/>
      <c r="AS2605" s="87"/>
      <c r="AT2605" s="87"/>
      <c r="AU2605" s="87"/>
      <c r="AV2605" s="87"/>
      <c r="AW2605" s="87"/>
      <c r="AX2605" s="87"/>
      <c r="AY2605" s="87"/>
      <c r="AZ2605" s="87"/>
      <c r="BA2605" s="87"/>
      <c r="BB2605" s="87"/>
      <c r="BC2605" s="87"/>
      <c r="BD2605" s="87"/>
      <c r="BE2605" s="87"/>
      <c r="BF2605" s="87"/>
      <c r="BG2605" s="87"/>
      <c r="BH2605" s="87"/>
    </row>
    <row r="2606" spans="1:60">
      <c r="A2606" s="87"/>
      <c r="D2606" s="371"/>
      <c r="E2606" s="87"/>
      <c r="F2606" s="87"/>
      <c r="G2606" s="87"/>
      <c r="H2606" s="87"/>
      <c r="I2606" s="87"/>
      <c r="J2606" s="87"/>
      <c r="K2606" s="87"/>
      <c r="L2606" s="87"/>
      <c r="M2606" s="87"/>
      <c r="N2606" s="87"/>
      <c r="O2606" s="87"/>
      <c r="P2606" s="87"/>
      <c r="Q2606" s="87"/>
      <c r="R2606" s="87"/>
      <c r="S2606" s="87"/>
      <c r="T2606" s="87"/>
      <c r="U2606" s="87"/>
      <c r="V2606" s="87"/>
      <c r="W2606" s="87"/>
      <c r="X2606" s="87"/>
      <c r="Y2606" s="87"/>
      <c r="Z2606" s="87"/>
      <c r="AA2606" s="87"/>
      <c r="AB2606" s="87"/>
      <c r="AC2606" s="87"/>
      <c r="AD2606" s="87"/>
      <c r="AE2606" s="87"/>
      <c r="AF2606" s="87"/>
      <c r="AG2606" s="87"/>
      <c r="AH2606" s="87"/>
      <c r="AI2606" s="87"/>
      <c r="AJ2606" s="87"/>
      <c r="AK2606" s="87"/>
      <c r="AL2606" s="87"/>
      <c r="AM2606" s="87"/>
      <c r="AN2606" s="87"/>
      <c r="AO2606" s="87"/>
      <c r="AP2606" s="87"/>
      <c r="AQ2606" s="87"/>
      <c r="AR2606" s="87"/>
      <c r="AS2606" s="87"/>
      <c r="AT2606" s="87"/>
      <c r="AU2606" s="87"/>
      <c r="AV2606" s="87"/>
      <c r="AW2606" s="87"/>
      <c r="AX2606" s="87"/>
      <c r="AY2606" s="87"/>
      <c r="AZ2606" s="87"/>
      <c r="BA2606" s="87"/>
      <c r="BB2606" s="87"/>
      <c r="BC2606" s="87"/>
      <c r="BD2606" s="87"/>
      <c r="BE2606" s="87"/>
      <c r="BF2606" s="87"/>
      <c r="BG2606" s="87"/>
      <c r="BH2606" s="87"/>
    </row>
    <row r="2607" spans="1:60">
      <c r="A2607" s="87"/>
      <c r="D2607" s="371"/>
      <c r="E2607" s="87"/>
      <c r="F2607" s="87"/>
      <c r="G2607" s="87"/>
      <c r="H2607" s="87"/>
      <c r="I2607" s="87"/>
      <c r="J2607" s="87"/>
      <c r="K2607" s="87"/>
      <c r="L2607" s="87"/>
      <c r="M2607" s="87"/>
      <c r="N2607" s="87"/>
      <c r="O2607" s="87"/>
      <c r="P2607" s="87"/>
      <c r="Q2607" s="87"/>
      <c r="R2607" s="87"/>
      <c r="S2607" s="87"/>
      <c r="T2607" s="87"/>
      <c r="U2607" s="87"/>
      <c r="V2607" s="87"/>
      <c r="W2607" s="87"/>
      <c r="X2607" s="87"/>
      <c r="Y2607" s="87"/>
      <c r="Z2607" s="87"/>
      <c r="AA2607" s="87"/>
      <c r="AB2607" s="87"/>
      <c r="AC2607" s="87"/>
      <c r="AD2607" s="87"/>
      <c r="AE2607" s="87"/>
      <c r="AF2607" s="87"/>
      <c r="AG2607" s="87"/>
      <c r="AH2607" s="87"/>
      <c r="AI2607" s="87"/>
      <c r="AJ2607" s="87"/>
      <c r="AK2607" s="87"/>
      <c r="AL2607" s="87"/>
      <c r="AM2607" s="87"/>
      <c r="AN2607" s="87"/>
      <c r="AO2607" s="87"/>
      <c r="AP2607" s="87"/>
      <c r="AQ2607" s="87"/>
      <c r="AR2607" s="87"/>
      <c r="AS2607" s="87"/>
      <c r="AT2607" s="87"/>
      <c r="AU2607" s="87"/>
      <c r="AV2607" s="87"/>
      <c r="AW2607" s="87"/>
      <c r="AX2607" s="87"/>
      <c r="AY2607" s="87"/>
      <c r="AZ2607" s="87"/>
      <c r="BA2607" s="87"/>
      <c r="BB2607" s="87"/>
      <c r="BC2607" s="87"/>
      <c r="BD2607" s="87"/>
      <c r="BE2607" s="87"/>
      <c r="BF2607" s="87"/>
      <c r="BG2607" s="87"/>
      <c r="BH2607" s="87"/>
    </row>
    <row r="2608" spans="1:60">
      <c r="A2608" s="87"/>
      <c r="D2608" s="371"/>
      <c r="E2608" s="87"/>
      <c r="F2608" s="87"/>
      <c r="G2608" s="87"/>
      <c r="H2608" s="87"/>
      <c r="I2608" s="87"/>
      <c r="J2608" s="87"/>
      <c r="K2608" s="87"/>
      <c r="L2608" s="87"/>
      <c r="M2608" s="87"/>
      <c r="N2608" s="87"/>
      <c r="O2608" s="87"/>
      <c r="P2608" s="87"/>
      <c r="Q2608" s="87"/>
      <c r="R2608" s="87"/>
      <c r="S2608" s="87"/>
      <c r="T2608" s="87"/>
      <c r="U2608" s="87"/>
      <c r="V2608" s="87"/>
      <c r="W2608" s="87"/>
      <c r="X2608" s="87"/>
      <c r="Y2608" s="87"/>
      <c r="Z2608" s="87"/>
      <c r="AA2608" s="87"/>
      <c r="AB2608" s="87"/>
      <c r="AC2608" s="87"/>
      <c r="AD2608" s="87"/>
      <c r="AE2608" s="87"/>
      <c r="AF2608" s="87"/>
      <c r="AG2608" s="87"/>
      <c r="AH2608" s="87"/>
      <c r="AI2608" s="87"/>
      <c r="AJ2608" s="87"/>
      <c r="AK2608" s="87"/>
      <c r="AL2608" s="87"/>
      <c r="AM2608" s="87"/>
      <c r="AN2608" s="87"/>
      <c r="AO2608" s="87"/>
      <c r="AP2608" s="87"/>
      <c r="AQ2608" s="87"/>
      <c r="AR2608" s="87"/>
      <c r="AS2608" s="87"/>
      <c r="AT2608" s="87"/>
      <c r="AU2608" s="87"/>
      <c r="AV2608" s="87"/>
      <c r="AW2608" s="87"/>
      <c r="AX2608" s="87"/>
      <c r="AY2608" s="87"/>
      <c r="AZ2608" s="87"/>
      <c r="BA2608" s="87"/>
      <c r="BB2608" s="87"/>
      <c r="BC2608" s="87"/>
      <c r="BD2608" s="87"/>
      <c r="BE2608" s="87"/>
      <c r="BF2608" s="87"/>
      <c r="BG2608" s="87"/>
      <c r="BH2608" s="87"/>
    </row>
    <row r="2609" spans="1:60">
      <c r="A2609" s="87"/>
      <c r="D2609" s="371"/>
      <c r="E2609" s="87"/>
      <c r="F2609" s="87"/>
      <c r="G2609" s="87"/>
      <c r="H2609" s="87"/>
      <c r="I2609" s="87"/>
      <c r="J2609" s="87"/>
      <c r="K2609" s="87"/>
      <c r="L2609" s="87"/>
      <c r="M2609" s="87"/>
      <c r="N2609" s="87"/>
      <c r="O2609" s="87"/>
      <c r="P2609" s="87"/>
      <c r="Q2609" s="87"/>
      <c r="R2609" s="87"/>
      <c r="S2609" s="87"/>
      <c r="T2609" s="87"/>
      <c r="U2609" s="87"/>
      <c r="V2609" s="87"/>
      <c r="W2609" s="87"/>
      <c r="X2609" s="87"/>
      <c r="Y2609" s="87"/>
      <c r="Z2609" s="87"/>
      <c r="AA2609" s="87"/>
      <c r="AB2609" s="87"/>
      <c r="AC2609" s="87"/>
      <c r="AD2609" s="87"/>
      <c r="AE2609" s="87"/>
      <c r="AF2609" s="87"/>
      <c r="AG2609" s="87"/>
      <c r="AH2609" s="87"/>
      <c r="AI2609" s="87"/>
      <c r="AJ2609" s="87"/>
      <c r="AK2609" s="87"/>
      <c r="AL2609" s="87"/>
      <c r="AM2609" s="87"/>
      <c r="AN2609" s="87"/>
      <c r="AO2609" s="87"/>
      <c r="AP2609" s="87"/>
      <c r="AQ2609" s="87"/>
      <c r="AR2609" s="87"/>
      <c r="AS2609" s="87"/>
      <c r="AT2609" s="87"/>
      <c r="AU2609" s="87"/>
      <c r="AV2609" s="87"/>
      <c r="AW2609" s="87"/>
      <c r="AX2609" s="87"/>
      <c r="AY2609" s="87"/>
      <c r="AZ2609" s="87"/>
      <c r="BA2609" s="87"/>
      <c r="BB2609" s="87"/>
      <c r="BC2609" s="87"/>
      <c r="BD2609" s="87"/>
      <c r="BE2609" s="87"/>
      <c r="BF2609" s="87"/>
      <c r="BG2609" s="87"/>
      <c r="BH2609" s="87"/>
    </row>
    <row r="2610" spans="1:60">
      <c r="A2610" s="87"/>
      <c r="D2610" s="371"/>
      <c r="E2610" s="87"/>
      <c r="F2610" s="87"/>
      <c r="G2610" s="87"/>
      <c r="H2610" s="87"/>
      <c r="I2610" s="87"/>
      <c r="J2610" s="87"/>
      <c r="K2610" s="87"/>
      <c r="L2610" s="87"/>
      <c r="M2610" s="87"/>
      <c r="N2610" s="87"/>
      <c r="O2610" s="87"/>
      <c r="P2610" s="87"/>
      <c r="Q2610" s="87"/>
      <c r="R2610" s="87"/>
      <c r="S2610" s="87"/>
      <c r="T2610" s="87"/>
      <c r="U2610" s="87"/>
      <c r="V2610" s="87"/>
      <c r="W2610" s="87"/>
      <c r="X2610" s="87"/>
      <c r="Y2610" s="87"/>
      <c r="Z2610" s="87"/>
      <c r="AA2610" s="87"/>
      <c r="AB2610" s="87"/>
      <c r="AC2610" s="87"/>
      <c r="AD2610" s="87"/>
      <c r="AE2610" s="87"/>
      <c r="AF2610" s="87"/>
      <c r="AG2610" s="87"/>
      <c r="AH2610" s="87"/>
      <c r="AI2610" s="87"/>
      <c r="AJ2610" s="87"/>
      <c r="AK2610" s="87"/>
      <c r="AL2610" s="87"/>
      <c r="AM2610" s="87"/>
      <c r="AN2610" s="87"/>
      <c r="AO2610" s="87"/>
      <c r="AP2610" s="87"/>
      <c r="AQ2610" s="87"/>
      <c r="AR2610" s="87"/>
      <c r="AS2610" s="87"/>
      <c r="AT2610" s="87"/>
      <c r="AU2610" s="87"/>
      <c r="AV2610" s="87"/>
      <c r="AW2610" s="87"/>
      <c r="AX2610" s="87"/>
      <c r="AY2610" s="87"/>
      <c r="AZ2610" s="87"/>
      <c r="BA2610" s="87"/>
      <c r="BB2610" s="87"/>
      <c r="BC2610" s="87"/>
      <c r="BD2610" s="87"/>
      <c r="BE2610" s="87"/>
      <c r="BF2610" s="87"/>
      <c r="BG2610" s="87"/>
      <c r="BH2610" s="87"/>
    </row>
    <row r="2611" spans="1:60">
      <c r="A2611" s="87"/>
      <c r="D2611" s="371"/>
      <c r="E2611" s="87"/>
      <c r="F2611" s="87"/>
      <c r="G2611" s="87"/>
      <c r="H2611" s="87"/>
      <c r="I2611" s="87"/>
      <c r="J2611" s="87"/>
      <c r="K2611" s="87"/>
      <c r="L2611" s="87"/>
      <c r="M2611" s="87"/>
      <c r="N2611" s="87"/>
      <c r="O2611" s="87"/>
      <c r="P2611" s="87"/>
      <c r="Q2611" s="87"/>
      <c r="R2611" s="87"/>
      <c r="S2611" s="87"/>
      <c r="T2611" s="87"/>
      <c r="U2611" s="87"/>
      <c r="V2611" s="87"/>
      <c r="W2611" s="87"/>
      <c r="X2611" s="87"/>
      <c r="Y2611" s="87"/>
      <c r="Z2611" s="87"/>
      <c r="AA2611" s="87"/>
      <c r="AB2611" s="87"/>
      <c r="AC2611" s="87"/>
      <c r="AD2611" s="87"/>
      <c r="AE2611" s="87"/>
      <c r="AF2611" s="87"/>
      <c r="AG2611" s="87"/>
      <c r="AH2611" s="87"/>
      <c r="AI2611" s="87"/>
      <c r="AJ2611" s="87"/>
      <c r="AK2611" s="87"/>
      <c r="AL2611" s="87"/>
      <c r="AM2611" s="87"/>
      <c r="AN2611" s="87"/>
      <c r="AO2611" s="87"/>
      <c r="AP2611" s="87"/>
      <c r="AQ2611" s="87"/>
      <c r="AR2611" s="87"/>
      <c r="AS2611" s="87"/>
      <c r="AT2611" s="87"/>
      <c r="AU2611" s="87"/>
      <c r="AV2611" s="87"/>
      <c r="AW2611" s="87"/>
      <c r="AX2611" s="87"/>
      <c r="AY2611" s="87"/>
      <c r="AZ2611" s="87"/>
      <c r="BA2611" s="87"/>
      <c r="BB2611" s="87"/>
      <c r="BC2611" s="87"/>
      <c r="BD2611" s="87"/>
      <c r="BE2611" s="87"/>
      <c r="BF2611" s="87"/>
      <c r="BG2611" s="87"/>
      <c r="BH2611" s="87"/>
    </row>
    <row r="2612" spans="1:60">
      <c r="A2612" s="87"/>
      <c r="D2612" s="371"/>
      <c r="E2612" s="87"/>
      <c r="F2612" s="87"/>
      <c r="G2612" s="87"/>
      <c r="H2612" s="87"/>
      <c r="I2612" s="87"/>
      <c r="J2612" s="87"/>
      <c r="K2612" s="87"/>
      <c r="L2612" s="87"/>
      <c r="M2612" s="87"/>
      <c r="N2612" s="87"/>
      <c r="O2612" s="87"/>
      <c r="P2612" s="87"/>
      <c r="Q2612" s="87"/>
      <c r="R2612" s="87"/>
      <c r="S2612" s="87"/>
      <c r="T2612" s="87"/>
      <c r="U2612" s="87"/>
      <c r="V2612" s="87"/>
      <c r="W2612" s="87"/>
      <c r="X2612" s="87"/>
      <c r="Y2612" s="87"/>
      <c r="Z2612" s="87"/>
      <c r="AA2612" s="87"/>
      <c r="AB2612" s="87"/>
      <c r="AC2612" s="87"/>
      <c r="AD2612" s="87"/>
      <c r="AE2612" s="87"/>
      <c r="AF2612" s="87"/>
      <c r="AG2612" s="87"/>
      <c r="AH2612" s="87"/>
      <c r="AI2612" s="87"/>
      <c r="AJ2612" s="87"/>
      <c r="AK2612" s="87"/>
      <c r="AL2612" s="87"/>
      <c r="AM2612" s="87"/>
      <c r="AN2612" s="87"/>
      <c r="AO2612" s="87"/>
      <c r="AP2612" s="87"/>
      <c r="AQ2612" s="87"/>
      <c r="AR2612" s="87"/>
      <c r="AS2612" s="87"/>
      <c r="AT2612" s="87"/>
      <c r="AU2612" s="87"/>
      <c r="AV2612" s="87"/>
      <c r="AW2612" s="87"/>
      <c r="AX2612" s="87"/>
      <c r="AY2612" s="87"/>
      <c r="AZ2612" s="87"/>
      <c r="BA2612" s="87"/>
      <c r="BB2612" s="87"/>
      <c r="BC2612" s="87"/>
      <c r="BD2612" s="87"/>
      <c r="BE2612" s="87"/>
      <c r="BF2612" s="87"/>
      <c r="BG2612" s="87"/>
      <c r="BH2612" s="87"/>
    </row>
    <row r="2613" spans="1:60">
      <c r="A2613" s="87"/>
      <c r="D2613" s="371"/>
      <c r="E2613" s="87"/>
      <c r="F2613" s="87"/>
      <c r="G2613" s="87"/>
      <c r="H2613" s="87"/>
      <c r="I2613" s="87"/>
      <c r="J2613" s="87"/>
      <c r="K2613" s="87"/>
      <c r="L2613" s="87"/>
      <c r="M2613" s="87"/>
      <c r="N2613" s="87"/>
      <c r="O2613" s="87"/>
      <c r="P2613" s="87"/>
      <c r="Q2613" s="87"/>
      <c r="R2613" s="87"/>
      <c r="S2613" s="87"/>
      <c r="T2613" s="87"/>
      <c r="U2613" s="87"/>
      <c r="V2613" s="87"/>
      <c r="W2613" s="87"/>
      <c r="X2613" s="87"/>
      <c r="Y2613" s="87"/>
      <c r="Z2613" s="87"/>
      <c r="AA2613" s="87"/>
      <c r="AB2613" s="87"/>
      <c r="AC2613" s="87"/>
      <c r="AD2613" s="87"/>
      <c r="AE2613" s="87"/>
      <c r="AF2613" s="87"/>
      <c r="AG2613" s="87"/>
      <c r="AH2613" s="87"/>
      <c r="AI2613" s="87"/>
      <c r="AJ2613" s="87"/>
      <c r="AK2613" s="87"/>
      <c r="AL2613" s="87"/>
      <c r="AM2613" s="87"/>
      <c r="AN2613" s="87"/>
      <c r="AO2613" s="87"/>
      <c r="AP2613" s="87"/>
      <c r="AQ2613" s="87"/>
      <c r="AR2613" s="87"/>
      <c r="AS2613" s="87"/>
      <c r="AT2613" s="87"/>
      <c r="AU2613" s="87"/>
      <c r="AV2613" s="87"/>
      <c r="AW2613" s="87"/>
      <c r="AX2613" s="87"/>
      <c r="AY2613" s="87"/>
      <c r="AZ2613" s="87"/>
      <c r="BA2613" s="87"/>
      <c r="BB2613" s="87"/>
      <c r="BC2613" s="87"/>
      <c r="BD2613" s="87"/>
      <c r="BE2613" s="87"/>
      <c r="BF2613" s="87"/>
      <c r="BG2613" s="87"/>
      <c r="BH2613" s="87"/>
    </row>
    <row r="2614" spans="1:60">
      <c r="A2614" s="87"/>
      <c r="D2614" s="371"/>
      <c r="E2614" s="87"/>
      <c r="F2614" s="87"/>
      <c r="G2614" s="87"/>
      <c r="H2614" s="87"/>
      <c r="I2614" s="87"/>
      <c r="J2614" s="87"/>
      <c r="K2614" s="87"/>
      <c r="L2614" s="87"/>
      <c r="M2614" s="87"/>
      <c r="N2614" s="87"/>
      <c r="O2614" s="87"/>
      <c r="P2614" s="87"/>
      <c r="Q2614" s="87"/>
      <c r="R2614" s="87"/>
      <c r="S2614" s="87"/>
      <c r="T2614" s="87"/>
      <c r="U2614" s="87"/>
      <c r="V2614" s="87"/>
      <c r="W2614" s="87"/>
      <c r="X2614" s="87"/>
      <c r="Y2614" s="87"/>
      <c r="Z2614" s="87"/>
      <c r="AA2614" s="87"/>
      <c r="AB2614" s="87"/>
      <c r="AC2614" s="87"/>
      <c r="AD2614" s="87"/>
      <c r="AE2614" s="87"/>
      <c r="AF2614" s="87"/>
      <c r="AG2614" s="87"/>
      <c r="AH2614" s="87"/>
      <c r="AI2614" s="87"/>
      <c r="AJ2614" s="87"/>
      <c r="AK2614" s="87"/>
      <c r="AL2614" s="87"/>
      <c r="AM2614" s="87"/>
      <c r="AN2614" s="87"/>
      <c r="AO2614" s="87"/>
      <c r="AP2614" s="87"/>
      <c r="AQ2614" s="87"/>
      <c r="AR2614" s="87"/>
      <c r="AS2614" s="87"/>
      <c r="AT2614" s="87"/>
      <c r="AU2614" s="87"/>
      <c r="AV2614" s="87"/>
      <c r="AW2614" s="87"/>
      <c r="AX2614" s="87"/>
      <c r="AY2614" s="87"/>
      <c r="AZ2614" s="87"/>
      <c r="BA2614" s="87"/>
      <c r="BB2614" s="87"/>
      <c r="BC2614" s="87"/>
      <c r="BD2614" s="87"/>
      <c r="BE2614" s="87"/>
      <c r="BF2614" s="87"/>
      <c r="BG2614" s="87"/>
      <c r="BH2614" s="87"/>
    </row>
    <row r="2615" spans="1:60">
      <c r="A2615" s="87"/>
      <c r="D2615" s="371"/>
      <c r="E2615" s="87"/>
      <c r="F2615" s="87"/>
      <c r="G2615" s="87"/>
      <c r="H2615" s="87"/>
      <c r="I2615" s="87"/>
      <c r="J2615" s="87"/>
      <c r="K2615" s="87"/>
      <c r="L2615" s="87"/>
      <c r="M2615" s="87"/>
      <c r="N2615" s="87"/>
      <c r="O2615" s="87"/>
      <c r="P2615" s="87"/>
      <c r="Q2615" s="87"/>
      <c r="R2615" s="87"/>
      <c r="S2615" s="87"/>
      <c r="T2615" s="87"/>
      <c r="U2615" s="87"/>
      <c r="V2615" s="87"/>
      <c r="W2615" s="87"/>
      <c r="X2615" s="87"/>
      <c r="Y2615" s="87"/>
      <c r="Z2615" s="87"/>
      <c r="AA2615" s="87"/>
      <c r="AB2615" s="87"/>
      <c r="AC2615" s="87"/>
      <c r="AD2615" s="87"/>
      <c r="AE2615" s="87"/>
      <c r="AF2615" s="87"/>
      <c r="AG2615" s="87"/>
      <c r="AH2615" s="87"/>
      <c r="AI2615" s="87"/>
      <c r="AJ2615" s="87"/>
      <c r="AK2615" s="87"/>
      <c r="AL2615" s="87"/>
      <c r="AM2615" s="87"/>
      <c r="AN2615" s="87"/>
      <c r="AO2615" s="87"/>
      <c r="AP2615" s="87"/>
      <c r="AQ2615" s="87"/>
      <c r="AR2615" s="87"/>
      <c r="AS2615" s="87"/>
      <c r="AT2615" s="87"/>
      <c r="AU2615" s="87"/>
      <c r="AV2615" s="87"/>
      <c r="AW2615" s="87"/>
      <c r="AX2615" s="87"/>
      <c r="AY2615" s="87"/>
      <c r="AZ2615" s="87"/>
      <c r="BA2615" s="87"/>
      <c r="BB2615" s="87"/>
      <c r="BC2615" s="87"/>
      <c r="BD2615" s="87"/>
      <c r="BE2615" s="87"/>
      <c r="BF2615" s="87"/>
      <c r="BG2615" s="87"/>
      <c r="BH2615" s="87"/>
    </row>
    <row r="2616" spans="1:60">
      <c r="A2616" s="87"/>
      <c r="D2616" s="371"/>
      <c r="E2616" s="87"/>
      <c r="F2616" s="87"/>
      <c r="G2616" s="87"/>
      <c r="H2616" s="87"/>
      <c r="I2616" s="87"/>
      <c r="J2616" s="87"/>
      <c r="K2616" s="87"/>
      <c r="L2616" s="87"/>
      <c r="M2616" s="87"/>
      <c r="N2616" s="87"/>
      <c r="O2616" s="87"/>
      <c r="P2616" s="87"/>
      <c r="Q2616" s="87"/>
      <c r="R2616" s="87"/>
      <c r="S2616" s="87"/>
      <c r="T2616" s="87"/>
      <c r="U2616" s="87"/>
      <c r="V2616" s="87"/>
      <c r="W2616" s="87"/>
      <c r="X2616" s="87"/>
      <c r="Y2616" s="87"/>
      <c r="Z2616" s="87"/>
      <c r="AA2616" s="87"/>
      <c r="AB2616" s="87"/>
      <c r="AC2616" s="87"/>
      <c r="AD2616" s="87"/>
      <c r="AE2616" s="87"/>
      <c r="AF2616" s="87"/>
      <c r="AG2616" s="87"/>
      <c r="AH2616" s="87"/>
      <c r="AI2616" s="87"/>
      <c r="AJ2616" s="87"/>
      <c r="AK2616" s="87"/>
      <c r="AL2616" s="87"/>
      <c r="AM2616" s="87"/>
      <c r="AN2616" s="87"/>
      <c r="AO2616" s="87"/>
      <c r="AP2616" s="87"/>
      <c r="AQ2616" s="87"/>
      <c r="AR2616" s="87"/>
      <c r="AS2616" s="87"/>
      <c r="AT2616" s="87"/>
      <c r="AU2616" s="87"/>
      <c r="AV2616" s="87"/>
      <c r="AW2616" s="87"/>
      <c r="AX2616" s="87"/>
      <c r="AY2616" s="87"/>
      <c r="AZ2616" s="87"/>
      <c r="BA2616" s="87"/>
      <c r="BB2616" s="87"/>
      <c r="BC2616" s="87"/>
      <c r="BD2616" s="87"/>
      <c r="BE2616" s="87"/>
      <c r="BF2616" s="87"/>
      <c r="BG2616" s="87"/>
      <c r="BH2616" s="87"/>
    </row>
    <row r="2617" spans="1:60">
      <c r="A2617" s="87"/>
      <c r="D2617" s="371"/>
      <c r="E2617" s="87"/>
      <c r="F2617" s="87"/>
      <c r="G2617" s="87"/>
      <c r="H2617" s="87"/>
      <c r="I2617" s="87"/>
      <c r="J2617" s="87"/>
      <c r="K2617" s="87"/>
      <c r="L2617" s="87"/>
      <c r="M2617" s="87"/>
      <c r="N2617" s="87"/>
      <c r="O2617" s="87"/>
      <c r="P2617" s="87"/>
      <c r="Q2617" s="87"/>
      <c r="R2617" s="87"/>
      <c r="S2617" s="87"/>
      <c r="T2617" s="87"/>
      <c r="U2617" s="87"/>
      <c r="V2617" s="87"/>
      <c r="W2617" s="87"/>
      <c r="X2617" s="87"/>
      <c r="Y2617" s="87"/>
      <c r="Z2617" s="87"/>
      <c r="AA2617" s="87"/>
      <c r="AB2617" s="87"/>
      <c r="AC2617" s="87"/>
      <c r="AD2617" s="87"/>
      <c r="AE2617" s="87"/>
      <c r="AF2617" s="87"/>
      <c r="AG2617" s="87"/>
      <c r="AH2617" s="87"/>
      <c r="AI2617" s="87"/>
      <c r="AJ2617" s="87"/>
      <c r="AK2617" s="87"/>
      <c r="AL2617" s="87"/>
      <c r="AM2617" s="87"/>
      <c r="AN2617" s="87"/>
      <c r="AO2617" s="87"/>
      <c r="AP2617" s="87"/>
      <c r="AQ2617" s="87"/>
      <c r="AR2617" s="87"/>
      <c r="AS2617" s="87"/>
      <c r="AT2617" s="87"/>
      <c r="AU2617" s="87"/>
      <c r="AV2617" s="87"/>
      <c r="AW2617" s="87"/>
      <c r="AX2617" s="87"/>
      <c r="AY2617" s="87"/>
      <c r="AZ2617" s="87"/>
      <c r="BA2617" s="87"/>
      <c r="BB2617" s="87"/>
      <c r="BC2617" s="87"/>
      <c r="BD2617" s="87"/>
      <c r="BE2617" s="87"/>
      <c r="BF2617" s="87"/>
      <c r="BG2617" s="87"/>
      <c r="BH2617" s="87"/>
    </row>
    <row r="2618" spans="1:60">
      <c r="A2618" s="87"/>
      <c r="D2618" s="371"/>
      <c r="E2618" s="87"/>
      <c r="F2618" s="87"/>
      <c r="G2618" s="87"/>
      <c r="H2618" s="87"/>
      <c r="I2618" s="87"/>
      <c r="J2618" s="87"/>
      <c r="K2618" s="87"/>
      <c r="L2618" s="87"/>
      <c r="M2618" s="87"/>
      <c r="N2618" s="87"/>
      <c r="O2618" s="87"/>
      <c r="P2618" s="87"/>
      <c r="Q2618" s="87"/>
      <c r="R2618" s="87"/>
      <c r="S2618" s="87"/>
      <c r="T2618" s="87"/>
      <c r="U2618" s="87"/>
      <c r="V2618" s="87"/>
      <c r="W2618" s="87"/>
      <c r="X2618" s="87"/>
      <c r="Y2618" s="87"/>
      <c r="Z2618" s="87"/>
      <c r="AA2618" s="87"/>
      <c r="AB2618" s="87"/>
      <c r="AC2618" s="87"/>
      <c r="AD2618" s="87"/>
      <c r="AE2618" s="87"/>
      <c r="AF2618" s="87"/>
      <c r="AG2618" s="87"/>
      <c r="AH2618" s="87"/>
      <c r="AI2618" s="87"/>
      <c r="AJ2618" s="87"/>
      <c r="AK2618" s="87"/>
      <c r="AL2618" s="87"/>
      <c r="AM2618" s="87"/>
      <c r="AN2618" s="87"/>
      <c r="AO2618" s="87"/>
      <c r="AP2618" s="87"/>
      <c r="AQ2618" s="87"/>
      <c r="AR2618" s="87"/>
      <c r="AS2618" s="87"/>
      <c r="AT2618" s="87"/>
      <c r="AU2618" s="87"/>
      <c r="AV2618" s="87"/>
      <c r="AW2618" s="87"/>
      <c r="AX2618" s="87"/>
      <c r="AY2618" s="87"/>
      <c r="AZ2618" s="87"/>
      <c r="BA2618" s="87"/>
      <c r="BB2618" s="87"/>
      <c r="BC2618" s="87"/>
      <c r="BD2618" s="87"/>
      <c r="BE2618" s="87"/>
      <c r="BF2618" s="87"/>
      <c r="BG2618" s="87"/>
      <c r="BH2618" s="87"/>
    </row>
    <row r="2619" spans="1:60">
      <c r="A2619" s="87"/>
      <c r="D2619" s="371"/>
      <c r="E2619" s="87"/>
      <c r="F2619" s="87"/>
      <c r="G2619" s="87"/>
      <c r="H2619" s="87"/>
      <c r="I2619" s="87"/>
      <c r="J2619" s="87"/>
      <c r="K2619" s="87"/>
      <c r="L2619" s="87"/>
      <c r="M2619" s="87"/>
      <c r="N2619" s="87"/>
      <c r="O2619" s="87"/>
      <c r="P2619" s="87"/>
      <c r="Q2619" s="87"/>
      <c r="R2619" s="87"/>
      <c r="S2619" s="87"/>
      <c r="T2619" s="87"/>
      <c r="U2619" s="87"/>
      <c r="V2619" s="87"/>
      <c r="W2619" s="87"/>
      <c r="X2619" s="87"/>
      <c r="Y2619" s="87"/>
      <c r="Z2619" s="87"/>
      <c r="AA2619" s="87"/>
      <c r="AB2619" s="87"/>
      <c r="AC2619" s="87"/>
      <c r="AD2619" s="87"/>
      <c r="AE2619" s="87"/>
      <c r="AF2619" s="87"/>
      <c r="AG2619" s="87"/>
      <c r="AH2619" s="87"/>
      <c r="AI2619" s="87"/>
      <c r="AJ2619" s="87"/>
      <c r="AK2619" s="87"/>
      <c r="AL2619" s="87"/>
      <c r="AM2619" s="87"/>
      <c r="AN2619" s="87"/>
      <c r="AO2619" s="87"/>
      <c r="AP2619" s="87"/>
      <c r="AQ2619" s="87"/>
      <c r="AR2619" s="87"/>
      <c r="AS2619" s="87"/>
      <c r="AT2619" s="87"/>
      <c r="AU2619" s="87"/>
      <c r="AV2619" s="87"/>
      <c r="AW2619" s="87"/>
      <c r="AX2619" s="87"/>
      <c r="AY2619" s="87"/>
      <c r="AZ2619" s="87"/>
      <c r="BA2619" s="87"/>
      <c r="BB2619" s="87"/>
      <c r="BC2619" s="87"/>
      <c r="BD2619" s="87"/>
      <c r="BE2619" s="87"/>
      <c r="BF2619" s="87"/>
      <c r="BG2619" s="87"/>
      <c r="BH2619" s="87"/>
    </row>
    <row r="2620" spans="1:60">
      <c r="A2620" s="87"/>
      <c r="D2620" s="371"/>
      <c r="E2620" s="87"/>
      <c r="F2620" s="87"/>
      <c r="G2620" s="87"/>
      <c r="H2620" s="87"/>
      <c r="I2620" s="87"/>
      <c r="J2620" s="87"/>
      <c r="K2620" s="87"/>
      <c r="L2620" s="87"/>
      <c r="M2620" s="87"/>
      <c r="N2620" s="87"/>
      <c r="O2620" s="87"/>
      <c r="P2620" s="87"/>
      <c r="Q2620" s="87"/>
      <c r="R2620" s="87"/>
      <c r="S2620" s="87"/>
      <c r="T2620" s="87"/>
      <c r="U2620" s="87"/>
      <c r="V2620" s="87"/>
      <c r="W2620" s="87"/>
      <c r="X2620" s="87"/>
      <c r="Y2620" s="87"/>
      <c r="Z2620" s="87"/>
      <c r="AA2620" s="87"/>
      <c r="AB2620" s="87"/>
      <c r="AC2620" s="87"/>
      <c r="AD2620" s="87"/>
      <c r="AE2620" s="87"/>
      <c r="AF2620" s="87"/>
      <c r="AG2620" s="87"/>
      <c r="AH2620" s="87"/>
      <c r="AI2620" s="87"/>
      <c r="AJ2620" s="87"/>
      <c r="AK2620" s="87"/>
      <c r="AL2620" s="87"/>
      <c r="AM2620" s="87"/>
      <c r="AN2620" s="87"/>
      <c r="AO2620" s="87"/>
      <c r="AP2620" s="87"/>
      <c r="AQ2620" s="87"/>
      <c r="AR2620" s="87"/>
      <c r="AS2620" s="87"/>
      <c r="AT2620" s="87"/>
      <c r="AU2620" s="87"/>
      <c r="AV2620" s="87"/>
      <c r="AW2620" s="87"/>
      <c r="AX2620" s="87"/>
      <c r="AY2620" s="87"/>
      <c r="AZ2620" s="87"/>
      <c r="BA2620" s="87"/>
      <c r="BB2620" s="87"/>
      <c r="BC2620" s="87"/>
      <c r="BD2620" s="87"/>
      <c r="BE2620" s="87"/>
      <c r="BF2620" s="87"/>
      <c r="BG2620" s="87"/>
      <c r="BH2620" s="87"/>
    </row>
    <row r="2621" spans="1:60">
      <c r="A2621" s="87"/>
      <c r="D2621" s="371"/>
      <c r="E2621" s="87"/>
      <c r="F2621" s="87"/>
      <c r="G2621" s="87"/>
      <c r="H2621" s="87"/>
      <c r="I2621" s="87"/>
      <c r="J2621" s="87"/>
      <c r="K2621" s="87"/>
      <c r="L2621" s="87"/>
      <c r="M2621" s="87"/>
      <c r="N2621" s="87"/>
      <c r="O2621" s="87"/>
      <c r="P2621" s="87"/>
      <c r="Q2621" s="87"/>
      <c r="R2621" s="87"/>
      <c r="S2621" s="87"/>
      <c r="T2621" s="87"/>
      <c r="U2621" s="87"/>
      <c r="V2621" s="87"/>
      <c r="W2621" s="87"/>
      <c r="X2621" s="87"/>
      <c r="Y2621" s="87"/>
      <c r="Z2621" s="87"/>
      <c r="AA2621" s="87"/>
      <c r="AB2621" s="87"/>
      <c r="AC2621" s="87"/>
      <c r="AD2621" s="87"/>
      <c r="AE2621" s="87"/>
      <c r="AF2621" s="87"/>
      <c r="AG2621" s="87"/>
      <c r="AH2621" s="87"/>
      <c r="AI2621" s="87"/>
      <c r="AJ2621" s="87"/>
      <c r="AK2621" s="87"/>
      <c r="AL2621" s="87"/>
      <c r="AM2621" s="87"/>
      <c r="AN2621" s="87"/>
      <c r="AO2621" s="87"/>
      <c r="AP2621" s="87"/>
      <c r="AQ2621" s="87"/>
      <c r="AR2621" s="87"/>
      <c r="AS2621" s="87"/>
      <c r="AT2621" s="87"/>
      <c r="AU2621" s="87"/>
      <c r="AV2621" s="87"/>
      <c r="AW2621" s="87"/>
      <c r="AX2621" s="87"/>
      <c r="AY2621" s="87"/>
      <c r="AZ2621" s="87"/>
      <c r="BA2621" s="87"/>
      <c r="BB2621" s="87"/>
      <c r="BC2621" s="87"/>
      <c r="BD2621" s="87"/>
      <c r="BE2621" s="87"/>
      <c r="BF2621" s="87"/>
      <c r="BG2621" s="87"/>
      <c r="BH2621" s="87"/>
    </row>
    <row r="2622" spans="1:60">
      <c r="A2622" s="87"/>
      <c r="D2622" s="371"/>
      <c r="E2622" s="87"/>
      <c r="F2622" s="87"/>
      <c r="G2622" s="87"/>
      <c r="H2622" s="87"/>
      <c r="I2622" s="87"/>
      <c r="J2622" s="87"/>
      <c r="K2622" s="87"/>
      <c r="L2622" s="87"/>
      <c r="M2622" s="87"/>
      <c r="N2622" s="87"/>
      <c r="O2622" s="87"/>
      <c r="P2622" s="87"/>
      <c r="Q2622" s="87"/>
      <c r="R2622" s="87"/>
      <c r="S2622" s="87"/>
      <c r="T2622" s="87"/>
      <c r="U2622" s="87"/>
      <c r="V2622" s="87"/>
      <c r="W2622" s="87"/>
      <c r="X2622" s="87"/>
      <c r="Y2622" s="87"/>
      <c r="Z2622" s="87"/>
      <c r="AA2622" s="87"/>
      <c r="AB2622" s="87"/>
      <c r="AC2622" s="87"/>
      <c r="AD2622" s="87"/>
      <c r="AE2622" s="87"/>
      <c r="AF2622" s="87"/>
      <c r="AG2622" s="87"/>
      <c r="AH2622" s="87"/>
      <c r="AI2622" s="87"/>
      <c r="AJ2622" s="87"/>
      <c r="AK2622" s="87"/>
      <c r="AL2622" s="87"/>
      <c r="AM2622" s="87"/>
      <c r="AN2622" s="87"/>
      <c r="AO2622" s="87"/>
      <c r="AP2622" s="87"/>
      <c r="AQ2622" s="87"/>
      <c r="AR2622" s="87"/>
      <c r="AS2622" s="87"/>
      <c r="AT2622" s="87"/>
      <c r="AU2622" s="87"/>
      <c r="AV2622" s="87"/>
      <c r="AW2622" s="87"/>
      <c r="AX2622" s="87"/>
      <c r="AY2622" s="87"/>
      <c r="AZ2622" s="87"/>
      <c r="BA2622" s="87"/>
      <c r="BB2622" s="87"/>
      <c r="BC2622" s="87"/>
      <c r="BD2622" s="87"/>
      <c r="BE2622" s="87"/>
      <c r="BF2622" s="87"/>
      <c r="BG2622" s="87"/>
      <c r="BH2622" s="87"/>
    </row>
    <row r="2623" spans="1:60">
      <c r="A2623" s="87"/>
      <c r="D2623" s="371"/>
      <c r="E2623" s="87"/>
      <c r="F2623" s="87"/>
      <c r="G2623" s="87"/>
      <c r="H2623" s="87"/>
      <c r="I2623" s="87"/>
      <c r="J2623" s="87"/>
      <c r="K2623" s="87"/>
      <c r="L2623" s="87"/>
      <c r="M2623" s="87"/>
      <c r="N2623" s="87"/>
      <c r="O2623" s="87"/>
      <c r="P2623" s="87"/>
      <c r="Q2623" s="87"/>
      <c r="R2623" s="87"/>
      <c r="S2623" s="87"/>
      <c r="T2623" s="87"/>
      <c r="U2623" s="87"/>
      <c r="V2623" s="87"/>
      <c r="W2623" s="87"/>
      <c r="X2623" s="87"/>
      <c r="Y2623" s="87"/>
      <c r="Z2623" s="87"/>
      <c r="AA2623" s="87"/>
      <c r="AB2623" s="87"/>
      <c r="AC2623" s="87"/>
      <c r="AD2623" s="87"/>
      <c r="AE2623" s="87"/>
      <c r="AF2623" s="87"/>
      <c r="AG2623" s="87"/>
      <c r="AH2623" s="87"/>
      <c r="AI2623" s="87"/>
      <c r="AJ2623" s="87"/>
      <c r="AK2623" s="87"/>
      <c r="AL2623" s="87"/>
      <c r="AM2623" s="87"/>
      <c r="AN2623" s="87"/>
      <c r="AO2623" s="87"/>
      <c r="AP2623" s="87"/>
      <c r="AQ2623" s="87"/>
      <c r="AR2623" s="87"/>
      <c r="AS2623" s="87"/>
      <c r="AT2623" s="87"/>
      <c r="AU2623" s="87"/>
      <c r="AV2623" s="87"/>
      <c r="AW2623" s="87"/>
      <c r="AX2623" s="87"/>
      <c r="AY2623" s="87"/>
      <c r="AZ2623" s="87"/>
      <c r="BA2623" s="87"/>
      <c r="BB2623" s="87"/>
      <c r="BC2623" s="87"/>
      <c r="BD2623" s="87"/>
      <c r="BE2623" s="87"/>
      <c r="BF2623" s="87"/>
      <c r="BG2623" s="87"/>
      <c r="BH2623" s="87"/>
    </row>
    <row r="2624" spans="1:60">
      <c r="A2624" s="87"/>
      <c r="D2624" s="371"/>
      <c r="E2624" s="87"/>
      <c r="F2624" s="87"/>
      <c r="G2624" s="87"/>
      <c r="H2624" s="87"/>
      <c r="I2624" s="87"/>
      <c r="J2624" s="87"/>
      <c r="K2624" s="87"/>
      <c r="L2624" s="87"/>
      <c r="M2624" s="87"/>
      <c r="N2624" s="87"/>
      <c r="O2624" s="87"/>
      <c r="P2624" s="87"/>
      <c r="Q2624" s="87"/>
      <c r="R2624" s="87"/>
      <c r="S2624" s="87"/>
      <c r="T2624" s="87"/>
      <c r="U2624" s="87"/>
      <c r="V2624" s="87"/>
      <c r="W2624" s="87"/>
      <c r="X2624" s="87"/>
      <c r="Y2624" s="87"/>
      <c r="Z2624" s="87"/>
      <c r="AA2624" s="87"/>
      <c r="AB2624" s="87"/>
      <c r="AC2624" s="87"/>
      <c r="AD2624" s="87"/>
      <c r="AE2624" s="87"/>
      <c r="AF2624" s="87"/>
      <c r="AG2624" s="87"/>
      <c r="AH2624" s="87"/>
      <c r="AI2624" s="87"/>
      <c r="AJ2624" s="87"/>
      <c r="AK2624" s="87"/>
      <c r="AL2624" s="87"/>
      <c r="AM2624" s="87"/>
      <c r="AN2624" s="87"/>
      <c r="AO2624" s="87"/>
      <c r="AP2624" s="87"/>
      <c r="AQ2624" s="87"/>
      <c r="AR2624" s="87"/>
      <c r="AS2624" s="87"/>
      <c r="AT2624" s="87"/>
      <c r="AU2624" s="87"/>
      <c r="AV2624" s="87"/>
      <c r="AW2624" s="87"/>
      <c r="AX2624" s="87"/>
      <c r="AY2624" s="87"/>
      <c r="AZ2624" s="87"/>
      <c r="BA2624" s="87"/>
      <c r="BB2624" s="87"/>
      <c r="BC2624" s="87"/>
      <c r="BD2624" s="87"/>
      <c r="BE2624" s="87"/>
      <c r="BF2624" s="87"/>
      <c r="BG2624" s="87"/>
      <c r="BH2624" s="87"/>
    </row>
    <row r="2625" spans="1:60">
      <c r="A2625" s="87"/>
      <c r="D2625" s="371"/>
      <c r="E2625" s="87"/>
      <c r="F2625" s="87"/>
      <c r="G2625" s="87"/>
      <c r="H2625" s="87"/>
      <c r="I2625" s="87"/>
      <c r="J2625" s="87"/>
      <c r="K2625" s="87"/>
      <c r="L2625" s="87"/>
      <c r="M2625" s="87"/>
      <c r="N2625" s="87"/>
      <c r="O2625" s="87"/>
      <c r="P2625" s="87"/>
      <c r="Q2625" s="87"/>
      <c r="R2625" s="87"/>
      <c r="S2625" s="87"/>
      <c r="T2625" s="87"/>
      <c r="U2625" s="87"/>
      <c r="V2625" s="87"/>
      <c r="W2625" s="87"/>
      <c r="X2625" s="87"/>
      <c r="Y2625" s="87"/>
      <c r="Z2625" s="87"/>
      <c r="AA2625" s="87"/>
      <c r="AB2625" s="87"/>
      <c r="AC2625" s="87"/>
      <c r="AD2625" s="87"/>
      <c r="AE2625" s="87"/>
      <c r="AF2625" s="87"/>
      <c r="AG2625" s="87"/>
      <c r="AH2625" s="87"/>
      <c r="AI2625" s="87"/>
      <c r="AJ2625" s="87"/>
      <c r="AK2625" s="87"/>
      <c r="AL2625" s="87"/>
      <c r="AM2625" s="87"/>
      <c r="AN2625" s="87"/>
      <c r="AO2625" s="87"/>
      <c r="AP2625" s="87"/>
      <c r="AQ2625" s="87"/>
      <c r="AR2625" s="87"/>
      <c r="AS2625" s="87"/>
      <c r="AT2625" s="87"/>
      <c r="AU2625" s="87"/>
      <c r="AV2625" s="87"/>
      <c r="AW2625" s="87"/>
      <c r="AX2625" s="87"/>
      <c r="AY2625" s="87"/>
      <c r="AZ2625" s="87"/>
      <c r="BA2625" s="87"/>
      <c r="BB2625" s="87"/>
      <c r="BC2625" s="87"/>
      <c r="BD2625" s="87"/>
      <c r="BE2625" s="87"/>
      <c r="BF2625" s="87"/>
      <c r="BG2625" s="87"/>
      <c r="BH2625" s="87"/>
    </row>
    <row r="2626" spans="1:60">
      <c r="A2626" s="87"/>
      <c r="D2626" s="371"/>
      <c r="E2626" s="87"/>
      <c r="F2626" s="87"/>
      <c r="G2626" s="87"/>
      <c r="H2626" s="87"/>
      <c r="I2626" s="87"/>
      <c r="J2626" s="87"/>
      <c r="K2626" s="87"/>
      <c r="L2626" s="87"/>
      <c r="M2626" s="87"/>
      <c r="N2626" s="87"/>
      <c r="O2626" s="87"/>
      <c r="P2626" s="87"/>
      <c r="Q2626" s="87"/>
      <c r="R2626" s="87"/>
      <c r="S2626" s="87"/>
      <c r="T2626" s="87"/>
      <c r="U2626" s="87"/>
      <c r="V2626" s="87"/>
      <c r="W2626" s="87"/>
      <c r="X2626" s="87"/>
      <c r="Y2626" s="87"/>
      <c r="Z2626" s="87"/>
      <c r="AA2626" s="87"/>
      <c r="AB2626" s="87"/>
      <c r="AC2626" s="87"/>
      <c r="AD2626" s="87"/>
      <c r="AE2626" s="87"/>
      <c r="AF2626" s="87"/>
      <c r="AG2626" s="87"/>
      <c r="AH2626" s="87"/>
      <c r="AI2626" s="87"/>
      <c r="AJ2626" s="87"/>
      <c r="AK2626" s="87"/>
      <c r="AL2626" s="87"/>
      <c r="AM2626" s="87"/>
      <c r="AN2626" s="87"/>
      <c r="AO2626" s="87"/>
      <c r="AP2626" s="87"/>
      <c r="AQ2626" s="87"/>
      <c r="AR2626" s="87"/>
      <c r="AS2626" s="87"/>
      <c r="AT2626" s="87"/>
      <c r="AU2626" s="87"/>
      <c r="AV2626" s="87"/>
      <c r="AW2626" s="87"/>
      <c r="AX2626" s="87"/>
      <c r="AY2626" s="87"/>
      <c r="AZ2626" s="87"/>
      <c r="BA2626" s="87"/>
      <c r="BB2626" s="87"/>
      <c r="BC2626" s="87"/>
      <c r="BD2626" s="87"/>
      <c r="BE2626" s="87"/>
      <c r="BF2626" s="87"/>
      <c r="BG2626" s="87"/>
      <c r="BH2626" s="87"/>
    </row>
    <row r="2627" spans="1:60">
      <c r="A2627" s="87"/>
      <c r="D2627" s="371"/>
      <c r="E2627" s="87"/>
      <c r="F2627" s="87"/>
      <c r="G2627" s="87"/>
      <c r="H2627" s="87"/>
      <c r="I2627" s="87"/>
      <c r="J2627" s="87"/>
      <c r="K2627" s="87"/>
      <c r="L2627" s="87"/>
      <c r="M2627" s="87"/>
      <c r="N2627" s="87"/>
      <c r="O2627" s="87"/>
      <c r="P2627" s="87"/>
      <c r="Q2627" s="87"/>
      <c r="R2627" s="87"/>
      <c r="S2627" s="87"/>
      <c r="T2627" s="87"/>
      <c r="U2627" s="87"/>
      <c r="V2627" s="87"/>
      <c r="W2627" s="87"/>
      <c r="X2627" s="87"/>
      <c r="Y2627" s="87"/>
      <c r="Z2627" s="87"/>
      <c r="AA2627" s="87"/>
      <c r="AB2627" s="87"/>
      <c r="AC2627" s="87"/>
      <c r="AD2627" s="87"/>
      <c r="AE2627" s="87"/>
      <c r="AF2627" s="87"/>
      <c r="AG2627" s="87"/>
      <c r="AH2627" s="87"/>
      <c r="AI2627" s="87"/>
      <c r="AJ2627" s="87"/>
      <c r="AK2627" s="87"/>
      <c r="AL2627" s="87"/>
      <c r="AM2627" s="87"/>
      <c r="AN2627" s="87"/>
      <c r="AO2627" s="87"/>
      <c r="AP2627" s="87"/>
      <c r="AQ2627" s="87"/>
      <c r="AR2627" s="87"/>
      <c r="AS2627" s="87"/>
      <c r="AT2627" s="87"/>
      <c r="AU2627" s="87"/>
      <c r="AV2627" s="87"/>
      <c r="AW2627" s="87"/>
      <c r="AX2627" s="87"/>
      <c r="AY2627" s="87"/>
      <c r="AZ2627" s="87"/>
      <c r="BA2627" s="87"/>
      <c r="BB2627" s="87"/>
      <c r="BC2627" s="87"/>
      <c r="BD2627" s="87"/>
      <c r="BE2627" s="87"/>
      <c r="BF2627" s="87"/>
      <c r="BG2627" s="87"/>
      <c r="BH2627" s="87"/>
    </row>
    <row r="2628" spans="1:60">
      <c r="A2628" s="87"/>
      <c r="D2628" s="371"/>
      <c r="E2628" s="87"/>
      <c r="F2628" s="87"/>
      <c r="G2628" s="87"/>
      <c r="H2628" s="87"/>
      <c r="I2628" s="87"/>
      <c r="J2628" s="87"/>
      <c r="K2628" s="87"/>
      <c r="L2628" s="87"/>
      <c r="M2628" s="87"/>
      <c r="N2628" s="87"/>
      <c r="O2628" s="87"/>
      <c r="P2628" s="87"/>
      <c r="Q2628" s="87"/>
      <c r="R2628" s="87"/>
      <c r="S2628" s="87"/>
      <c r="T2628" s="87"/>
      <c r="U2628" s="87"/>
      <c r="V2628" s="87"/>
      <c r="W2628" s="87"/>
      <c r="X2628" s="87"/>
      <c r="Y2628" s="87"/>
      <c r="Z2628" s="87"/>
      <c r="AA2628" s="87"/>
      <c r="AB2628" s="87"/>
      <c r="AC2628" s="87"/>
      <c r="AD2628" s="87"/>
      <c r="AE2628" s="87"/>
      <c r="AF2628" s="87"/>
      <c r="AG2628" s="87"/>
      <c r="AH2628" s="87"/>
      <c r="AI2628" s="87"/>
      <c r="AJ2628" s="87"/>
      <c r="AK2628" s="87"/>
      <c r="AL2628" s="87"/>
      <c r="AM2628" s="87"/>
      <c r="AN2628" s="87"/>
      <c r="AO2628" s="87"/>
      <c r="AP2628" s="87"/>
      <c r="AQ2628" s="87"/>
      <c r="AR2628" s="87"/>
      <c r="AS2628" s="87"/>
      <c r="AT2628" s="87"/>
      <c r="AU2628" s="87"/>
      <c r="AV2628" s="87"/>
      <c r="AW2628" s="87"/>
      <c r="AX2628" s="87"/>
      <c r="AY2628" s="87"/>
      <c r="AZ2628" s="87"/>
      <c r="BA2628" s="87"/>
      <c r="BB2628" s="87"/>
      <c r="BC2628" s="87"/>
      <c r="BD2628" s="87"/>
      <c r="BE2628" s="87"/>
      <c r="BF2628" s="87"/>
      <c r="BG2628" s="87"/>
      <c r="BH2628" s="87"/>
    </row>
    <row r="2629" spans="1:60">
      <c r="A2629" s="87"/>
      <c r="D2629" s="371"/>
      <c r="E2629" s="87"/>
      <c r="F2629" s="87"/>
      <c r="G2629" s="87"/>
      <c r="H2629" s="87"/>
      <c r="I2629" s="87"/>
      <c r="J2629" s="87"/>
      <c r="K2629" s="87"/>
      <c r="L2629" s="87"/>
      <c r="M2629" s="87"/>
      <c r="N2629" s="87"/>
      <c r="O2629" s="87"/>
      <c r="P2629" s="87"/>
      <c r="Q2629" s="87"/>
      <c r="R2629" s="87"/>
      <c r="S2629" s="87"/>
      <c r="T2629" s="87"/>
      <c r="U2629" s="87"/>
      <c r="V2629" s="87"/>
      <c r="W2629" s="87"/>
      <c r="X2629" s="87"/>
      <c r="Y2629" s="87"/>
      <c r="Z2629" s="87"/>
      <c r="AA2629" s="87"/>
      <c r="AB2629" s="87"/>
      <c r="AC2629" s="87"/>
      <c r="AD2629" s="87"/>
      <c r="AE2629" s="87"/>
      <c r="AF2629" s="87"/>
      <c r="AG2629" s="87"/>
      <c r="AH2629" s="87"/>
      <c r="AI2629" s="87"/>
      <c r="AJ2629" s="87"/>
      <c r="AK2629" s="87"/>
      <c r="AL2629" s="87"/>
      <c r="AM2629" s="87"/>
      <c r="AN2629" s="87"/>
      <c r="AO2629" s="87"/>
      <c r="AP2629" s="87"/>
      <c r="AQ2629" s="87"/>
      <c r="AR2629" s="87"/>
      <c r="AS2629" s="87"/>
      <c r="AT2629" s="87"/>
      <c r="AU2629" s="87"/>
      <c r="AV2629" s="87"/>
      <c r="AW2629" s="87"/>
      <c r="AX2629" s="87"/>
      <c r="AY2629" s="87"/>
      <c r="AZ2629" s="87"/>
      <c r="BA2629" s="87"/>
      <c r="BB2629" s="87"/>
      <c r="BC2629" s="87"/>
      <c r="BD2629" s="87"/>
      <c r="BE2629" s="87"/>
      <c r="BF2629" s="87"/>
      <c r="BG2629" s="87"/>
      <c r="BH2629" s="87"/>
    </row>
    <row r="2630" spans="1:60">
      <c r="A2630" s="87"/>
      <c r="D2630" s="371"/>
      <c r="E2630" s="87"/>
      <c r="F2630" s="87"/>
      <c r="G2630" s="87"/>
      <c r="H2630" s="87"/>
      <c r="I2630" s="87"/>
      <c r="J2630" s="87"/>
      <c r="K2630" s="87"/>
      <c r="L2630" s="87"/>
      <c r="M2630" s="87"/>
      <c r="N2630" s="87"/>
      <c r="O2630" s="87"/>
      <c r="P2630" s="87"/>
      <c r="Q2630" s="87"/>
      <c r="R2630" s="87"/>
      <c r="S2630" s="87"/>
      <c r="T2630" s="87"/>
      <c r="U2630" s="87"/>
      <c r="V2630" s="87"/>
      <c r="W2630" s="87"/>
      <c r="X2630" s="87"/>
      <c r="Y2630" s="87"/>
      <c r="Z2630" s="87"/>
      <c r="AA2630" s="87"/>
      <c r="AB2630" s="87"/>
      <c r="AC2630" s="87"/>
      <c r="AD2630" s="87"/>
      <c r="AE2630" s="87"/>
      <c r="AF2630" s="87"/>
      <c r="AG2630" s="87"/>
      <c r="AH2630" s="87"/>
      <c r="AI2630" s="87"/>
      <c r="AJ2630" s="87"/>
      <c r="AK2630" s="87"/>
      <c r="AL2630" s="87"/>
      <c r="AM2630" s="87"/>
      <c r="AN2630" s="87"/>
      <c r="AO2630" s="87"/>
      <c r="AP2630" s="87"/>
      <c r="AQ2630" s="87"/>
      <c r="AR2630" s="87"/>
      <c r="AS2630" s="87"/>
      <c r="AT2630" s="87"/>
      <c r="AU2630" s="87"/>
      <c r="AV2630" s="87"/>
      <c r="AW2630" s="87"/>
      <c r="AX2630" s="87"/>
      <c r="AY2630" s="87"/>
      <c r="AZ2630" s="87"/>
      <c r="BA2630" s="87"/>
      <c r="BB2630" s="87"/>
      <c r="BC2630" s="87"/>
      <c r="BD2630" s="87"/>
      <c r="BE2630" s="87"/>
      <c r="BF2630" s="87"/>
      <c r="BG2630" s="87"/>
      <c r="BH2630" s="87"/>
    </row>
    <row r="2631" spans="1:60">
      <c r="A2631" s="87"/>
      <c r="D2631" s="371"/>
      <c r="E2631" s="87"/>
      <c r="F2631" s="87"/>
      <c r="G2631" s="87"/>
      <c r="H2631" s="87"/>
      <c r="I2631" s="87"/>
      <c r="J2631" s="87"/>
      <c r="K2631" s="87"/>
      <c r="L2631" s="87"/>
      <c r="M2631" s="87"/>
      <c r="N2631" s="87"/>
      <c r="O2631" s="87"/>
      <c r="P2631" s="87"/>
      <c r="Q2631" s="87"/>
      <c r="R2631" s="87"/>
      <c r="S2631" s="87"/>
      <c r="T2631" s="87"/>
      <c r="U2631" s="87"/>
      <c r="V2631" s="87"/>
      <c r="W2631" s="87"/>
      <c r="X2631" s="87"/>
      <c r="Y2631" s="87"/>
      <c r="Z2631" s="87"/>
      <c r="AA2631" s="87"/>
      <c r="AB2631" s="87"/>
      <c r="AC2631" s="87"/>
      <c r="AD2631" s="87"/>
      <c r="AE2631" s="87"/>
      <c r="AF2631" s="87"/>
      <c r="AG2631" s="87"/>
      <c r="AH2631" s="87"/>
      <c r="AI2631" s="87"/>
      <c r="AJ2631" s="87"/>
      <c r="AK2631" s="87"/>
      <c r="AL2631" s="87"/>
      <c r="AM2631" s="87"/>
      <c r="AN2631" s="87"/>
      <c r="AO2631" s="87"/>
      <c r="AP2631" s="87"/>
      <c r="AQ2631" s="87"/>
      <c r="AR2631" s="87"/>
      <c r="AS2631" s="87"/>
      <c r="AT2631" s="87"/>
      <c r="AU2631" s="87"/>
      <c r="AV2631" s="87"/>
      <c r="AW2631" s="87"/>
      <c r="AX2631" s="87"/>
      <c r="AY2631" s="87"/>
      <c r="AZ2631" s="87"/>
      <c r="BA2631" s="87"/>
      <c r="BB2631" s="87"/>
      <c r="BC2631" s="87"/>
      <c r="BD2631" s="87"/>
      <c r="BE2631" s="87"/>
      <c r="BF2631" s="87"/>
      <c r="BG2631" s="87"/>
      <c r="BH2631" s="87"/>
    </row>
    <row r="2632" spans="1:60">
      <c r="A2632" s="87"/>
      <c r="D2632" s="371"/>
      <c r="E2632" s="87"/>
      <c r="F2632" s="87"/>
      <c r="G2632" s="87"/>
      <c r="H2632" s="87"/>
      <c r="I2632" s="87"/>
      <c r="J2632" s="87"/>
      <c r="K2632" s="87"/>
      <c r="L2632" s="87"/>
      <c r="M2632" s="87"/>
      <c r="N2632" s="87"/>
      <c r="O2632" s="87"/>
      <c r="P2632" s="87"/>
      <c r="Q2632" s="87"/>
      <c r="R2632" s="87"/>
      <c r="S2632" s="87"/>
      <c r="T2632" s="87"/>
      <c r="U2632" s="87"/>
      <c r="V2632" s="87"/>
      <c r="W2632" s="87"/>
      <c r="X2632" s="87"/>
      <c r="Y2632" s="87"/>
      <c r="Z2632" s="87"/>
      <c r="AA2632" s="87"/>
      <c r="AB2632" s="87"/>
      <c r="AC2632" s="87"/>
      <c r="AD2632" s="87"/>
      <c r="AE2632" s="87"/>
      <c r="AF2632" s="87"/>
      <c r="AG2632" s="87"/>
      <c r="AH2632" s="87"/>
      <c r="AI2632" s="87"/>
      <c r="AJ2632" s="87"/>
      <c r="AK2632" s="87"/>
      <c r="AL2632" s="87"/>
      <c r="AM2632" s="87"/>
      <c r="AN2632" s="87"/>
      <c r="AO2632" s="87"/>
      <c r="AP2632" s="87"/>
      <c r="AQ2632" s="87"/>
      <c r="AR2632" s="87"/>
      <c r="AS2632" s="87"/>
      <c r="AT2632" s="87"/>
      <c r="AU2632" s="87"/>
      <c r="AV2632" s="87"/>
      <c r="AW2632" s="87"/>
      <c r="AX2632" s="87"/>
      <c r="AY2632" s="87"/>
      <c r="AZ2632" s="87"/>
      <c r="BA2632" s="87"/>
      <c r="BB2632" s="87"/>
      <c r="BC2632" s="87"/>
      <c r="BD2632" s="87"/>
      <c r="BE2632" s="87"/>
      <c r="BF2632" s="87"/>
      <c r="BG2632" s="87"/>
      <c r="BH2632" s="87"/>
    </row>
    <row r="2633" spans="1:60">
      <c r="A2633" s="87"/>
      <c r="D2633" s="371"/>
      <c r="E2633" s="87"/>
      <c r="F2633" s="87"/>
      <c r="G2633" s="87"/>
      <c r="H2633" s="87"/>
      <c r="I2633" s="87"/>
      <c r="J2633" s="87"/>
      <c r="K2633" s="87"/>
      <c r="L2633" s="87"/>
      <c r="M2633" s="87"/>
      <c r="N2633" s="87"/>
      <c r="O2633" s="87"/>
      <c r="P2633" s="87"/>
      <c r="Q2633" s="87"/>
      <c r="R2633" s="87"/>
      <c r="S2633" s="87"/>
      <c r="T2633" s="87"/>
      <c r="U2633" s="87"/>
      <c r="V2633" s="87"/>
      <c r="W2633" s="87"/>
      <c r="X2633" s="87"/>
      <c r="Y2633" s="87"/>
      <c r="Z2633" s="87"/>
      <c r="AA2633" s="87"/>
      <c r="AB2633" s="87"/>
      <c r="AC2633" s="87"/>
      <c r="AD2633" s="87"/>
      <c r="AE2633" s="87"/>
      <c r="AF2633" s="87"/>
      <c r="AG2633" s="87"/>
      <c r="AH2633" s="87"/>
      <c r="AI2633" s="87"/>
      <c r="AJ2633" s="87"/>
      <c r="AK2633" s="87"/>
      <c r="AL2633" s="87"/>
      <c r="AM2633" s="87"/>
      <c r="AN2633" s="87"/>
      <c r="AO2633" s="87"/>
      <c r="AP2633" s="87"/>
      <c r="AQ2633" s="87"/>
      <c r="AR2633" s="87"/>
      <c r="AS2633" s="87"/>
      <c r="AT2633" s="87"/>
      <c r="AU2633" s="87"/>
      <c r="AV2633" s="87"/>
      <c r="AW2633" s="87"/>
      <c r="AX2633" s="87"/>
      <c r="AY2633" s="87"/>
      <c r="AZ2633" s="87"/>
      <c r="BA2633" s="87"/>
      <c r="BB2633" s="87"/>
      <c r="BC2633" s="87"/>
      <c r="BD2633" s="87"/>
      <c r="BE2633" s="87"/>
      <c r="BF2633" s="87"/>
      <c r="BG2633" s="87"/>
      <c r="BH2633" s="87"/>
    </row>
    <row r="2634" spans="1:60">
      <c r="A2634" s="87"/>
      <c r="D2634" s="371"/>
      <c r="E2634" s="87"/>
      <c r="F2634" s="87"/>
      <c r="G2634" s="87"/>
      <c r="H2634" s="87"/>
      <c r="I2634" s="87"/>
      <c r="J2634" s="87"/>
      <c r="K2634" s="87"/>
      <c r="L2634" s="87"/>
      <c r="M2634" s="87"/>
      <c r="N2634" s="87"/>
      <c r="O2634" s="87"/>
      <c r="P2634" s="87"/>
      <c r="Q2634" s="87"/>
      <c r="R2634" s="87"/>
      <c r="S2634" s="87"/>
      <c r="T2634" s="87"/>
      <c r="U2634" s="87"/>
      <c r="V2634" s="87"/>
      <c r="W2634" s="87"/>
      <c r="X2634" s="87"/>
      <c r="Y2634" s="87"/>
      <c r="Z2634" s="87"/>
      <c r="AA2634" s="87"/>
      <c r="AB2634" s="87"/>
      <c r="AC2634" s="87"/>
      <c r="AD2634" s="87"/>
      <c r="AE2634" s="87"/>
      <c r="AF2634" s="87"/>
      <c r="AG2634" s="87"/>
      <c r="AH2634" s="87"/>
      <c r="AI2634" s="87"/>
      <c r="AJ2634" s="87"/>
      <c r="AK2634" s="87"/>
      <c r="AL2634" s="87"/>
      <c r="AM2634" s="87"/>
      <c r="AN2634" s="87"/>
      <c r="AO2634" s="87"/>
      <c r="AP2634" s="87"/>
      <c r="AQ2634" s="87"/>
      <c r="AR2634" s="87"/>
      <c r="AS2634" s="87"/>
      <c r="AT2634" s="87"/>
      <c r="AU2634" s="87"/>
      <c r="AV2634" s="87"/>
      <c r="AW2634" s="87"/>
      <c r="AX2634" s="87"/>
      <c r="AY2634" s="87"/>
      <c r="AZ2634" s="87"/>
      <c r="BA2634" s="87"/>
      <c r="BB2634" s="87"/>
      <c r="BC2634" s="87"/>
      <c r="BD2634" s="87"/>
      <c r="BE2634" s="87"/>
      <c r="BF2634" s="87"/>
      <c r="BG2634" s="87"/>
      <c r="BH2634" s="87"/>
    </row>
    <row r="2635" spans="1:60">
      <c r="A2635" s="87"/>
      <c r="D2635" s="371"/>
      <c r="E2635" s="87"/>
      <c r="F2635" s="87"/>
      <c r="G2635" s="87"/>
      <c r="H2635" s="87"/>
      <c r="I2635" s="87"/>
      <c r="J2635" s="87"/>
      <c r="K2635" s="87"/>
      <c r="L2635" s="87"/>
      <c r="M2635" s="87"/>
      <c r="N2635" s="87"/>
      <c r="O2635" s="87"/>
      <c r="P2635" s="87"/>
      <c r="Q2635" s="87"/>
      <c r="R2635" s="87"/>
      <c r="S2635" s="87"/>
      <c r="T2635" s="87"/>
      <c r="U2635" s="87"/>
      <c r="V2635" s="87"/>
      <c r="W2635" s="87"/>
      <c r="X2635" s="87"/>
      <c r="Y2635" s="87"/>
      <c r="Z2635" s="87"/>
      <c r="AA2635" s="87"/>
      <c r="AB2635" s="87"/>
      <c r="AC2635" s="87"/>
      <c r="AD2635" s="87"/>
      <c r="AE2635" s="87"/>
      <c r="AF2635" s="87"/>
      <c r="AG2635" s="87"/>
      <c r="AH2635" s="87"/>
      <c r="AI2635" s="87"/>
      <c r="AJ2635" s="87"/>
      <c r="AK2635" s="87"/>
      <c r="AL2635" s="87"/>
      <c r="AM2635" s="87"/>
      <c r="AN2635" s="87"/>
      <c r="AO2635" s="87"/>
      <c r="AP2635" s="87"/>
      <c r="AQ2635" s="87"/>
      <c r="AR2635" s="87"/>
      <c r="AS2635" s="87"/>
      <c r="AT2635" s="87"/>
      <c r="AU2635" s="87"/>
      <c r="AV2635" s="87"/>
      <c r="AW2635" s="87"/>
      <c r="AX2635" s="87"/>
      <c r="AY2635" s="87"/>
      <c r="AZ2635" s="87"/>
      <c r="BA2635" s="87"/>
      <c r="BB2635" s="87"/>
      <c r="BC2635" s="87"/>
      <c r="BD2635" s="87"/>
      <c r="BE2635" s="87"/>
      <c r="BF2635" s="87"/>
      <c r="BG2635" s="87"/>
      <c r="BH2635" s="87"/>
    </row>
    <row r="2636" spans="1:60">
      <c r="A2636" s="87"/>
      <c r="D2636" s="371"/>
      <c r="E2636" s="87"/>
      <c r="F2636" s="87"/>
      <c r="G2636" s="87"/>
      <c r="H2636" s="87"/>
      <c r="I2636" s="87"/>
      <c r="J2636" s="87"/>
      <c r="K2636" s="87"/>
      <c r="L2636" s="87"/>
      <c r="M2636" s="87"/>
      <c r="N2636" s="87"/>
      <c r="O2636" s="87"/>
      <c r="P2636" s="87"/>
      <c r="Q2636" s="87"/>
      <c r="R2636" s="87"/>
      <c r="S2636" s="87"/>
      <c r="T2636" s="87"/>
      <c r="U2636" s="87"/>
      <c r="V2636" s="87"/>
      <c r="W2636" s="87"/>
      <c r="X2636" s="87"/>
      <c r="Y2636" s="87"/>
      <c r="Z2636" s="87"/>
      <c r="AA2636" s="87"/>
      <c r="AB2636" s="87"/>
      <c r="AC2636" s="87"/>
      <c r="AD2636" s="87"/>
      <c r="AE2636" s="87"/>
      <c r="AF2636" s="87"/>
      <c r="AG2636" s="87"/>
      <c r="AH2636" s="87"/>
      <c r="AI2636" s="87"/>
      <c r="AJ2636" s="87"/>
      <c r="AK2636" s="87"/>
      <c r="AL2636" s="87"/>
      <c r="AM2636" s="87"/>
      <c r="AN2636" s="87"/>
      <c r="AO2636" s="87"/>
      <c r="AP2636" s="87"/>
      <c r="AQ2636" s="87"/>
      <c r="AR2636" s="87"/>
      <c r="AS2636" s="87"/>
      <c r="AT2636" s="87"/>
      <c r="AU2636" s="87"/>
      <c r="AV2636" s="87"/>
      <c r="AW2636" s="87"/>
      <c r="AX2636" s="87"/>
      <c r="AY2636" s="87"/>
      <c r="AZ2636" s="87"/>
      <c r="BA2636" s="87"/>
      <c r="BB2636" s="87"/>
      <c r="BC2636" s="87"/>
      <c r="BD2636" s="87"/>
      <c r="BE2636" s="87"/>
      <c r="BF2636" s="87"/>
      <c r="BG2636" s="87"/>
      <c r="BH2636" s="87"/>
    </row>
    <row r="2637" spans="1:60">
      <c r="A2637" s="87"/>
      <c r="D2637" s="371"/>
      <c r="E2637" s="87"/>
      <c r="F2637" s="87"/>
      <c r="G2637" s="87"/>
      <c r="H2637" s="87"/>
      <c r="I2637" s="87"/>
      <c r="J2637" s="87"/>
      <c r="K2637" s="87"/>
      <c r="L2637" s="87"/>
      <c r="M2637" s="87"/>
      <c r="N2637" s="87"/>
      <c r="O2637" s="87"/>
      <c r="P2637" s="87"/>
      <c r="Q2637" s="87"/>
      <c r="R2637" s="87"/>
      <c r="S2637" s="87"/>
      <c r="T2637" s="87"/>
      <c r="U2637" s="87"/>
      <c r="V2637" s="87"/>
      <c r="W2637" s="87"/>
      <c r="X2637" s="87"/>
      <c r="Y2637" s="87"/>
      <c r="Z2637" s="87"/>
      <c r="AA2637" s="87"/>
      <c r="AB2637" s="87"/>
      <c r="AC2637" s="87"/>
      <c r="AD2637" s="87"/>
      <c r="AE2637" s="87"/>
      <c r="AF2637" s="87"/>
      <c r="AG2637" s="87"/>
      <c r="AH2637" s="87"/>
      <c r="AI2637" s="87"/>
      <c r="AJ2637" s="87"/>
      <c r="AK2637" s="87"/>
      <c r="AL2637" s="87"/>
      <c r="AM2637" s="87"/>
      <c r="AN2637" s="87"/>
      <c r="AO2637" s="87"/>
      <c r="AP2637" s="87"/>
      <c r="AQ2637" s="87"/>
      <c r="AR2637" s="87"/>
      <c r="AS2637" s="87"/>
      <c r="AT2637" s="87"/>
      <c r="AU2637" s="87"/>
      <c r="AV2637" s="87"/>
      <c r="AW2637" s="87"/>
      <c r="AX2637" s="87"/>
      <c r="AY2637" s="87"/>
      <c r="AZ2637" s="87"/>
      <c r="BA2637" s="87"/>
      <c r="BB2637" s="87"/>
      <c r="BC2637" s="87"/>
      <c r="BD2637" s="87"/>
      <c r="BE2637" s="87"/>
      <c r="BF2637" s="87"/>
      <c r="BG2637" s="87"/>
      <c r="BH2637" s="87"/>
    </row>
    <row r="2638" spans="1:60">
      <c r="A2638" s="87"/>
      <c r="D2638" s="371"/>
      <c r="E2638" s="87"/>
      <c r="F2638" s="87"/>
      <c r="G2638" s="87"/>
      <c r="H2638" s="87"/>
      <c r="I2638" s="87"/>
      <c r="J2638" s="87"/>
      <c r="K2638" s="87"/>
      <c r="L2638" s="87"/>
      <c r="M2638" s="87"/>
      <c r="N2638" s="87"/>
      <c r="O2638" s="87"/>
      <c r="P2638" s="87"/>
      <c r="Q2638" s="87"/>
      <c r="R2638" s="87"/>
      <c r="S2638" s="87"/>
      <c r="T2638" s="87"/>
      <c r="U2638" s="87"/>
      <c r="V2638" s="87"/>
      <c r="W2638" s="87"/>
      <c r="X2638" s="87"/>
      <c r="Y2638" s="87"/>
      <c r="Z2638" s="87"/>
      <c r="AA2638" s="87"/>
      <c r="AB2638" s="87"/>
      <c r="AC2638" s="87"/>
      <c r="AD2638" s="87"/>
      <c r="AE2638" s="87"/>
      <c r="AF2638" s="87"/>
      <c r="AG2638" s="87"/>
      <c r="AH2638" s="87"/>
      <c r="AI2638" s="87"/>
      <c r="AJ2638" s="87"/>
      <c r="AK2638" s="87"/>
      <c r="AL2638" s="87"/>
      <c r="AM2638" s="87"/>
      <c r="AN2638" s="87"/>
      <c r="AO2638" s="87"/>
      <c r="AP2638" s="87"/>
      <c r="AQ2638" s="87"/>
      <c r="AR2638" s="87"/>
      <c r="AS2638" s="87"/>
      <c r="AT2638" s="87"/>
      <c r="AU2638" s="87"/>
      <c r="AV2638" s="87"/>
      <c r="AW2638" s="87"/>
      <c r="AX2638" s="87"/>
      <c r="AY2638" s="87"/>
      <c r="AZ2638" s="87"/>
      <c r="BA2638" s="87"/>
      <c r="BB2638" s="87"/>
      <c r="BC2638" s="87"/>
      <c r="BD2638" s="87"/>
      <c r="BE2638" s="87"/>
      <c r="BF2638" s="87"/>
      <c r="BG2638" s="87"/>
      <c r="BH2638" s="87"/>
    </row>
    <row r="2639" spans="1:60">
      <c r="A2639" s="87"/>
      <c r="D2639" s="371"/>
      <c r="E2639" s="87"/>
      <c r="F2639" s="87"/>
      <c r="G2639" s="87"/>
      <c r="H2639" s="87"/>
      <c r="I2639" s="87"/>
      <c r="J2639" s="87"/>
      <c r="K2639" s="87"/>
      <c r="L2639" s="87"/>
      <c r="M2639" s="87"/>
      <c r="N2639" s="87"/>
      <c r="O2639" s="87"/>
      <c r="P2639" s="87"/>
      <c r="Q2639" s="87"/>
      <c r="R2639" s="87"/>
      <c r="S2639" s="87"/>
      <c r="T2639" s="87"/>
      <c r="U2639" s="87"/>
      <c r="V2639" s="87"/>
      <c r="W2639" s="87"/>
      <c r="X2639" s="87"/>
      <c r="Y2639" s="87"/>
      <c r="Z2639" s="87"/>
      <c r="AA2639" s="87"/>
      <c r="AB2639" s="87"/>
      <c r="AC2639" s="87"/>
      <c r="AD2639" s="87"/>
      <c r="AE2639" s="87"/>
      <c r="AF2639" s="87"/>
      <c r="AG2639" s="87"/>
      <c r="AH2639" s="87"/>
      <c r="AI2639" s="87"/>
      <c r="AJ2639" s="87"/>
      <c r="AK2639" s="87"/>
      <c r="AL2639" s="87"/>
      <c r="AM2639" s="87"/>
      <c r="AN2639" s="87"/>
      <c r="AO2639" s="87"/>
      <c r="AP2639" s="87"/>
      <c r="AQ2639" s="87"/>
      <c r="AR2639" s="87"/>
      <c r="AS2639" s="87"/>
      <c r="AT2639" s="87"/>
      <c r="AU2639" s="87"/>
      <c r="AV2639" s="87"/>
      <c r="AW2639" s="87"/>
      <c r="AX2639" s="87"/>
      <c r="AY2639" s="87"/>
      <c r="AZ2639" s="87"/>
      <c r="BA2639" s="87"/>
      <c r="BB2639" s="87"/>
      <c r="BC2639" s="87"/>
      <c r="BD2639" s="87"/>
      <c r="BE2639" s="87"/>
      <c r="BF2639" s="87"/>
      <c r="BG2639" s="87"/>
      <c r="BH2639" s="87"/>
    </row>
    <row r="2640" spans="1:60">
      <c r="A2640" s="87"/>
      <c r="D2640" s="371"/>
      <c r="E2640" s="87"/>
      <c r="F2640" s="87"/>
      <c r="G2640" s="87"/>
      <c r="H2640" s="87"/>
      <c r="I2640" s="87"/>
      <c r="J2640" s="87"/>
      <c r="K2640" s="87"/>
      <c r="L2640" s="87"/>
      <c r="M2640" s="87"/>
      <c r="N2640" s="87"/>
      <c r="O2640" s="87"/>
      <c r="P2640" s="87"/>
      <c r="Q2640" s="87"/>
      <c r="R2640" s="87"/>
      <c r="S2640" s="87"/>
      <c r="T2640" s="87"/>
      <c r="U2640" s="87"/>
      <c r="V2640" s="87"/>
      <c r="W2640" s="87"/>
      <c r="X2640" s="87"/>
      <c r="Y2640" s="87"/>
      <c r="Z2640" s="87"/>
      <c r="AA2640" s="87"/>
      <c r="AB2640" s="87"/>
      <c r="AC2640" s="87"/>
      <c r="AD2640" s="87"/>
      <c r="AE2640" s="87"/>
      <c r="AF2640" s="87"/>
      <c r="AG2640" s="87"/>
      <c r="AH2640" s="87"/>
      <c r="AI2640" s="87"/>
      <c r="AJ2640" s="87"/>
      <c r="AK2640" s="87"/>
      <c r="AL2640" s="87"/>
      <c r="AM2640" s="87"/>
      <c r="AN2640" s="87"/>
      <c r="AO2640" s="87"/>
      <c r="AP2640" s="87"/>
      <c r="AQ2640" s="87"/>
      <c r="AR2640" s="87"/>
      <c r="AS2640" s="87"/>
      <c r="AT2640" s="87"/>
      <c r="AU2640" s="87"/>
      <c r="AV2640" s="87"/>
      <c r="AW2640" s="87"/>
      <c r="AX2640" s="87"/>
      <c r="AY2640" s="87"/>
      <c r="AZ2640" s="87"/>
      <c r="BA2640" s="87"/>
      <c r="BB2640" s="87"/>
      <c r="BC2640" s="87"/>
      <c r="BD2640" s="87"/>
      <c r="BE2640" s="87"/>
      <c r="BF2640" s="87"/>
      <c r="BG2640" s="87"/>
      <c r="BH2640" s="87"/>
    </row>
    <row r="2641" spans="1:60">
      <c r="A2641" s="87"/>
      <c r="D2641" s="371"/>
      <c r="E2641" s="87"/>
      <c r="F2641" s="87"/>
      <c r="G2641" s="87"/>
      <c r="H2641" s="87"/>
      <c r="I2641" s="87"/>
      <c r="J2641" s="87"/>
      <c r="K2641" s="87"/>
      <c r="L2641" s="87"/>
      <c r="M2641" s="87"/>
      <c r="N2641" s="87"/>
      <c r="O2641" s="87"/>
      <c r="P2641" s="87"/>
      <c r="Q2641" s="87"/>
      <c r="R2641" s="87"/>
      <c r="S2641" s="87"/>
      <c r="T2641" s="87"/>
      <c r="U2641" s="87"/>
      <c r="V2641" s="87"/>
      <c r="W2641" s="87"/>
      <c r="X2641" s="87"/>
      <c r="Y2641" s="87"/>
      <c r="Z2641" s="87"/>
      <c r="AA2641" s="87"/>
      <c r="AB2641" s="87"/>
      <c r="AC2641" s="87"/>
      <c r="AD2641" s="87"/>
      <c r="AE2641" s="87"/>
      <c r="AF2641" s="87"/>
      <c r="AG2641" s="87"/>
      <c r="AH2641" s="87"/>
      <c r="AI2641" s="87"/>
      <c r="AJ2641" s="87"/>
      <c r="AK2641" s="87"/>
      <c r="AL2641" s="87"/>
      <c r="AM2641" s="87"/>
      <c r="AN2641" s="87"/>
      <c r="AO2641" s="87"/>
      <c r="AP2641" s="87"/>
      <c r="AQ2641" s="87"/>
      <c r="AR2641" s="87"/>
      <c r="AS2641" s="87"/>
      <c r="AT2641" s="87"/>
      <c r="AU2641" s="87"/>
      <c r="AV2641" s="87"/>
      <c r="AW2641" s="87"/>
      <c r="AX2641" s="87"/>
      <c r="AY2641" s="87"/>
      <c r="AZ2641" s="87"/>
      <c r="BA2641" s="87"/>
      <c r="BB2641" s="87"/>
      <c r="BC2641" s="87"/>
      <c r="BD2641" s="87"/>
      <c r="BE2641" s="87"/>
      <c r="BF2641" s="87"/>
      <c r="BG2641" s="87"/>
      <c r="BH2641" s="87"/>
    </row>
    <row r="2642" spans="1:60">
      <c r="A2642" s="87"/>
      <c r="D2642" s="371"/>
      <c r="E2642" s="87"/>
      <c r="F2642" s="87"/>
      <c r="G2642" s="87"/>
      <c r="H2642" s="87"/>
      <c r="I2642" s="87"/>
      <c r="J2642" s="87"/>
      <c r="K2642" s="87"/>
      <c r="L2642" s="87"/>
      <c r="M2642" s="87"/>
      <c r="N2642" s="87"/>
      <c r="O2642" s="87"/>
      <c r="P2642" s="87"/>
      <c r="Q2642" s="87"/>
      <c r="R2642" s="87"/>
      <c r="S2642" s="87"/>
      <c r="T2642" s="87"/>
      <c r="U2642" s="87"/>
      <c r="V2642" s="87"/>
      <c r="W2642" s="87"/>
      <c r="X2642" s="87"/>
      <c r="Y2642" s="87"/>
      <c r="Z2642" s="87"/>
      <c r="AA2642" s="87"/>
      <c r="AB2642" s="87"/>
      <c r="AC2642" s="87"/>
      <c r="AD2642" s="87"/>
      <c r="AE2642" s="87"/>
      <c r="AF2642" s="87"/>
      <c r="AG2642" s="87"/>
      <c r="AH2642" s="87"/>
      <c r="AI2642" s="87"/>
      <c r="AJ2642" s="87"/>
      <c r="AK2642" s="87"/>
      <c r="AL2642" s="87"/>
      <c r="AM2642" s="87"/>
      <c r="AN2642" s="87"/>
      <c r="AO2642" s="87"/>
      <c r="AP2642" s="87"/>
      <c r="AQ2642" s="87"/>
      <c r="AR2642" s="87"/>
      <c r="AS2642" s="87"/>
      <c r="AT2642" s="87"/>
      <c r="AU2642" s="87"/>
      <c r="AV2642" s="87"/>
      <c r="AW2642" s="87"/>
      <c r="AX2642" s="87"/>
      <c r="AY2642" s="87"/>
      <c r="AZ2642" s="87"/>
      <c r="BA2642" s="87"/>
      <c r="BB2642" s="87"/>
      <c r="BC2642" s="87"/>
      <c r="BD2642" s="87"/>
      <c r="BE2642" s="87"/>
      <c r="BF2642" s="87"/>
      <c r="BG2642" s="87"/>
      <c r="BH2642" s="87"/>
    </row>
    <row r="2643" spans="1:60">
      <c r="A2643" s="87"/>
      <c r="D2643" s="371"/>
      <c r="E2643" s="87"/>
      <c r="F2643" s="87"/>
      <c r="G2643" s="87"/>
      <c r="H2643" s="87"/>
      <c r="I2643" s="87"/>
      <c r="J2643" s="87"/>
      <c r="K2643" s="87"/>
      <c r="L2643" s="87"/>
      <c r="M2643" s="87"/>
      <c r="N2643" s="87"/>
      <c r="O2643" s="87"/>
      <c r="P2643" s="87"/>
      <c r="Q2643" s="87"/>
      <c r="R2643" s="87"/>
      <c r="S2643" s="87"/>
      <c r="T2643" s="87"/>
      <c r="U2643" s="87"/>
      <c r="V2643" s="87"/>
      <c r="W2643" s="87"/>
      <c r="X2643" s="87"/>
      <c r="Y2643" s="87"/>
      <c r="Z2643" s="87"/>
      <c r="AA2643" s="87"/>
      <c r="AB2643" s="87"/>
      <c r="AC2643" s="87"/>
      <c r="AD2643" s="87"/>
      <c r="AE2643" s="87"/>
      <c r="AF2643" s="87"/>
      <c r="AG2643" s="87"/>
      <c r="AH2643" s="87"/>
      <c r="AI2643" s="87"/>
      <c r="AJ2643" s="87"/>
      <c r="AK2643" s="87"/>
      <c r="AL2643" s="87"/>
      <c r="AM2643" s="87"/>
      <c r="AN2643" s="87"/>
      <c r="AO2643" s="87"/>
      <c r="AP2643" s="87"/>
      <c r="AQ2643" s="87"/>
      <c r="AR2643" s="87"/>
      <c r="AS2643" s="87"/>
      <c r="AT2643" s="87"/>
      <c r="AU2643" s="87"/>
      <c r="AV2643" s="87"/>
      <c r="AW2643" s="87"/>
      <c r="AX2643" s="87"/>
      <c r="AY2643" s="87"/>
      <c r="AZ2643" s="87"/>
      <c r="BA2643" s="87"/>
      <c r="BB2643" s="87"/>
      <c r="BC2643" s="87"/>
      <c r="BD2643" s="87"/>
      <c r="BE2643" s="87"/>
      <c r="BF2643" s="87"/>
      <c r="BG2643" s="87"/>
      <c r="BH2643" s="87"/>
    </row>
    <row r="2644" spans="1:60">
      <c r="A2644" s="87"/>
      <c r="D2644" s="371"/>
      <c r="E2644" s="87"/>
      <c r="F2644" s="87"/>
      <c r="G2644" s="87"/>
      <c r="H2644" s="87"/>
      <c r="I2644" s="87"/>
      <c r="J2644" s="87"/>
      <c r="K2644" s="87"/>
      <c r="L2644" s="87"/>
      <c r="M2644" s="87"/>
      <c r="N2644" s="87"/>
      <c r="O2644" s="87"/>
      <c r="P2644" s="87"/>
      <c r="Q2644" s="87"/>
      <c r="R2644" s="87"/>
      <c r="S2644" s="87"/>
      <c r="T2644" s="87"/>
      <c r="U2644" s="87"/>
      <c r="V2644" s="87"/>
      <c r="W2644" s="87"/>
      <c r="X2644" s="87"/>
      <c r="Y2644" s="87"/>
      <c r="Z2644" s="87"/>
      <c r="AA2644" s="87"/>
      <c r="AB2644" s="87"/>
      <c r="AC2644" s="87"/>
      <c r="AD2644" s="87"/>
      <c r="AE2644" s="87"/>
      <c r="AF2644" s="87"/>
      <c r="AG2644" s="87"/>
      <c r="AH2644" s="87"/>
      <c r="AI2644" s="87"/>
      <c r="AJ2644" s="87"/>
      <c r="AK2644" s="87"/>
      <c r="AL2644" s="87"/>
      <c r="AM2644" s="87"/>
      <c r="AN2644" s="87"/>
      <c r="AO2644" s="87"/>
      <c r="AP2644" s="87"/>
      <c r="AQ2644" s="87"/>
      <c r="AR2644" s="87"/>
      <c r="AS2644" s="87"/>
      <c r="AT2644" s="87"/>
      <c r="AU2644" s="87"/>
      <c r="AV2644" s="87"/>
      <c r="AW2644" s="87"/>
      <c r="AX2644" s="87"/>
      <c r="AY2644" s="87"/>
      <c r="AZ2644" s="87"/>
      <c r="BA2644" s="87"/>
      <c r="BB2644" s="87"/>
      <c r="BC2644" s="87"/>
      <c r="BD2644" s="87"/>
      <c r="BE2644" s="87"/>
      <c r="BF2644" s="87"/>
      <c r="BG2644" s="87"/>
      <c r="BH2644" s="87"/>
    </row>
    <row r="2645" spans="1:60">
      <c r="A2645" s="87"/>
      <c r="D2645" s="371"/>
      <c r="E2645" s="87"/>
      <c r="F2645" s="87"/>
      <c r="G2645" s="87"/>
      <c r="H2645" s="87"/>
      <c r="I2645" s="87"/>
      <c r="J2645" s="87"/>
      <c r="K2645" s="87"/>
      <c r="L2645" s="87"/>
      <c r="M2645" s="87"/>
      <c r="N2645" s="87"/>
      <c r="O2645" s="87"/>
      <c r="P2645" s="87"/>
      <c r="Q2645" s="87"/>
      <c r="R2645" s="87"/>
      <c r="S2645" s="87"/>
      <c r="T2645" s="87"/>
      <c r="U2645" s="87"/>
      <c r="V2645" s="87"/>
      <c r="W2645" s="87"/>
      <c r="X2645" s="87"/>
      <c r="Y2645" s="87"/>
      <c r="Z2645" s="87"/>
      <c r="AA2645" s="87"/>
      <c r="AB2645" s="87"/>
      <c r="AC2645" s="87"/>
      <c r="AD2645" s="87"/>
      <c r="AE2645" s="87"/>
      <c r="AF2645" s="87"/>
      <c r="AG2645" s="87"/>
      <c r="AH2645" s="87"/>
      <c r="AI2645" s="87"/>
      <c r="AJ2645" s="87"/>
      <c r="AK2645" s="87"/>
      <c r="AL2645" s="87"/>
      <c r="AM2645" s="87"/>
      <c r="AN2645" s="87"/>
      <c r="AO2645" s="87"/>
      <c r="AP2645" s="87"/>
      <c r="AQ2645" s="87"/>
      <c r="AR2645" s="87"/>
      <c r="AS2645" s="87"/>
      <c r="AT2645" s="87"/>
      <c r="AU2645" s="87"/>
      <c r="AV2645" s="87"/>
      <c r="AW2645" s="87"/>
      <c r="AX2645" s="87"/>
      <c r="AY2645" s="87"/>
      <c r="AZ2645" s="87"/>
      <c r="BA2645" s="87"/>
      <c r="BB2645" s="87"/>
      <c r="BC2645" s="87"/>
      <c r="BD2645" s="87"/>
      <c r="BE2645" s="87"/>
      <c r="BF2645" s="87"/>
      <c r="BG2645" s="87"/>
      <c r="BH2645" s="87"/>
    </row>
    <row r="2646" spans="1:60">
      <c r="A2646" s="87"/>
      <c r="D2646" s="371"/>
      <c r="E2646" s="87"/>
      <c r="F2646" s="87"/>
      <c r="G2646" s="87"/>
      <c r="H2646" s="87"/>
      <c r="I2646" s="87"/>
      <c r="J2646" s="87"/>
      <c r="K2646" s="87"/>
      <c r="L2646" s="87"/>
      <c r="M2646" s="87"/>
      <c r="N2646" s="87"/>
      <c r="O2646" s="87"/>
      <c r="P2646" s="87"/>
      <c r="Q2646" s="87"/>
      <c r="R2646" s="87"/>
      <c r="S2646" s="87"/>
      <c r="T2646" s="87"/>
      <c r="U2646" s="87"/>
      <c r="V2646" s="87"/>
      <c r="W2646" s="87"/>
      <c r="X2646" s="87"/>
      <c r="Y2646" s="87"/>
      <c r="Z2646" s="87"/>
      <c r="AA2646" s="87"/>
      <c r="AB2646" s="87"/>
      <c r="AC2646" s="87"/>
      <c r="AD2646" s="87"/>
      <c r="AE2646" s="87"/>
      <c r="AF2646" s="87"/>
      <c r="AG2646" s="87"/>
      <c r="AH2646" s="87"/>
      <c r="AI2646" s="87"/>
      <c r="AJ2646" s="87"/>
      <c r="AK2646" s="87"/>
      <c r="AL2646" s="87"/>
      <c r="AM2646" s="87"/>
      <c r="AN2646" s="87"/>
      <c r="AO2646" s="87"/>
      <c r="AP2646" s="87"/>
      <c r="AQ2646" s="87"/>
      <c r="AR2646" s="87"/>
      <c r="AS2646" s="87"/>
      <c r="AT2646" s="87"/>
      <c r="AU2646" s="87"/>
      <c r="AV2646" s="87"/>
      <c r="AW2646" s="87"/>
      <c r="AX2646" s="87"/>
      <c r="AY2646" s="87"/>
      <c r="AZ2646" s="87"/>
      <c r="BA2646" s="87"/>
      <c r="BB2646" s="87"/>
      <c r="BC2646" s="87"/>
      <c r="BD2646" s="87"/>
      <c r="BE2646" s="87"/>
      <c r="BF2646" s="87"/>
      <c r="BG2646" s="87"/>
      <c r="BH2646" s="87"/>
    </row>
    <row r="2647" spans="1:60">
      <c r="A2647" s="87"/>
      <c r="D2647" s="371"/>
      <c r="E2647" s="87"/>
      <c r="F2647" s="87"/>
      <c r="G2647" s="87"/>
      <c r="H2647" s="87"/>
      <c r="I2647" s="87"/>
      <c r="J2647" s="87"/>
      <c r="K2647" s="87"/>
      <c r="L2647" s="87"/>
      <c r="M2647" s="87"/>
      <c r="N2647" s="87"/>
      <c r="O2647" s="87"/>
      <c r="P2647" s="87"/>
      <c r="Q2647" s="87"/>
      <c r="R2647" s="87"/>
      <c r="S2647" s="87"/>
      <c r="T2647" s="87"/>
      <c r="U2647" s="87"/>
      <c r="V2647" s="87"/>
      <c r="W2647" s="87"/>
      <c r="X2647" s="87"/>
      <c r="Y2647" s="87"/>
      <c r="Z2647" s="87"/>
      <c r="AA2647" s="87"/>
      <c r="AB2647" s="87"/>
      <c r="AC2647" s="87"/>
      <c r="AD2647" s="87"/>
      <c r="AE2647" s="87"/>
      <c r="AF2647" s="87"/>
      <c r="AG2647" s="87"/>
      <c r="AH2647" s="87"/>
      <c r="AI2647" s="87"/>
      <c r="AJ2647" s="87"/>
      <c r="AK2647" s="87"/>
      <c r="AL2647" s="87"/>
      <c r="AM2647" s="87"/>
      <c r="AN2647" s="87"/>
      <c r="AO2647" s="87"/>
      <c r="AP2647" s="87"/>
      <c r="AQ2647" s="87"/>
      <c r="AR2647" s="87"/>
      <c r="AS2647" s="87"/>
      <c r="AT2647" s="87"/>
      <c r="AU2647" s="87"/>
      <c r="AV2647" s="87"/>
      <c r="AW2647" s="87"/>
      <c r="AX2647" s="87"/>
      <c r="AY2647" s="87"/>
      <c r="AZ2647" s="87"/>
      <c r="BA2647" s="87"/>
      <c r="BB2647" s="87"/>
      <c r="BC2647" s="87"/>
      <c r="BD2647" s="87"/>
      <c r="BE2647" s="87"/>
      <c r="BF2647" s="87"/>
      <c r="BG2647" s="87"/>
      <c r="BH2647" s="87"/>
    </row>
    <row r="2648" spans="1:60">
      <c r="A2648" s="87"/>
      <c r="D2648" s="371"/>
      <c r="E2648" s="87"/>
      <c r="F2648" s="87"/>
      <c r="G2648" s="87"/>
      <c r="H2648" s="87"/>
      <c r="I2648" s="87"/>
      <c r="J2648" s="87"/>
      <c r="K2648" s="87"/>
      <c r="L2648" s="87"/>
      <c r="M2648" s="87"/>
      <c r="N2648" s="87"/>
      <c r="O2648" s="87"/>
      <c r="P2648" s="87"/>
      <c r="Q2648" s="87"/>
      <c r="R2648" s="87"/>
      <c r="S2648" s="87"/>
      <c r="T2648" s="87"/>
      <c r="U2648" s="87"/>
      <c r="V2648" s="87"/>
      <c r="W2648" s="87"/>
      <c r="X2648" s="87"/>
      <c r="Y2648" s="87"/>
      <c r="Z2648" s="87"/>
      <c r="AA2648" s="87"/>
      <c r="AB2648" s="87"/>
      <c r="AC2648" s="87"/>
      <c r="AD2648" s="87"/>
      <c r="AE2648" s="87"/>
      <c r="AF2648" s="87"/>
      <c r="AG2648" s="87"/>
      <c r="AH2648" s="87"/>
      <c r="AI2648" s="87"/>
      <c r="AJ2648" s="87"/>
      <c r="AK2648" s="87"/>
      <c r="AL2648" s="87"/>
      <c r="AM2648" s="87"/>
      <c r="AN2648" s="87"/>
      <c r="AO2648" s="87"/>
      <c r="AP2648" s="87"/>
      <c r="AQ2648" s="87"/>
      <c r="AR2648" s="87"/>
      <c r="AS2648" s="87"/>
      <c r="AT2648" s="87"/>
      <c r="AU2648" s="87"/>
      <c r="AV2648" s="87"/>
      <c r="AW2648" s="87"/>
      <c r="AX2648" s="87"/>
      <c r="AY2648" s="87"/>
      <c r="AZ2648" s="87"/>
      <c r="BA2648" s="87"/>
      <c r="BB2648" s="87"/>
      <c r="BC2648" s="87"/>
      <c r="BD2648" s="87"/>
      <c r="BE2648" s="87"/>
      <c r="BF2648" s="87"/>
      <c r="BG2648" s="87"/>
      <c r="BH2648" s="87"/>
    </row>
    <row r="2649" spans="1:60">
      <c r="A2649" s="87"/>
      <c r="D2649" s="371"/>
      <c r="E2649" s="87"/>
      <c r="F2649" s="87"/>
      <c r="G2649" s="87"/>
      <c r="H2649" s="87"/>
      <c r="I2649" s="87"/>
      <c r="J2649" s="87"/>
      <c r="K2649" s="87"/>
      <c r="L2649" s="87"/>
      <c r="M2649" s="87"/>
      <c r="N2649" s="87"/>
      <c r="O2649" s="87"/>
      <c r="P2649" s="87"/>
      <c r="Q2649" s="87"/>
      <c r="R2649" s="87"/>
      <c r="S2649" s="87"/>
      <c r="T2649" s="87"/>
      <c r="U2649" s="87"/>
      <c r="V2649" s="87"/>
      <c r="W2649" s="87"/>
      <c r="X2649" s="87"/>
      <c r="Y2649" s="87"/>
      <c r="Z2649" s="87"/>
      <c r="AA2649" s="87"/>
      <c r="AB2649" s="87"/>
      <c r="AC2649" s="87"/>
      <c r="AD2649" s="87"/>
      <c r="AE2649" s="87"/>
      <c r="AF2649" s="87"/>
      <c r="AG2649" s="87"/>
      <c r="AH2649" s="87"/>
      <c r="AI2649" s="87"/>
      <c r="AJ2649" s="87"/>
      <c r="AK2649" s="87"/>
      <c r="AL2649" s="87"/>
      <c r="AM2649" s="87"/>
      <c r="AN2649" s="87"/>
      <c r="AO2649" s="87"/>
      <c r="AP2649" s="87"/>
      <c r="AQ2649" s="87"/>
      <c r="AR2649" s="87"/>
      <c r="AS2649" s="87"/>
      <c r="AT2649" s="87"/>
      <c r="AU2649" s="87"/>
      <c r="AV2649" s="87"/>
      <c r="AW2649" s="87"/>
      <c r="AX2649" s="87"/>
      <c r="AY2649" s="87"/>
      <c r="AZ2649" s="87"/>
      <c r="BA2649" s="87"/>
      <c r="BB2649" s="87"/>
      <c r="BC2649" s="87"/>
      <c r="BD2649" s="87"/>
      <c r="BE2649" s="87"/>
      <c r="BF2649" s="87"/>
      <c r="BG2649" s="87"/>
      <c r="BH2649" s="87"/>
    </row>
    <row r="2650" spans="1:60">
      <c r="A2650" s="87"/>
      <c r="D2650" s="371"/>
      <c r="E2650" s="87"/>
      <c r="F2650" s="87"/>
      <c r="G2650" s="87"/>
      <c r="H2650" s="87"/>
      <c r="I2650" s="87"/>
      <c r="J2650" s="87"/>
      <c r="K2650" s="87"/>
      <c r="L2650" s="87"/>
      <c r="M2650" s="87"/>
      <c r="N2650" s="87"/>
      <c r="O2650" s="87"/>
      <c r="P2650" s="87"/>
      <c r="Q2650" s="87"/>
      <c r="R2650" s="87"/>
      <c r="S2650" s="87"/>
      <c r="T2650" s="87"/>
      <c r="U2650" s="87"/>
      <c r="V2650" s="87"/>
      <c r="W2650" s="87"/>
      <c r="X2650" s="87"/>
      <c r="Y2650" s="87"/>
      <c r="Z2650" s="87"/>
      <c r="AA2650" s="87"/>
      <c r="AB2650" s="87"/>
      <c r="AC2650" s="87"/>
      <c r="AD2650" s="87"/>
      <c r="AE2650" s="87"/>
      <c r="AF2650" s="87"/>
      <c r="AG2650" s="87"/>
      <c r="AH2650" s="87"/>
      <c r="AI2650" s="87"/>
      <c r="AJ2650" s="87"/>
      <c r="AK2650" s="87"/>
      <c r="AL2650" s="87"/>
      <c r="AM2650" s="87"/>
      <c r="AN2650" s="87"/>
      <c r="AO2650" s="87"/>
      <c r="AP2650" s="87"/>
      <c r="AQ2650" s="87"/>
      <c r="AR2650" s="87"/>
      <c r="AS2650" s="87"/>
      <c r="AT2650" s="87"/>
      <c r="AU2650" s="87"/>
      <c r="AV2650" s="87"/>
      <c r="AW2650" s="87"/>
      <c r="AX2650" s="87"/>
      <c r="AY2650" s="87"/>
      <c r="AZ2650" s="87"/>
      <c r="BA2650" s="87"/>
      <c r="BB2650" s="87"/>
      <c r="BC2650" s="87"/>
      <c r="BD2650" s="87"/>
      <c r="BE2650" s="87"/>
      <c r="BF2650" s="87"/>
      <c r="BG2650" s="87"/>
      <c r="BH2650" s="87"/>
    </row>
    <row r="2651" spans="1:60">
      <c r="A2651" s="87"/>
      <c r="D2651" s="371"/>
      <c r="E2651" s="87"/>
      <c r="F2651" s="87"/>
      <c r="G2651" s="87"/>
      <c r="H2651" s="87"/>
      <c r="I2651" s="87"/>
      <c r="J2651" s="87"/>
      <c r="K2651" s="87"/>
      <c r="L2651" s="87"/>
      <c r="M2651" s="87"/>
      <c r="N2651" s="87"/>
      <c r="O2651" s="87"/>
      <c r="P2651" s="87"/>
      <c r="Q2651" s="87"/>
      <c r="R2651" s="87"/>
      <c r="S2651" s="87"/>
      <c r="T2651" s="87"/>
      <c r="U2651" s="87"/>
      <c r="V2651" s="87"/>
      <c r="W2651" s="87"/>
      <c r="X2651" s="87"/>
      <c r="Y2651" s="87"/>
      <c r="Z2651" s="87"/>
      <c r="AA2651" s="87"/>
      <c r="AB2651" s="87"/>
      <c r="AC2651" s="87"/>
      <c r="AD2651" s="87"/>
      <c r="AE2651" s="87"/>
      <c r="AF2651" s="87"/>
      <c r="AG2651" s="87"/>
      <c r="AH2651" s="87"/>
      <c r="AI2651" s="87"/>
      <c r="AJ2651" s="87"/>
      <c r="AK2651" s="87"/>
      <c r="AL2651" s="87"/>
      <c r="AM2651" s="87"/>
      <c r="AN2651" s="87"/>
      <c r="AO2651" s="87"/>
      <c r="AP2651" s="87"/>
      <c r="AQ2651" s="87"/>
      <c r="AR2651" s="87"/>
      <c r="AS2651" s="87"/>
      <c r="AT2651" s="87"/>
      <c r="AU2651" s="87"/>
      <c r="AV2651" s="87"/>
      <c r="AW2651" s="87"/>
      <c r="AX2651" s="87"/>
      <c r="AY2651" s="87"/>
      <c r="AZ2651" s="87"/>
      <c r="BA2651" s="87"/>
      <c r="BB2651" s="87"/>
      <c r="BC2651" s="87"/>
      <c r="BD2651" s="87"/>
      <c r="BE2651" s="87"/>
      <c r="BF2651" s="87"/>
      <c r="BG2651" s="87"/>
      <c r="BH2651" s="87"/>
    </row>
    <row r="2652" spans="1:60">
      <c r="A2652" s="87"/>
      <c r="D2652" s="371"/>
      <c r="E2652" s="87"/>
      <c r="F2652" s="87"/>
      <c r="G2652" s="87"/>
      <c r="H2652" s="87"/>
      <c r="I2652" s="87"/>
      <c r="J2652" s="87"/>
      <c r="K2652" s="87"/>
      <c r="L2652" s="87"/>
      <c r="M2652" s="87"/>
      <c r="N2652" s="87"/>
      <c r="O2652" s="87"/>
      <c r="P2652" s="87"/>
      <c r="Q2652" s="87"/>
      <c r="R2652" s="87"/>
      <c r="S2652" s="87"/>
      <c r="T2652" s="87"/>
      <c r="U2652" s="87"/>
      <c r="V2652" s="87"/>
      <c r="W2652" s="87"/>
      <c r="X2652" s="87"/>
      <c r="Y2652" s="87"/>
      <c r="Z2652" s="87"/>
      <c r="AA2652" s="87"/>
      <c r="AB2652" s="87"/>
      <c r="AC2652" s="87"/>
      <c r="AD2652" s="87"/>
      <c r="AE2652" s="87"/>
      <c r="AF2652" s="87"/>
      <c r="AG2652" s="87"/>
      <c r="AH2652" s="87"/>
      <c r="AI2652" s="87"/>
      <c r="AJ2652" s="87"/>
      <c r="AK2652" s="87"/>
      <c r="AL2652" s="87"/>
      <c r="AM2652" s="87"/>
      <c r="AN2652" s="87"/>
      <c r="AO2652" s="87"/>
      <c r="AP2652" s="87"/>
      <c r="AQ2652" s="87"/>
      <c r="AR2652" s="87"/>
      <c r="AS2652" s="87"/>
      <c r="AT2652" s="87"/>
      <c r="AU2652" s="87"/>
      <c r="AV2652" s="87"/>
      <c r="AW2652" s="87"/>
      <c r="AX2652" s="87"/>
      <c r="AY2652" s="87"/>
      <c r="AZ2652" s="87"/>
      <c r="BA2652" s="87"/>
      <c r="BB2652" s="87"/>
      <c r="BC2652" s="87"/>
      <c r="BD2652" s="87"/>
      <c r="BE2652" s="87"/>
      <c r="BF2652" s="87"/>
      <c r="BG2652" s="87"/>
      <c r="BH2652" s="87"/>
    </row>
    <row r="2653" spans="1:60">
      <c r="A2653" s="87"/>
      <c r="D2653" s="371"/>
      <c r="E2653" s="87"/>
      <c r="F2653" s="87"/>
      <c r="G2653" s="87"/>
      <c r="H2653" s="87"/>
      <c r="I2653" s="87"/>
      <c r="J2653" s="87"/>
      <c r="K2653" s="87"/>
      <c r="L2653" s="87"/>
      <c r="M2653" s="87"/>
      <c r="N2653" s="87"/>
      <c r="O2653" s="87"/>
      <c r="P2653" s="87"/>
      <c r="Q2653" s="87"/>
      <c r="R2653" s="87"/>
      <c r="S2653" s="87"/>
      <c r="T2653" s="87"/>
      <c r="U2653" s="87"/>
      <c r="V2653" s="87"/>
      <c r="W2653" s="87"/>
      <c r="X2653" s="87"/>
      <c r="Y2653" s="87"/>
      <c r="Z2653" s="87"/>
      <c r="AA2653" s="87"/>
      <c r="AB2653" s="87"/>
      <c r="AC2653" s="87"/>
      <c r="AD2653" s="87"/>
      <c r="AE2653" s="87"/>
      <c r="AF2653" s="87"/>
      <c r="AG2653" s="87"/>
      <c r="AH2653" s="87"/>
      <c r="AI2653" s="87"/>
      <c r="AJ2653" s="87"/>
      <c r="AK2653" s="87"/>
      <c r="AL2653" s="87"/>
      <c r="AM2653" s="87"/>
      <c r="AN2653" s="87"/>
      <c r="AO2653" s="87"/>
      <c r="AP2653" s="87"/>
      <c r="AQ2653" s="87"/>
      <c r="AR2653" s="87"/>
      <c r="AS2653" s="87"/>
      <c r="AT2653" s="87"/>
      <c r="AU2653" s="87"/>
      <c r="AV2653" s="87"/>
      <c r="AW2653" s="87"/>
      <c r="AX2653" s="87"/>
      <c r="AY2653" s="87"/>
      <c r="AZ2653" s="87"/>
      <c r="BA2653" s="87"/>
      <c r="BB2653" s="87"/>
      <c r="BC2653" s="87"/>
      <c r="BD2653" s="87"/>
      <c r="BE2653" s="87"/>
      <c r="BF2653" s="87"/>
      <c r="BG2653" s="87"/>
      <c r="BH2653" s="87"/>
    </row>
    <row r="2654" spans="1:60">
      <c r="A2654" s="87"/>
      <c r="D2654" s="371"/>
      <c r="E2654" s="87"/>
      <c r="F2654" s="87"/>
      <c r="G2654" s="87"/>
      <c r="H2654" s="87"/>
      <c r="I2654" s="87"/>
      <c r="J2654" s="87"/>
      <c r="K2654" s="87"/>
      <c r="L2654" s="87"/>
      <c r="M2654" s="87"/>
      <c r="N2654" s="87"/>
      <c r="O2654" s="87"/>
      <c r="P2654" s="87"/>
      <c r="Q2654" s="87"/>
      <c r="R2654" s="87"/>
      <c r="S2654" s="87"/>
      <c r="T2654" s="87"/>
      <c r="U2654" s="87"/>
      <c r="V2654" s="87"/>
      <c r="W2654" s="87"/>
      <c r="X2654" s="87"/>
      <c r="Y2654" s="87"/>
      <c r="Z2654" s="87"/>
      <c r="AA2654" s="87"/>
      <c r="AB2654" s="87"/>
      <c r="AC2654" s="87"/>
      <c r="AD2654" s="87"/>
      <c r="AE2654" s="87"/>
      <c r="AF2654" s="87"/>
      <c r="AG2654" s="87"/>
      <c r="AH2654" s="87"/>
      <c r="AI2654" s="87"/>
      <c r="AJ2654" s="87"/>
      <c r="AK2654" s="87"/>
      <c r="AL2654" s="87"/>
      <c r="AM2654" s="87"/>
      <c r="AN2654" s="87"/>
      <c r="AO2654" s="87"/>
      <c r="AP2654" s="87"/>
      <c r="AQ2654" s="87"/>
      <c r="AR2654" s="87"/>
      <c r="AS2654" s="87"/>
      <c r="AT2654" s="87"/>
      <c r="AU2654" s="87"/>
      <c r="AV2654" s="87"/>
      <c r="AW2654" s="87"/>
      <c r="AX2654" s="87"/>
      <c r="AY2654" s="87"/>
      <c r="AZ2654" s="87"/>
      <c r="BA2654" s="87"/>
      <c r="BB2654" s="87"/>
      <c r="BC2654" s="87"/>
      <c r="BD2654" s="87"/>
      <c r="BE2654" s="87"/>
      <c r="BF2654" s="87"/>
      <c r="BG2654" s="87"/>
      <c r="BH2654" s="87"/>
    </row>
    <row r="2655" spans="1:60">
      <c r="A2655" s="87"/>
      <c r="D2655" s="371"/>
      <c r="E2655" s="87"/>
      <c r="F2655" s="87"/>
      <c r="G2655" s="87"/>
      <c r="H2655" s="87"/>
      <c r="I2655" s="87"/>
      <c r="J2655" s="87"/>
      <c r="K2655" s="87"/>
      <c r="L2655" s="87"/>
      <c r="M2655" s="87"/>
      <c r="N2655" s="87"/>
      <c r="O2655" s="87"/>
      <c r="P2655" s="87"/>
      <c r="Q2655" s="87"/>
      <c r="R2655" s="87"/>
      <c r="S2655" s="87"/>
      <c r="T2655" s="87"/>
      <c r="U2655" s="87"/>
      <c r="V2655" s="87"/>
      <c r="W2655" s="87"/>
      <c r="X2655" s="87"/>
      <c r="Y2655" s="87"/>
      <c r="Z2655" s="87"/>
      <c r="AA2655" s="87"/>
      <c r="AB2655" s="87"/>
      <c r="AC2655" s="87"/>
      <c r="AD2655" s="87"/>
      <c r="AE2655" s="87"/>
      <c r="AF2655" s="87"/>
      <c r="AG2655" s="87"/>
      <c r="AH2655" s="87"/>
      <c r="AI2655" s="87"/>
      <c r="AJ2655" s="87"/>
      <c r="AK2655" s="87"/>
      <c r="AL2655" s="87"/>
      <c r="AM2655" s="87"/>
      <c r="AN2655" s="87"/>
      <c r="AO2655" s="87"/>
      <c r="AP2655" s="87"/>
      <c r="AQ2655" s="87"/>
      <c r="AR2655" s="87"/>
      <c r="AS2655" s="87"/>
      <c r="AT2655" s="87"/>
      <c r="AU2655" s="87"/>
      <c r="AV2655" s="87"/>
      <c r="AW2655" s="87"/>
      <c r="AX2655" s="87"/>
      <c r="AY2655" s="87"/>
      <c r="AZ2655" s="87"/>
      <c r="BA2655" s="87"/>
      <c r="BB2655" s="87"/>
      <c r="BC2655" s="87"/>
      <c r="BD2655" s="87"/>
      <c r="BE2655" s="87"/>
      <c r="BF2655" s="87"/>
      <c r="BG2655" s="87"/>
      <c r="BH2655" s="87"/>
    </row>
    <row r="2656" spans="1:60">
      <c r="A2656" s="87"/>
      <c r="D2656" s="371"/>
      <c r="E2656" s="87"/>
      <c r="F2656" s="87"/>
      <c r="G2656" s="87"/>
      <c r="H2656" s="87"/>
      <c r="I2656" s="87"/>
      <c r="J2656" s="87"/>
      <c r="K2656" s="87"/>
      <c r="L2656" s="87"/>
      <c r="M2656" s="87"/>
      <c r="N2656" s="87"/>
      <c r="O2656" s="87"/>
      <c r="P2656" s="87"/>
      <c r="Q2656" s="87"/>
      <c r="R2656" s="87"/>
      <c r="S2656" s="87"/>
      <c r="T2656" s="87"/>
      <c r="U2656" s="87"/>
      <c r="V2656" s="87"/>
      <c r="W2656" s="87"/>
      <c r="X2656" s="87"/>
      <c r="Y2656" s="87"/>
      <c r="Z2656" s="87"/>
      <c r="AA2656" s="87"/>
      <c r="AB2656" s="87"/>
      <c r="AC2656" s="87"/>
      <c r="AD2656" s="87"/>
      <c r="AE2656" s="87"/>
      <c r="AF2656" s="87"/>
      <c r="AG2656" s="87"/>
      <c r="AH2656" s="87"/>
      <c r="AI2656" s="87"/>
      <c r="AJ2656" s="87"/>
      <c r="AK2656" s="87"/>
      <c r="AL2656" s="87"/>
      <c r="AM2656" s="87"/>
      <c r="AN2656" s="87"/>
      <c r="AO2656" s="87"/>
      <c r="AP2656" s="87"/>
      <c r="AQ2656" s="87"/>
      <c r="AR2656" s="87"/>
      <c r="AS2656" s="87"/>
      <c r="AT2656" s="87"/>
      <c r="AU2656" s="87"/>
      <c r="AV2656" s="87"/>
      <c r="AW2656" s="87"/>
      <c r="AX2656" s="87"/>
      <c r="AY2656" s="87"/>
      <c r="AZ2656" s="87"/>
      <c r="BA2656" s="87"/>
      <c r="BB2656" s="87"/>
      <c r="BC2656" s="87"/>
      <c r="BD2656" s="87"/>
      <c r="BE2656" s="87"/>
      <c r="BF2656" s="87"/>
      <c r="BG2656" s="87"/>
      <c r="BH2656" s="87"/>
    </row>
    <row r="2657" spans="1:60">
      <c r="A2657" s="87"/>
      <c r="D2657" s="371"/>
      <c r="E2657" s="87"/>
      <c r="F2657" s="87"/>
      <c r="G2657" s="87"/>
      <c r="H2657" s="87"/>
      <c r="I2657" s="87"/>
      <c r="J2657" s="87"/>
      <c r="K2657" s="87"/>
      <c r="L2657" s="87"/>
      <c r="M2657" s="87"/>
      <c r="N2657" s="87"/>
      <c r="O2657" s="87"/>
      <c r="P2657" s="87"/>
      <c r="Q2657" s="87"/>
      <c r="R2657" s="87"/>
      <c r="S2657" s="87"/>
      <c r="T2657" s="87"/>
      <c r="U2657" s="87"/>
      <c r="V2657" s="87"/>
      <c r="W2657" s="87"/>
      <c r="X2657" s="87"/>
      <c r="Y2657" s="87"/>
      <c r="Z2657" s="87"/>
      <c r="AA2657" s="87"/>
      <c r="AB2657" s="87"/>
      <c r="AC2657" s="87"/>
      <c r="AD2657" s="87"/>
      <c r="AE2657" s="87"/>
      <c r="AF2657" s="87"/>
      <c r="AG2657" s="87"/>
      <c r="AH2657" s="87"/>
      <c r="AI2657" s="87"/>
      <c r="AJ2657" s="87"/>
      <c r="AK2657" s="87"/>
      <c r="AL2657" s="87"/>
      <c r="AM2657" s="87"/>
      <c r="AN2657" s="87"/>
      <c r="AO2657" s="87"/>
      <c r="AP2657" s="87"/>
      <c r="AQ2657" s="87"/>
      <c r="AR2657" s="87"/>
      <c r="AS2657" s="87"/>
      <c r="AT2657" s="87"/>
      <c r="AU2657" s="87"/>
      <c r="AV2657" s="87"/>
      <c r="AW2657" s="87"/>
      <c r="AX2657" s="87"/>
      <c r="AY2657" s="87"/>
      <c r="AZ2657" s="87"/>
      <c r="BA2657" s="87"/>
      <c r="BB2657" s="87"/>
      <c r="BC2657" s="87"/>
      <c r="BD2657" s="87"/>
      <c r="BE2657" s="87"/>
      <c r="BF2657" s="87"/>
      <c r="BG2657" s="87"/>
      <c r="BH2657" s="87"/>
    </row>
    <row r="2658" spans="1:60">
      <c r="A2658" s="87"/>
      <c r="D2658" s="371"/>
      <c r="E2658" s="87"/>
      <c r="F2658" s="87"/>
      <c r="G2658" s="87"/>
      <c r="H2658" s="87"/>
      <c r="I2658" s="87"/>
      <c r="J2658" s="87"/>
      <c r="K2658" s="87"/>
      <c r="L2658" s="87"/>
      <c r="M2658" s="87"/>
      <c r="N2658" s="87"/>
      <c r="O2658" s="87"/>
      <c r="P2658" s="87"/>
      <c r="Q2658" s="87"/>
      <c r="R2658" s="87"/>
      <c r="S2658" s="87"/>
      <c r="T2658" s="87"/>
      <c r="U2658" s="87"/>
      <c r="V2658" s="87"/>
      <c r="W2658" s="87"/>
      <c r="X2658" s="87"/>
      <c r="Y2658" s="87"/>
      <c r="Z2658" s="87"/>
      <c r="AA2658" s="87"/>
      <c r="AB2658" s="87"/>
      <c r="AC2658" s="87"/>
      <c r="AD2658" s="87"/>
      <c r="AE2658" s="87"/>
      <c r="AF2658" s="87"/>
      <c r="AG2658" s="87"/>
      <c r="AH2658" s="87"/>
      <c r="AI2658" s="87"/>
      <c r="AJ2658" s="87"/>
      <c r="AK2658" s="87"/>
      <c r="AL2658" s="87"/>
      <c r="AM2658" s="87"/>
      <c r="AN2658" s="87"/>
      <c r="AO2658" s="87"/>
      <c r="AP2658" s="87"/>
      <c r="AQ2658" s="87"/>
      <c r="AR2658" s="87"/>
      <c r="AS2658" s="87"/>
      <c r="AT2658" s="87"/>
      <c r="AU2658" s="87"/>
      <c r="AV2658" s="87"/>
      <c r="AW2658" s="87"/>
      <c r="AX2658" s="87"/>
      <c r="AY2658" s="87"/>
      <c r="AZ2658" s="87"/>
      <c r="BA2658" s="87"/>
      <c r="BB2658" s="87"/>
      <c r="BC2658" s="87"/>
      <c r="BD2658" s="87"/>
      <c r="BE2658" s="87"/>
      <c r="BF2658" s="87"/>
      <c r="BG2658" s="87"/>
      <c r="BH2658" s="87"/>
    </row>
    <row r="2659" spans="1:60">
      <c r="A2659" s="87"/>
      <c r="D2659" s="371"/>
      <c r="E2659" s="87"/>
      <c r="F2659" s="87"/>
      <c r="G2659" s="87"/>
      <c r="H2659" s="87"/>
      <c r="I2659" s="87"/>
      <c r="J2659" s="87"/>
      <c r="K2659" s="87"/>
      <c r="L2659" s="87"/>
      <c r="M2659" s="87"/>
      <c r="N2659" s="87"/>
      <c r="O2659" s="87"/>
      <c r="P2659" s="87"/>
      <c r="Q2659" s="87"/>
      <c r="R2659" s="87"/>
      <c r="S2659" s="87"/>
      <c r="T2659" s="87"/>
      <c r="U2659" s="87"/>
      <c r="V2659" s="87"/>
      <c r="W2659" s="87"/>
      <c r="X2659" s="87"/>
      <c r="Y2659" s="87"/>
      <c r="Z2659" s="87"/>
      <c r="AA2659" s="87"/>
      <c r="AB2659" s="87"/>
      <c r="AC2659" s="87"/>
      <c r="AD2659" s="87"/>
      <c r="AE2659" s="87"/>
      <c r="AF2659" s="87"/>
      <c r="AG2659" s="87"/>
      <c r="AH2659" s="87"/>
      <c r="AI2659" s="87"/>
      <c r="AJ2659" s="87"/>
      <c r="AK2659" s="87"/>
      <c r="AL2659" s="87"/>
      <c r="AM2659" s="87"/>
      <c r="AN2659" s="87"/>
      <c r="AO2659" s="87"/>
      <c r="AP2659" s="87"/>
      <c r="AQ2659" s="87"/>
      <c r="AR2659" s="87"/>
      <c r="AS2659" s="87"/>
      <c r="AT2659" s="87"/>
      <c r="AU2659" s="87"/>
      <c r="AV2659" s="87"/>
      <c r="AW2659" s="87"/>
      <c r="AX2659" s="87"/>
      <c r="AY2659" s="87"/>
      <c r="AZ2659" s="87"/>
      <c r="BA2659" s="87"/>
      <c r="BB2659" s="87"/>
      <c r="BC2659" s="87"/>
      <c r="BD2659" s="87"/>
      <c r="BE2659" s="87"/>
      <c r="BF2659" s="87"/>
      <c r="BG2659" s="87"/>
      <c r="BH2659" s="87"/>
    </row>
    <row r="2660" spans="1:60">
      <c r="A2660" s="87"/>
      <c r="D2660" s="371"/>
      <c r="E2660" s="87"/>
      <c r="F2660" s="87"/>
      <c r="G2660" s="87"/>
      <c r="H2660" s="87"/>
      <c r="I2660" s="87"/>
      <c r="J2660" s="87"/>
      <c r="K2660" s="87"/>
      <c r="L2660" s="87"/>
      <c r="M2660" s="87"/>
      <c r="N2660" s="87"/>
      <c r="O2660" s="87"/>
      <c r="P2660" s="87"/>
      <c r="Q2660" s="87"/>
      <c r="R2660" s="87"/>
      <c r="S2660" s="87"/>
      <c r="T2660" s="87"/>
      <c r="U2660" s="87"/>
      <c r="V2660" s="87"/>
      <c r="W2660" s="87"/>
      <c r="X2660" s="87"/>
      <c r="Y2660" s="87"/>
      <c r="Z2660" s="87"/>
      <c r="AA2660" s="87"/>
      <c r="AB2660" s="87"/>
      <c r="AC2660" s="87"/>
      <c r="AD2660" s="87"/>
      <c r="AE2660" s="87"/>
      <c r="AF2660" s="87"/>
      <c r="AG2660" s="87"/>
      <c r="AH2660" s="87"/>
      <c r="AI2660" s="87"/>
      <c r="AJ2660" s="87"/>
      <c r="AK2660" s="87"/>
      <c r="AL2660" s="87"/>
      <c r="AM2660" s="87"/>
      <c r="AN2660" s="87"/>
      <c r="AO2660" s="87"/>
      <c r="AP2660" s="87"/>
      <c r="AQ2660" s="87"/>
      <c r="AR2660" s="87"/>
      <c r="AS2660" s="87"/>
      <c r="AT2660" s="87"/>
      <c r="AU2660" s="87"/>
      <c r="AV2660" s="87"/>
      <c r="AW2660" s="87"/>
      <c r="AX2660" s="87"/>
      <c r="AY2660" s="87"/>
      <c r="AZ2660" s="87"/>
      <c r="BA2660" s="87"/>
      <c r="BB2660" s="87"/>
      <c r="BC2660" s="87"/>
      <c r="BD2660" s="87"/>
      <c r="BE2660" s="87"/>
      <c r="BF2660" s="87"/>
      <c r="BG2660" s="87"/>
      <c r="BH2660" s="87"/>
    </row>
    <row r="2661" spans="1:60">
      <c r="A2661" s="87"/>
      <c r="D2661" s="371"/>
      <c r="E2661" s="87"/>
      <c r="F2661" s="87"/>
      <c r="G2661" s="87"/>
      <c r="H2661" s="87"/>
      <c r="I2661" s="87"/>
      <c r="J2661" s="87"/>
      <c r="K2661" s="87"/>
      <c r="L2661" s="87"/>
      <c r="M2661" s="87"/>
      <c r="N2661" s="87"/>
      <c r="O2661" s="87"/>
      <c r="P2661" s="87"/>
      <c r="Q2661" s="87"/>
      <c r="R2661" s="87"/>
      <c r="S2661" s="87"/>
      <c r="T2661" s="87"/>
      <c r="U2661" s="87"/>
      <c r="V2661" s="87"/>
      <c r="W2661" s="87"/>
      <c r="X2661" s="87"/>
      <c r="Y2661" s="87"/>
      <c r="Z2661" s="87"/>
      <c r="AA2661" s="87"/>
      <c r="AB2661" s="87"/>
      <c r="AC2661" s="87"/>
      <c r="AD2661" s="87"/>
      <c r="AE2661" s="87"/>
      <c r="AF2661" s="87"/>
      <c r="AG2661" s="87"/>
      <c r="AH2661" s="87"/>
      <c r="AI2661" s="87"/>
      <c r="AJ2661" s="87"/>
      <c r="AK2661" s="87"/>
      <c r="AL2661" s="87"/>
      <c r="AM2661" s="87"/>
      <c r="AN2661" s="87"/>
      <c r="AO2661" s="87"/>
      <c r="AP2661" s="87"/>
      <c r="AQ2661" s="87"/>
      <c r="AR2661" s="87"/>
      <c r="AS2661" s="87"/>
      <c r="AT2661" s="87"/>
      <c r="AU2661" s="87"/>
      <c r="AV2661" s="87"/>
      <c r="AW2661" s="87"/>
      <c r="AX2661" s="87"/>
      <c r="AY2661" s="87"/>
      <c r="AZ2661" s="87"/>
      <c r="BA2661" s="87"/>
      <c r="BB2661" s="87"/>
      <c r="BC2661" s="87"/>
      <c r="BD2661" s="87"/>
      <c r="BE2661" s="87"/>
      <c r="BF2661" s="87"/>
      <c r="BG2661" s="87"/>
      <c r="BH2661" s="87"/>
    </row>
    <row r="2662" spans="1:60">
      <c r="A2662" s="87"/>
      <c r="D2662" s="371"/>
      <c r="E2662" s="87"/>
      <c r="F2662" s="87"/>
      <c r="G2662" s="87"/>
      <c r="H2662" s="87"/>
      <c r="I2662" s="87"/>
      <c r="J2662" s="87"/>
      <c r="K2662" s="87"/>
      <c r="L2662" s="87"/>
      <c r="M2662" s="87"/>
      <c r="N2662" s="87"/>
      <c r="O2662" s="87"/>
      <c r="P2662" s="87"/>
      <c r="Q2662" s="87"/>
      <c r="R2662" s="87"/>
      <c r="S2662" s="87"/>
      <c r="T2662" s="87"/>
      <c r="U2662" s="87"/>
      <c r="V2662" s="87"/>
      <c r="W2662" s="87"/>
      <c r="X2662" s="87"/>
      <c r="Y2662" s="87"/>
      <c r="Z2662" s="87"/>
      <c r="AA2662" s="87"/>
      <c r="AB2662" s="87"/>
      <c r="AC2662" s="87"/>
      <c r="AD2662" s="87"/>
      <c r="AE2662" s="87"/>
      <c r="AF2662" s="87"/>
      <c r="AG2662" s="87"/>
      <c r="AH2662" s="87"/>
      <c r="AI2662" s="87"/>
      <c r="AJ2662" s="87"/>
      <c r="AK2662" s="87"/>
      <c r="AL2662" s="87"/>
      <c r="AM2662" s="87"/>
      <c r="AN2662" s="87"/>
      <c r="AO2662" s="87"/>
      <c r="AP2662" s="87"/>
      <c r="AQ2662" s="87"/>
      <c r="AR2662" s="87"/>
      <c r="AS2662" s="87"/>
      <c r="AT2662" s="87"/>
      <c r="AU2662" s="87"/>
      <c r="AV2662" s="87"/>
      <c r="AW2662" s="87"/>
      <c r="AX2662" s="87"/>
      <c r="AY2662" s="87"/>
      <c r="AZ2662" s="87"/>
      <c r="BA2662" s="87"/>
      <c r="BB2662" s="87"/>
      <c r="BC2662" s="87"/>
      <c r="BD2662" s="87"/>
      <c r="BE2662" s="87"/>
      <c r="BF2662" s="87"/>
      <c r="BG2662" s="87"/>
      <c r="BH2662" s="87"/>
    </row>
    <row r="2663" spans="1:60">
      <c r="A2663" s="87"/>
      <c r="D2663" s="371"/>
      <c r="E2663" s="87"/>
      <c r="F2663" s="87"/>
      <c r="G2663" s="87"/>
      <c r="H2663" s="87"/>
      <c r="I2663" s="87"/>
      <c r="J2663" s="87"/>
      <c r="K2663" s="87"/>
      <c r="L2663" s="87"/>
      <c r="M2663" s="87"/>
      <c r="N2663" s="87"/>
      <c r="O2663" s="87"/>
      <c r="P2663" s="87"/>
      <c r="Q2663" s="87"/>
      <c r="R2663" s="87"/>
      <c r="S2663" s="87"/>
      <c r="T2663" s="87"/>
      <c r="U2663" s="87"/>
      <c r="V2663" s="87"/>
      <c r="W2663" s="87"/>
      <c r="X2663" s="87"/>
      <c r="Y2663" s="87"/>
      <c r="Z2663" s="87"/>
      <c r="AA2663" s="87"/>
      <c r="AB2663" s="87"/>
      <c r="AC2663" s="87"/>
      <c r="AD2663" s="87"/>
      <c r="AE2663" s="87"/>
      <c r="AF2663" s="87"/>
      <c r="AG2663" s="87"/>
      <c r="AH2663" s="87"/>
      <c r="AI2663" s="87"/>
      <c r="AJ2663" s="87"/>
      <c r="AK2663" s="87"/>
      <c r="AL2663" s="87"/>
      <c r="AM2663" s="87"/>
      <c r="AN2663" s="87"/>
      <c r="AO2663" s="87"/>
      <c r="AP2663" s="87"/>
      <c r="AQ2663" s="87"/>
      <c r="AR2663" s="87"/>
      <c r="AS2663" s="87"/>
      <c r="AT2663" s="87"/>
      <c r="AU2663" s="87"/>
      <c r="AV2663" s="87"/>
      <c r="AW2663" s="87"/>
      <c r="AX2663" s="87"/>
      <c r="AY2663" s="87"/>
      <c r="AZ2663" s="87"/>
      <c r="BA2663" s="87"/>
      <c r="BB2663" s="87"/>
      <c r="BC2663" s="87"/>
      <c r="BD2663" s="87"/>
      <c r="BE2663" s="87"/>
      <c r="BF2663" s="87"/>
      <c r="BG2663" s="87"/>
      <c r="BH2663" s="87"/>
    </row>
    <row r="2664" spans="1:60">
      <c r="A2664" s="87"/>
      <c r="D2664" s="371"/>
      <c r="E2664" s="87"/>
      <c r="F2664" s="87"/>
      <c r="G2664" s="87"/>
      <c r="H2664" s="87"/>
      <c r="I2664" s="87"/>
      <c r="J2664" s="87"/>
      <c r="K2664" s="87"/>
      <c r="L2664" s="87"/>
      <c r="M2664" s="87"/>
      <c r="N2664" s="87"/>
      <c r="O2664" s="87"/>
      <c r="P2664" s="87"/>
      <c r="Q2664" s="87"/>
      <c r="R2664" s="87"/>
      <c r="S2664" s="87"/>
      <c r="T2664" s="87"/>
      <c r="U2664" s="87"/>
      <c r="V2664" s="87"/>
      <c r="W2664" s="87"/>
      <c r="X2664" s="87"/>
      <c r="Y2664" s="87"/>
      <c r="Z2664" s="87"/>
      <c r="AA2664" s="87"/>
      <c r="AB2664" s="87"/>
      <c r="AC2664" s="87"/>
      <c r="AD2664" s="87"/>
      <c r="AE2664" s="87"/>
      <c r="AF2664" s="87"/>
      <c r="AG2664" s="87"/>
      <c r="AH2664" s="87"/>
      <c r="AI2664" s="87"/>
      <c r="AJ2664" s="87"/>
      <c r="AK2664" s="87"/>
      <c r="AL2664" s="87"/>
      <c r="AM2664" s="87"/>
      <c r="AN2664" s="87"/>
      <c r="AO2664" s="87"/>
      <c r="AP2664" s="87"/>
      <c r="AQ2664" s="87"/>
      <c r="AR2664" s="87"/>
      <c r="AS2664" s="87"/>
      <c r="AT2664" s="87"/>
      <c r="AU2664" s="87"/>
      <c r="AV2664" s="87"/>
      <c r="AW2664" s="87"/>
      <c r="AX2664" s="87"/>
      <c r="AY2664" s="87"/>
      <c r="AZ2664" s="87"/>
      <c r="BA2664" s="87"/>
      <c r="BB2664" s="87"/>
      <c r="BC2664" s="87"/>
      <c r="BD2664" s="87"/>
      <c r="BE2664" s="87"/>
      <c r="BF2664" s="87"/>
      <c r="BG2664" s="87"/>
      <c r="BH2664" s="87"/>
    </row>
    <row r="2665" spans="1:60">
      <c r="A2665" s="87"/>
      <c r="D2665" s="371"/>
      <c r="E2665" s="87"/>
      <c r="F2665" s="87"/>
      <c r="G2665" s="87"/>
      <c r="H2665" s="87"/>
      <c r="I2665" s="87"/>
      <c r="J2665" s="87"/>
      <c r="K2665" s="87"/>
      <c r="L2665" s="87"/>
      <c r="M2665" s="87"/>
      <c r="N2665" s="87"/>
      <c r="O2665" s="87"/>
      <c r="P2665" s="87"/>
      <c r="Q2665" s="87"/>
      <c r="R2665" s="87"/>
      <c r="S2665" s="87"/>
      <c r="T2665" s="87"/>
      <c r="U2665" s="87"/>
      <c r="V2665" s="87"/>
      <c r="W2665" s="87"/>
      <c r="X2665" s="87"/>
      <c r="Y2665" s="87"/>
      <c r="Z2665" s="87"/>
      <c r="AA2665" s="87"/>
      <c r="AB2665" s="87"/>
      <c r="AC2665" s="87"/>
      <c r="AD2665" s="87"/>
      <c r="AE2665" s="87"/>
      <c r="AF2665" s="87"/>
      <c r="AG2665" s="87"/>
      <c r="AH2665" s="87"/>
      <c r="AI2665" s="87"/>
      <c r="AJ2665" s="87"/>
      <c r="AK2665" s="87"/>
      <c r="AL2665" s="87"/>
      <c r="AM2665" s="87"/>
      <c r="AN2665" s="87"/>
      <c r="AO2665" s="87"/>
      <c r="AP2665" s="87"/>
      <c r="AQ2665" s="87"/>
      <c r="AR2665" s="87"/>
      <c r="AS2665" s="87"/>
      <c r="AT2665" s="87"/>
      <c r="AU2665" s="87"/>
      <c r="AV2665" s="87"/>
      <c r="AW2665" s="87"/>
      <c r="AX2665" s="87"/>
      <c r="AY2665" s="87"/>
      <c r="AZ2665" s="87"/>
      <c r="BA2665" s="87"/>
      <c r="BB2665" s="87"/>
      <c r="BC2665" s="87"/>
      <c r="BD2665" s="87"/>
      <c r="BE2665" s="87"/>
      <c r="BF2665" s="87"/>
      <c r="BG2665" s="87"/>
      <c r="BH2665" s="87"/>
    </row>
    <row r="2666" spans="1:60">
      <c r="A2666" s="87"/>
      <c r="D2666" s="371"/>
      <c r="E2666" s="87"/>
      <c r="F2666" s="87"/>
      <c r="G2666" s="87"/>
      <c r="H2666" s="87"/>
      <c r="I2666" s="87"/>
      <c r="J2666" s="87"/>
      <c r="K2666" s="87"/>
      <c r="L2666" s="87"/>
      <c r="M2666" s="87"/>
      <c r="N2666" s="87"/>
      <c r="O2666" s="87"/>
      <c r="P2666" s="87"/>
      <c r="Q2666" s="87"/>
      <c r="R2666" s="87"/>
      <c r="S2666" s="87"/>
      <c r="T2666" s="87"/>
      <c r="U2666" s="87"/>
      <c r="V2666" s="87"/>
      <c r="W2666" s="87"/>
      <c r="X2666" s="87"/>
      <c r="Y2666" s="87"/>
      <c r="Z2666" s="87"/>
      <c r="AA2666" s="87"/>
      <c r="AB2666" s="87"/>
      <c r="AC2666" s="87"/>
      <c r="AD2666" s="87"/>
      <c r="AE2666" s="87"/>
      <c r="AF2666" s="87"/>
      <c r="AG2666" s="87"/>
      <c r="AH2666" s="87"/>
      <c r="AI2666" s="87"/>
      <c r="AJ2666" s="87"/>
      <c r="AK2666" s="87"/>
      <c r="AL2666" s="87"/>
      <c r="AM2666" s="87"/>
      <c r="AN2666" s="87"/>
      <c r="AO2666" s="87"/>
      <c r="AP2666" s="87"/>
      <c r="AQ2666" s="87"/>
      <c r="AR2666" s="87"/>
      <c r="AS2666" s="87"/>
      <c r="AT2666" s="87"/>
      <c r="AU2666" s="87"/>
      <c r="AV2666" s="87"/>
      <c r="AW2666" s="87"/>
      <c r="AX2666" s="87"/>
      <c r="AY2666" s="87"/>
      <c r="AZ2666" s="87"/>
      <c r="BA2666" s="87"/>
      <c r="BB2666" s="87"/>
      <c r="BC2666" s="87"/>
      <c r="BD2666" s="87"/>
      <c r="BE2666" s="87"/>
      <c r="BF2666" s="87"/>
      <c r="BG2666" s="87"/>
      <c r="BH2666" s="87"/>
    </row>
    <row r="2667" spans="1:60">
      <c r="A2667" s="87"/>
      <c r="D2667" s="371"/>
      <c r="E2667" s="87"/>
      <c r="F2667" s="87"/>
      <c r="G2667" s="87"/>
      <c r="H2667" s="87"/>
      <c r="I2667" s="87"/>
      <c r="J2667" s="87"/>
      <c r="K2667" s="87"/>
      <c r="L2667" s="87"/>
      <c r="M2667" s="87"/>
      <c r="N2667" s="87"/>
      <c r="O2667" s="87"/>
      <c r="P2667" s="87"/>
      <c r="Q2667" s="87"/>
      <c r="R2667" s="87"/>
      <c r="S2667" s="87"/>
      <c r="T2667" s="87"/>
      <c r="U2667" s="87"/>
      <c r="V2667" s="87"/>
      <c r="W2667" s="87"/>
      <c r="X2667" s="87"/>
      <c r="Y2667" s="87"/>
      <c r="Z2667" s="87"/>
      <c r="AA2667" s="87"/>
      <c r="AB2667" s="87"/>
      <c r="AC2667" s="87"/>
      <c r="AD2667" s="87"/>
      <c r="AE2667" s="87"/>
      <c r="AF2667" s="87"/>
      <c r="AG2667" s="87"/>
      <c r="AH2667" s="87"/>
      <c r="AI2667" s="87"/>
      <c r="AJ2667" s="87"/>
      <c r="AK2667" s="87"/>
      <c r="AL2667" s="87"/>
      <c r="AM2667" s="87"/>
      <c r="AN2667" s="87"/>
      <c r="AO2667" s="87"/>
      <c r="AP2667" s="87"/>
      <c r="AQ2667" s="87"/>
      <c r="AR2667" s="87"/>
      <c r="AS2667" s="87"/>
      <c r="AT2667" s="87"/>
      <c r="AU2667" s="87"/>
      <c r="AV2667" s="87"/>
      <c r="AW2667" s="87"/>
      <c r="AX2667" s="87"/>
      <c r="AY2667" s="87"/>
      <c r="AZ2667" s="87"/>
      <c r="BA2667" s="87"/>
      <c r="BB2667" s="87"/>
      <c r="BC2667" s="87"/>
      <c r="BD2667" s="87"/>
      <c r="BE2667" s="87"/>
      <c r="BF2667" s="87"/>
      <c r="BG2667" s="87"/>
      <c r="BH2667" s="87"/>
    </row>
    <row r="2668" spans="1:60">
      <c r="A2668" s="87"/>
      <c r="D2668" s="371"/>
      <c r="E2668" s="87"/>
      <c r="F2668" s="87"/>
      <c r="G2668" s="87"/>
      <c r="H2668" s="87"/>
      <c r="I2668" s="87"/>
      <c r="J2668" s="87"/>
      <c r="K2668" s="87"/>
      <c r="L2668" s="87"/>
      <c r="M2668" s="87"/>
      <c r="N2668" s="87"/>
      <c r="O2668" s="87"/>
      <c r="P2668" s="87"/>
      <c r="Q2668" s="87"/>
      <c r="R2668" s="87"/>
      <c r="S2668" s="87"/>
      <c r="T2668" s="87"/>
      <c r="U2668" s="87"/>
      <c r="V2668" s="87"/>
      <c r="W2668" s="87"/>
      <c r="X2668" s="87"/>
      <c r="Y2668" s="87"/>
      <c r="Z2668" s="87"/>
      <c r="AA2668" s="87"/>
      <c r="AB2668" s="87"/>
      <c r="AC2668" s="87"/>
      <c r="AD2668" s="87"/>
      <c r="AE2668" s="87"/>
      <c r="AF2668" s="87"/>
      <c r="AG2668" s="87"/>
      <c r="AH2668" s="87"/>
      <c r="AI2668" s="87"/>
      <c r="AJ2668" s="87"/>
      <c r="AK2668" s="87"/>
      <c r="AL2668" s="87"/>
      <c r="AM2668" s="87"/>
      <c r="AN2668" s="87"/>
      <c r="AO2668" s="87"/>
      <c r="AP2668" s="87"/>
      <c r="AQ2668" s="87"/>
      <c r="AR2668" s="87"/>
      <c r="AS2668" s="87"/>
      <c r="AT2668" s="87"/>
      <c r="AU2668" s="87"/>
      <c r="AV2668" s="87"/>
      <c r="AW2668" s="87"/>
      <c r="AX2668" s="87"/>
      <c r="AY2668" s="87"/>
      <c r="AZ2668" s="87"/>
      <c r="BA2668" s="87"/>
      <c r="BB2668" s="87"/>
      <c r="BC2668" s="87"/>
      <c r="BD2668" s="87"/>
      <c r="BE2668" s="87"/>
      <c r="BF2668" s="87"/>
      <c r="BG2668" s="87"/>
      <c r="BH2668" s="87"/>
    </row>
    <row r="2669" spans="1:60">
      <c r="A2669" s="87"/>
      <c r="D2669" s="371"/>
      <c r="E2669" s="87"/>
      <c r="F2669" s="87"/>
      <c r="G2669" s="87"/>
      <c r="H2669" s="87"/>
      <c r="I2669" s="87"/>
      <c r="J2669" s="87"/>
      <c r="K2669" s="87"/>
      <c r="L2669" s="87"/>
      <c r="M2669" s="87"/>
      <c r="N2669" s="87"/>
      <c r="O2669" s="87"/>
      <c r="P2669" s="87"/>
      <c r="Q2669" s="87"/>
      <c r="R2669" s="87"/>
      <c r="S2669" s="87"/>
      <c r="T2669" s="87"/>
      <c r="U2669" s="87"/>
      <c r="V2669" s="87"/>
      <c r="W2669" s="87"/>
      <c r="X2669" s="87"/>
      <c r="Y2669" s="87"/>
      <c r="Z2669" s="87"/>
      <c r="AA2669" s="87"/>
      <c r="AB2669" s="87"/>
      <c r="AC2669" s="87"/>
      <c r="AD2669" s="87"/>
      <c r="AE2669" s="87"/>
      <c r="AF2669" s="87"/>
      <c r="AG2669" s="87"/>
      <c r="AH2669" s="87"/>
      <c r="AI2669" s="87"/>
      <c r="AJ2669" s="87"/>
      <c r="AK2669" s="87"/>
      <c r="AL2669" s="87"/>
      <c r="AM2669" s="87"/>
      <c r="AN2669" s="87"/>
      <c r="AO2669" s="87"/>
      <c r="AP2669" s="87"/>
      <c r="AQ2669" s="87"/>
      <c r="AR2669" s="87"/>
      <c r="AS2669" s="87"/>
      <c r="AT2669" s="87"/>
      <c r="AU2669" s="87"/>
      <c r="AV2669" s="87"/>
      <c r="AW2669" s="87"/>
      <c r="AX2669" s="87"/>
      <c r="AY2669" s="87"/>
      <c r="AZ2669" s="87"/>
      <c r="BA2669" s="87"/>
      <c r="BB2669" s="87"/>
      <c r="BC2669" s="87"/>
      <c r="BD2669" s="87"/>
      <c r="BE2669" s="87"/>
      <c r="BF2669" s="87"/>
      <c r="BG2669" s="87"/>
      <c r="BH2669" s="87"/>
    </row>
    <row r="2670" spans="1:60">
      <c r="A2670" s="87"/>
      <c r="D2670" s="371"/>
      <c r="E2670" s="87"/>
      <c r="F2670" s="87"/>
      <c r="G2670" s="87"/>
      <c r="H2670" s="87"/>
      <c r="I2670" s="87"/>
      <c r="J2670" s="87"/>
      <c r="K2670" s="87"/>
      <c r="L2670" s="87"/>
      <c r="M2670" s="87"/>
      <c r="N2670" s="87"/>
      <c r="O2670" s="87"/>
      <c r="P2670" s="87"/>
      <c r="Q2670" s="87"/>
      <c r="R2670" s="87"/>
      <c r="S2670" s="87"/>
      <c r="T2670" s="87"/>
      <c r="U2670" s="87"/>
      <c r="V2670" s="87"/>
      <c r="W2670" s="87"/>
      <c r="X2670" s="87"/>
      <c r="Y2670" s="87"/>
      <c r="Z2670" s="87"/>
      <c r="AA2670" s="87"/>
      <c r="AB2670" s="87"/>
      <c r="AC2670" s="87"/>
      <c r="AD2670" s="87"/>
      <c r="AE2670" s="87"/>
      <c r="AF2670" s="87"/>
      <c r="AG2670" s="87"/>
      <c r="AH2670" s="87"/>
      <c r="AI2670" s="87"/>
      <c r="AJ2670" s="87"/>
      <c r="AK2670" s="87"/>
      <c r="AL2670" s="87"/>
      <c r="AM2670" s="87"/>
      <c r="AN2670" s="87"/>
      <c r="AO2670" s="87"/>
      <c r="AP2670" s="87"/>
      <c r="AQ2670" s="87"/>
      <c r="AR2670" s="87"/>
      <c r="AS2670" s="87"/>
      <c r="AT2670" s="87"/>
      <c r="AU2670" s="87"/>
      <c r="AV2670" s="87"/>
      <c r="AW2670" s="87"/>
      <c r="AX2670" s="87"/>
      <c r="AY2670" s="87"/>
      <c r="AZ2670" s="87"/>
      <c r="BA2670" s="87"/>
      <c r="BB2670" s="87"/>
      <c r="BC2670" s="87"/>
      <c r="BD2670" s="87"/>
      <c r="BE2670" s="87"/>
      <c r="BF2670" s="87"/>
      <c r="BG2670" s="87"/>
      <c r="BH2670" s="87"/>
    </row>
    <row r="2671" spans="1:60">
      <c r="A2671" s="87"/>
      <c r="D2671" s="371"/>
      <c r="E2671" s="87"/>
      <c r="F2671" s="87"/>
      <c r="G2671" s="87"/>
      <c r="H2671" s="87"/>
      <c r="I2671" s="87"/>
      <c r="J2671" s="87"/>
      <c r="K2671" s="87"/>
      <c r="L2671" s="87"/>
      <c r="M2671" s="87"/>
      <c r="N2671" s="87"/>
      <c r="O2671" s="87"/>
      <c r="P2671" s="87"/>
      <c r="Q2671" s="87"/>
      <c r="R2671" s="87"/>
      <c r="S2671" s="87"/>
      <c r="T2671" s="87"/>
      <c r="U2671" s="87"/>
      <c r="V2671" s="87"/>
      <c r="W2671" s="87"/>
      <c r="X2671" s="87"/>
      <c r="Y2671" s="87"/>
      <c r="Z2671" s="87"/>
      <c r="AA2671" s="87"/>
      <c r="AB2671" s="87"/>
      <c r="AC2671" s="87"/>
      <c r="AD2671" s="87"/>
      <c r="AE2671" s="87"/>
      <c r="AF2671" s="87"/>
      <c r="AG2671" s="87"/>
      <c r="AH2671" s="87"/>
      <c r="AI2671" s="87"/>
      <c r="AJ2671" s="87"/>
      <c r="AK2671" s="87"/>
      <c r="AL2671" s="87"/>
      <c r="AM2671" s="87"/>
      <c r="AN2671" s="87"/>
      <c r="AO2671" s="87"/>
      <c r="AP2671" s="87"/>
      <c r="AQ2671" s="87"/>
      <c r="AR2671" s="87"/>
      <c r="AS2671" s="87"/>
      <c r="AT2671" s="87"/>
      <c r="AU2671" s="87"/>
      <c r="AV2671" s="87"/>
      <c r="AW2671" s="87"/>
      <c r="AX2671" s="87"/>
      <c r="AY2671" s="87"/>
      <c r="AZ2671" s="87"/>
      <c r="BA2671" s="87"/>
      <c r="BB2671" s="87"/>
      <c r="BC2671" s="87"/>
      <c r="BD2671" s="87"/>
      <c r="BE2671" s="87"/>
      <c r="BF2671" s="87"/>
      <c r="BG2671" s="87"/>
      <c r="BH2671" s="87"/>
    </row>
    <row r="2672" spans="1:60">
      <c r="A2672" s="87"/>
      <c r="D2672" s="371"/>
      <c r="E2672" s="87"/>
      <c r="F2672" s="87"/>
      <c r="G2672" s="87"/>
      <c r="H2672" s="87"/>
      <c r="I2672" s="87"/>
      <c r="J2672" s="87"/>
      <c r="K2672" s="87"/>
      <c r="L2672" s="87"/>
      <c r="M2672" s="87"/>
      <c r="N2672" s="87"/>
      <c r="O2672" s="87"/>
      <c r="P2672" s="87"/>
      <c r="Q2672" s="87"/>
      <c r="R2672" s="87"/>
      <c r="S2672" s="87"/>
      <c r="T2672" s="87"/>
      <c r="U2672" s="87"/>
      <c r="V2672" s="87"/>
      <c r="W2672" s="87"/>
      <c r="X2672" s="87"/>
      <c r="Y2672" s="87"/>
      <c r="Z2672" s="87"/>
      <c r="AA2672" s="87"/>
      <c r="AB2672" s="87"/>
      <c r="AC2672" s="87"/>
      <c r="AD2672" s="87"/>
      <c r="AE2672" s="87"/>
      <c r="AF2672" s="87"/>
      <c r="AG2672" s="87"/>
      <c r="AH2672" s="87"/>
      <c r="AI2672" s="87"/>
      <c r="AJ2672" s="87"/>
      <c r="AK2672" s="87"/>
      <c r="AL2672" s="87"/>
      <c r="AM2672" s="87"/>
      <c r="AN2672" s="87"/>
      <c r="AO2672" s="87"/>
      <c r="AP2672" s="87"/>
      <c r="AQ2672" s="87"/>
      <c r="AR2672" s="87"/>
      <c r="AS2672" s="87"/>
      <c r="AT2672" s="87"/>
      <c r="AU2672" s="87"/>
      <c r="AV2672" s="87"/>
      <c r="AW2672" s="87"/>
      <c r="AX2672" s="87"/>
      <c r="AY2672" s="87"/>
      <c r="AZ2672" s="87"/>
      <c r="BA2672" s="87"/>
      <c r="BB2672" s="87"/>
      <c r="BC2672" s="87"/>
      <c r="BD2672" s="87"/>
      <c r="BE2672" s="87"/>
      <c r="BF2672" s="87"/>
      <c r="BG2672" s="87"/>
      <c r="BH2672" s="87"/>
    </row>
    <row r="2673" spans="1:60">
      <c r="A2673" s="87"/>
      <c r="D2673" s="371"/>
      <c r="E2673" s="87"/>
      <c r="F2673" s="87"/>
      <c r="G2673" s="87"/>
      <c r="H2673" s="87"/>
      <c r="I2673" s="87"/>
      <c r="J2673" s="87"/>
      <c r="K2673" s="87"/>
      <c r="L2673" s="87"/>
      <c r="M2673" s="87"/>
      <c r="N2673" s="87"/>
      <c r="O2673" s="87"/>
      <c r="P2673" s="87"/>
      <c r="Q2673" s="87"/>
      <c r="R2673" s="87"/>
      <c r="S2673" s="87"/>
      <c r="T2673" s="87"/>
      <c r="U2673" s="87"/>
      <c r="V2673" s="87"/>
      <c r="W2673" s="87"/>
      <c r="X2673" s="87"/>
      <c r="Y2673" s="87"/>
      <c r="Z2673" s="87"/>
      <c r="AA2673" s="87"/>
      <c r="AB2673" s="87"/>
      <c r="AC2673" s="87"/>
      <c r="AD2673" s="87"/>
      <c r="AE2673" s="87"/>
      <c r="AF2673" s="87"/>
      <c r="AG2673" s="87"/>
      <c r="AH2673" s="87"/>
      <c r="AI2673" s="87"/>
      <c r="AJ2673" s="87"/>
      <c r="AK2673" s="87"/>
      <c r="AL2673" s="87"/>
      <c r="AM2673" s="87"/>
      <c r="AN2673" s="87"/>
      <c r="AO2673" s="87"/>
      <c r="AP2673" s="87"/>
      <c r="AQ2673" s="87"/>
      <c r="AR2673" s="87"/>
      <c r="AS2673" s="87"/>
      <c r="AT2673" s="87"/>
      <c r="AU2673" s="87"/>
      <c r="AV2673" s="87"/>
      <c r="AW2673" s="87"/>
      <c r="AX2673" s="87"/>
      <c r="AY2673" s="87"/>
      <c r="AZ2673" s="87"/>
      <c r="BA2673" s="87"/>
      <c r="BB2673" s="87"/>
      <c r="BC2673" s="87"/>
      <c r="BD2673" s="87"/>
      <c r="BE2673" s="87"/>
      <c r="BF2673" s="87"/>
      <c r="BG2673" s="87"/>
      <c r="BH2673" s="87"/>
    </row>
    <row r="2674" spans="1:60">
      <c r="A2674" s="87"/>
      <c r="D2674" s="371"/>
      <c r="E2674" s="87"/>
      <c r="F2674" s="87"/>
      <c r="G2674" s="87"/>
      <c r="H2674" s="87"/>
      <c r="I2674" s="87"/>
      <c r="J2674" s="87"/>
      <c r="K2674" s="87"/>
      <c r="L2674" s="87"/>
      <c r="M2674" s="87"/>
      <c r="N2674" s="87"/>
      <c r="O2674" s="87"/>
      <c r="P2674" s="87"/>
      <c r="Q2674" s="87"/>
      <c r="R2674" s="87"/>
      <c r="S2674" s="87"/>
      <c r="T2674" s="87"/>
      <c r="U2674" s="87"/>
      <c r="V2674" s="87"/>
      <c r="W2674" s="87"/>
      <c r="X2674" s="87"/>
      <c r="Y2674" s="87"/>
      <c r="Z2674" s="87"/>
      <c r="AA2674" s="87"/>
      <c r="AB2674" s="87"/>
      <c r="AC2674" s="87"/>
      <c r="AD2674" s="87"/>
      <c r="AE2674" s="87"/>
      <c r="AF2674" s="87"/>
      <c r="AG2674" s="87"/>
      <c r="AH2674" s="87"/>
      <c r="AI2674" s="87"/>
      <c r="AJ2674" s="87"/>
      <c r="AK2674" s="87"/>
      <c r="AL2674" s="87"/>
      <c r="AM2674" s="87"/>
      <c r="AN2674" s="87"/>
      <c r="AO2674" s="87"/>
      <c r="AP2674" s="87"/>
      <c r="AQ2674" s="87"/>
      <c r="AR2674" s="87"/>
      <c r="AS2674" s="87"/>
      <c r="AT2674" s="87"/>
      <c r="AU2674" s="87"/>
      <c r="AV2674" s="87"/>
      <c r="AW2674" s="87"/>
      <c r="AX2674" s="87"/>
      <c r="AY2674" s="87"/>
      <c r="AZ2674" s="87"/>
      <c r="BA2674" s="87"/>
      <c r="BB2674" s="87"/>
      <c r="BC2674" s="87"/>
      <c r="BD2674" s="87"/>
      <c r="BE2674" s="87"/>
      <c r="BF2674" s="87"/>
      <c r="BG2674" s="87"/>
      <c r="BH2674" s="87"/>
    </row>
    <row r="2675" spans="1:60">
      <c r="A2675" s="87"/>
      <c r="D2675" s="371"/>
      <c r="E2675" s="87"/>
      <c r="F2675" s="87"/>
      <c r="G2675" s="87"/>
      <c r="H2675" s="87"/>
      <c r="I2675" s="87"/>
      <c r="J2675" s="87"/>
      <c r="K2675" s="87"/>
      <c r="L2675" s="87"/>
      <c r="M2675" s="87"/>
      <c r="N2675" s="87"/>
      <c r="O2675" s="87"/>
      <c r="P2675" s="87"/>
      <c r="Q2675" s="87"/>
      <c r="R2675" s="87"/>
      <c r="S2675" s="87"/>
      <c r="T2675" s="87"/>
      <c r="U2675" s="87"/>
      <c r="V2675" s="87"/>
      <c r="W2675" s="87"/>
      <c r="X2675" s="87"/>
      <c r="Y2675" s="87"/>
      <c r="Z2675" s="87"/>
      <c r="AA2675" s="87"/>
      <c r="AB2675" s="87"/>
      <c r="AC2675" s="87"/>
      <c r="AD2675" s="87"/>
      <c r="AE2675" s="87"/>
      <c r="AF2675" s="87"/>
      <c r="AG2675" s="87"/>
      <c r="AH2675" s="87"/>
      <c r="AI2675" s="87"/>
      <c r="AJ2675" s="87"/>
      <c r="AK2675" s="87"/>
      <c r="AL2675" s="87"/>
      <c r="AM2675" s="87"/>
      <c r="AN2675" s="87"/>
      <c r="AO2675" s="87"/>
      <c r="AP2675" s="87"/>
      <c r="AQ2675" s="87"/>
      <c r="AR2675" s="87"/>
      <c r="AS2675" s="87"/>
      <c r="AT2675" s="87"/>
      <c r="AU2675" s="87"/>
      <c r="AV2675" s="87"/>
      <c r="AW2675" s="87"/>
      <c r="AX2675" s="87"/>
      <c r="AY2675" s="87"/>
      <c r="AZ2675" s="87"/>
      <c r="BA2675" s="87"/>
      <c r="BB2675" s="87"/>
      <c r="BC2675" s="87"/>
      <c r="BD2675" s="87"/>
      <c r="BE2675" s="87"/>
      <c r="BF2675" s="87"/>
      <c r="BG2675" s="87"/>
      <c r="BH2675" s="87"/>
    </row>
    <row r="2676" spans="1:60">
      <c r="A2676" s="87"/>
      <c r="D2676" s="371"/>
      <c r="E2676" s="87"/>
      <c r="F2676" s="87"/>
      <c r="G2676" s="87"/>
      <c r="H2676" s="87"/>
      <c r="I2676" s="87"/>
      <c r="J2676" s="87"/>
      <c r="K2676" s="87"/>
      <c r="L2676" s="87"/>
      <c r="M2676" s="87"/>
      <c r="N2676" s="87"/>
      <c r="O2676" s="87"/>
      <c r="P2676" s="87"/>
      <c r="Q2676" s="87"/>
      <c r="R2676" s="87"/>
      <c r="S2676" s="87"/>
      <c r="T2676" s="87"/>
      <c r="U2676" s="87"/>
      <c r="V2676" s="87"/>
      <c r="W2676" s="87"/>
      <c r="X2676" s="87"/>
      <c r="Y2676" s="87"/>
      <c r="Z2676" s="87"/>
      <c r="AA2676" s="87"/>
      <c r="AB2676" s="87"/>
      <c r="AC2676" s="87"/>
      <c r="AD2676" s="87"/>
      <c r="AE2676" s="87"/>
      <c r="AF2676" s="87"/>
      <c r="AG2676" s="87"/>
      <c r="AH2676" s="87"/>
      <c r="AI2676" s="87"/>
      <c r="AJ2676" s="87"/>
      <c r="AK2676" s="87"/>
      <c r="AL2676" s="87"/>
      <c r="AM2676" s="87"/>
      <c r="AN2676" s="87"/>
      <c r="AO2676" s="87"/>
      <c r="AP2676" s="87"/>
      <c r="AQ2676" s="87"/>
      <c r="AR2676" s="87"/>
      <c r="AS2676" s="87"/>
      <c r="AT2676" s="87"/>
      <c r="AU2676" s="87"/>
      <c r="AV2676" s="87"/>
      <c r="AW2676" s="87"/>
      <c r="AX2676" s="87"/>
      <c r="AY2676" s="87"/>
      <c r="AZ2676" s="87"/>
      <c r="BA2676" s="87"/>
      <c r="BB2676" s="87"/>
      <c r="BC2676" s="87"/>
      <c r="BD2676" s="87"/>
      <c r="BE2676" s="87"/>
      <c r="BF2676" s="87"/>
      <c r="BG2676" s="87"/>
      <c r="BH2676" s="87"/>
    </row>
    <row r="2677" spans="1:60">
      <c r="A2677" s="87"/>
      <c r="D2677" s="371"/>
      <c r="E2677" s="87"/>
      <c r="F2677" s="87"/>
      <c r="G2677" s="87"/>
      <c r="H2677" s="87"/>
      <c r="I2677" s="87"/>
      <c r="J2677" s="87"/>
      <c r="K2677" s="87"/>
      <c r="L2677" s="87"/>
      <c r="M2677" s="87"/>
      <c r="N2677" s="87"/>
      <c r="O2677" s="87"/>
      <c r="P2677" s="87"/>
      <c r="Q2677" s="87"/>
      <c r="R2677" s="87"/>
      <c r="S2677" s="87"/>
      <c r="T2677" s="87"/>
      <c r="U2677" s="87"/>
      <c r="V2677" s="87"/>
      <c r="W2677" s="87"/>
      <c r="X2677" s="87"/>
      <c r="Y2677" s="87"/>
      <c r="Z2677" s="87"/>
      <c r="AA2677" s="87"/>
      <c r="AB2677" s="87"/>
      <c r="AC2677" s="87"/>
      <c r="AD2677" s="87"/>
      <c r="AE2677" s="87"/>
      <c r="AF2677" s="87"/>
      <c r="AG2677" s="87"/>
      <c r="AH2677" s="87"/>
      <c r="AI2677" s="87"/>
      <c r="AJ2677" s="87"/>
      <c r="AK2677" s="87"/>
      <c r="AL2677" s="87"/>
      <c r="AM2677" s="87"/>
      <c r="AN2677" s="87"/>
      <c r="AO2677" s="87"/>
      <c r="AP2677" s="87"/>
      <c r="AQ2677" s="87"/>
      <c r="AR2677" s="87"/>
      <c r="AS2677" s="87"/>
      <c r="AT2677" s="87"/>
      <c r="AU2677" s="87"/>
      <c r="AV2677" s="87"/>
      <c r="AW2677" s="87"/>
      <c r="AX2677" s="87"/>
      <c r="AY2677" s="87"/>
      <c r="AZ2677" s="87"/>
      <c r="BA2677" s="87"/>
      <c r="BB2677" s="87"/>
      <c r="BC2677" s="87"/>
      <c r="BD2677" s="87"/>
      <c r="BE2677" s="87"/>
      <c r="BF2677" s="87"/>
      <c r="BG2677" s="87"/>
      <c r="BH2677" s="87"/>
    </row>
    <row r="2678" spans="1:60">
      <c r="A2678" s="87"/>
      <c r="D2678" s="371"/>
      <c r="E2678" s="87"/>
      <c r="F2678" s="87"/>
      <c r="G2678" s="87"/>
      <c r="H2678" s="87"/>
      <c r="I2678" s="87"/>
      <c r="J2678" s="87"/>
      <c r="K2678" s="87"/>
      <c r="L2678" s="87"/>
      <c r="M2678" s="87"/>
      <c r="N2678" s="87"/>
      <c r="O2678" s="87"/>
      <c r="P2678" s="87"/>
      <c r="Q2678" s="87"/>
      <c r="R2678" s="87"/>
      <c r="S2678" s="87"/>
      <c r="T2678" s="87"/>
      <c r="U2678" s="87"/>
      <c r="V2678" s="87"/>
      <c r="W2678" s="87"/>
      <c r="X2678" s="87"/>
      <c r="Y2678" s="87"/>
      <c r="Z2678" s="87"/>
      <c r="AA2678" s="87"/>
      <c r="AB2678" s="87"/>
      <c r="AC2678" s="87"/>
      <c r="AD2678" s="87"/>
      <c r="AE2678" s="87"/>
      <c r="AF2678" s="87"/>
      <c r="AG2678" s="87"/>
      <c r="AH2678" s="87"/>
      <c r="AI2678" s="87"/>
      <c r="AJ2678" s="87"/>
      <c r="AK2678" s="87"/>
      <c r="AL2678" s="87"/>
      <c r="AM2678" s="87"/>
      <c r="AN2678" s="87"/>
      <c r="AO2678" s="87"/>
      <c r="AP2678" s="87"/>
      <c r="AQ2678" s="87"/>
      <c r="AR2678" s="87"/>
      <c r="AS2678" s="87"/>
      <c r="AT2678" s="87"/>
      <c r="AU2678" s="87"/>
      <c r="AV2678" s="87"/>
      <c r="AW2678" s="87"/>
      <c r="AX2678" s="87"/>
      <c r="AY2678" s="87"/>
      <c r="AZ2678" s="87"/>
      <c r="BA2678" s="87"/>
      <c r="BB2678" s="87"/>
      <c r="BC2678" s="87"/>
      <c r="BD2678" s="87"/>
      <c r="BE2678" s="87"/>
      <c r="BF2678" s="87"/>
      <c r="BG2678" s="87"/>
      <c r="BH2678" s="87"/>
    </row>
    <row r="2679" spans="1:60">
      <c r="A2679" s="87"/>
      <c r="D2679" s="371"/>
      <c r="E2679" s="87"/>
      <c r="F2679" s="87"/>
      <c r="G2679" s="87"/>
      <c r="H2679" s="87"/>
      <c r="I2679" s="87"/>
      <c r="J2679" s="87"/>
      <c r="K2679" s="87"/>
      <c r="L2679" s="87"/>
      <c r="M2679" s="87"/>
      <c r="N2679" s="87"/>
      <c r="O2679" s="87"/>
      <c r="P2679" s="87"/>
      <c r="Q2679" s="87"/>
      <c r="R2679" s="87"/>
      <c r="S2679" s="87"/>
      <c r="T2679" s="87"/>
      <c r="U2679" s="87"/>
      <c r="V2679" s="87"/>
      <c r="W2679" s="87"/>
      <c r="X2679" s="87"/>
      <c r="Y2679" s="87"/>
      <c r="Z2679" s="87"/>
      <c r="AA2679" s="87"/>
      <c r="AB2679" s="87"/>
      <c r="AC2679" s="87"/>
      <c r="AD2679" s="87"/>
      <c r="AE2679" s="87"/>
      <c r="AF2679" s="87"/>
      <c r="AG2679" s="87"/>
      <c r="AH2679" s="87"/>
      <c r="AI2679" s="87"/>
      <c r="AJ2679" s="87"/>
      <c r="AK2679" s="87"/>
      <c r="AL2679" s="87"/>
      <c r="AM2679" s="87"/>
      <c r="AN2679" s="87"/>
      <c r="AO2679" s="87"/>
      <c r="AP2679" s="87"/>
      <c r="AQ2679" s="87"/>
      <c r="AR2679" s="87"/>
      <c r="AS2679" s="87"/>
      <c r="AT2679" s="87"/>
      <c r="AU2679" s="87"/>
      <c r="AV2679" s="87"/>
      <c r="AW2679" s="87"/>
      <c r="AX2679" s="87"/>
      <c r="AY2679" s="87"/>
      <c r="AZ2679" s="87"/>
      <c r="BA2679" s="87"/>
      <c r="BB2679" s="87"/>
      <c r="BC2679" s="87"/>
      <c r="BD2679" s="87"/>
      <c r="BE2679" s="87"/>
      <c r="BF2679" s="87"/>
      <c r="BG2679" s="87"/>
      <c r="BH2679" s="87"/>
    </row>
    <row r="2680" spans="1:60">
      <c r="A2680" s="87"/>
      <c r="D2680" s="371"/>
      <c r="E2680" s="87"/>
      <c r="F2680" s="87"/>
      <c r="G2680" s="87"/>
      <c r="H2680" s="87"/>
      <c r="I2680" s="87"/>
      <c r="J2680" s="87"/>
      <c r="K2680" s="87"/>
      <c r="L2680" s="87"/>
      <c r="M2680" s="87"/>
      <c r="N2680" s="87"/>
      <c r="O2680" s="87"/>
      <c r="P2680" s="87"/>
      <c r="Q2680" s="87"/>
      <c r="R2680" s="87"/>
      <c r="S2680" s="87"/>
      <c r="T2680" s="87"/>
      <c r="U2680" s="87"/>
      <c r="V2680" s="87"/>
      <c r="W2680" s="87"/>
      <c r="X2680" s="87"/>
      <c r="Y2680" s="87"/>
      <c r="Z2680" s="87"/>
      <c r="AA2680" s="87"/>
      <c r="AB2680" s="87"/>
      <c r="AC2680" s="87"/>
      <c r="AD2680" s="87"/>
      <c r="AE2680" s="87"/>
      <c r="AF2680" s="87"/>
      <c r="AG2680" s="87"/>
      <c r="AH2680" s="87"/>
      <c r="AI2680" s="87"/>
      <c r="AJ2680" s="87"/>
      <c r="AK2680" s="87"/>
      <c r="AL2680" s="87"/>
      <c r="AM2680" s="87"/>
      <c r="AN2680" s="87"/>
      <c r="AO2680" s="87"/>
      <c r="AP2680" s="87"/>
      <c r="AQ2680" s="87"/>
      <c r="AR2680" s="87"/>
      <c r="AS2680" s="87"/>
      <c r="AT2680" s="87"/>
      <c r="AU2680" s="87"/>
      <c r="AV2680" s="87"/>
      <c r="AW2680" s="87"/>
      <c r="AX2680" s="87"/>
      <c r="AY2680" s="87"/>
      <c r="AZ2680" s="87"/>
      <c r="BA2680" s="87"/>
      <c r="BB2680" s="87"/>
      <c r="BC2680" s="87"/>
      <c r="BD2680" s="87"/>
      <c r="BE2680" s="87"/>
      <c r="BF2680" s="87"/>
      <c r="BG2680" s="87"/>
      <c r="BH2680" s="87"/>
    </row>
    <row r="2681" spans="1:60">
      <c r="A2681" s="87"/>
      <c r="D2681" s="371"/>
      <c r="E2681" s="87"/>
      <c r="F2681" s="87"/>
      <c r="G2681" s="87"/>
      <c r="H2681" s="87"/>
      <c r="I2681" s="87"/>
      <c r="J2681" s="87"/>
      <c r="K2681" s="87"/>
      <c r="L2681" s="87"/>
      <c r="M2681" s="87"/>
      <c r="N2681" s="87"/>
      <c r="O2681" s="87"/>
      <c r="P2681" s="87"/>
      <c r="Q2681" s="87"/>
      <c r="R2681" s="87"/>
      <c r="S2681" s="87"/>
      <c r="T2681" s="87"/>
      <c r="U2681" s="87"/>
      <c r="V2681" s="87"/>
      <c r="W2681" s="87"/>
      <c r="X2681" s="87"/>
      <c r="Y2681" s="87"/>
      <c r="Z2681" s="87"/>
      <c r="AA2681" s="87"/>
      <c r="AB2681" s="87"/>
      <c r="AC2681" s="87"/>
      <c r="AD2681" s="87"/>
      <c r="AE2681" s="87"/>
      <c r="AF2681" s="87"/>
      <c r="AG2681" s="87"/>
      <c r="AH2681" s="87"/>
      <c r="AI2681" s="87"/>
      <c r="AJ2681" s="87"/>
      <c r="AK2681" s="87"/>
      <c r="AL2681" s="87"/>
      <c r="AM2681" s="87"/>
      <c r="AN2681" s="87"/>
      <c r="AO2681" s="87"/>
      <c r="AP2681" s="87"/>
      <c r="AQ2681" s="87"/>
      <c r="AR2681" s="87"/>
      <c r="AS2681" s="87"/>
      <c r="AT2681" s="87"/>
      <c r="AU2681" s="87"/>
      <c r="AV2681" s="87"/>
      <c r="AW2681" s="87"/>
      <c r="AX2681" s="87"/>
      <c r="AY2681" s="87"/>
      <c r="AZ2681" s="87"/>
      <c r="BA2681" s="87"/>
      <c r="BB2681" s="87"/>
      <c r="BC2681" s="87"/>
      <c r="BD2681" s="87"/>
      <c r="BE2681" s="87"/>
      <c r="BF2681" s="87"/>
      <c r="BG2681" s="87"/>
      <c r="BH2681" s="87"/>
    </row>
    <row r="2682" spans="1:60">
      <c r="A2682" s="87"/>
      <c r="D2682" s="371"/>
      <c r="E2682" s="87"/>
      <c r="F2682" s="87"/>
      <c r="G2682" s="87"/>
      <c r="H2682" s="87"/>
      <c r="I2682" s="87"/>
      <c r="J2682" s="87"/>
      <c r="K2682" s="87"/>
      <c r="L2682" s="87"/>
      <c r="M2682" s="87"/>
      <c r="N2682" s="87"/>
      <c r="O2682" s="87"/>
      <c r="P2682" s="87"/>
      <c r="Q2682" s="87"/>
      <c r="R2682" s="87"/>
      <c r="S2682" s="87"/>
      <c r="T2682" s="87"/>
      <c r="U2682" s="87"/>
      <c r="V2682" s="87"/>
      <c r="W2682" s="87"/>
      <c r="X2682" s="87"/>
      <c r="Y2682" s="87"/>
      <c r="Z2682" s="87"/>
      <c r="AA2682" s="87"/>
      <c r="AB2682" s="87"/>
      <c r="AC2682" s="87"/>
      <c r="AD2682" s="87"/>
      <c r="AE2682" s="87"/>
      <c r="AF2682" s="87"/>
      <c r="AG2682" s="87"/>
      <c r="AH2682" s="87"/>
      <c r="AI2682" s="87"/>
      <c r="AJ2682" s="87"/>
      <c r="AK2682" s="87"/>
      <c r="AL2682" s="87"/>
      <c r="AM2682" s="87"/>
      <c r="AN2682" s="87"/>
      <c r="AO2682" s="87"/>
      <c r="AP2682" s="87"/>
      <c r="AQ2682" s="87"/>
      <c r="AR2682" s="87"/>
      <c r="AS2682" s="87"/>
      <c r="AT2682" s="87"/>
      <c r="AU2682" s="87"/>
      <c r="AV2682" s="87"/>
      <c r="AW2682" s="87"/>
      <c r="AX2682" s="87"/>
      <c r="AY2682" s="87"/>
      <c r="AZ2682" s="87"/>
      <c r="BA2682" s="87"/>
      <c r="BB2682" s="87"/>
      <c r="BC2682" s="87"/>
      <c r="BD2682" s="87"/>
      <c r="BE2682" s="87"/>
      <c r="BF2682" s="87"/>
      <c r="BG2682" s="87"/>
      <c r="BH2682" s="87"/>
    </row>
    <row r="2683" spans="1:60">
      <c r="A2683" s="87"/>
      <c r="D2683" s="371"/>
      <c r="E2683" s="87"/>
      <c r="F2683" s="87"/>
      <c r="G2683" s="87"/>
      <c r="H2683" s="87"/>
      <c r="I2683" s="87"/>
      <c r="J2683" s="87"/>
      <c r="K2683" s="87"/>
      <c r="L2683" s="87"/>
      <c r="M2683" s="87"/>
      <c r="N2683" s="87"/>
      <c r="O2683" s="87"/>
      <c r="P2683" s="87"/>
      <c r="Q2683" s="87"/>
      <c r="R2683" s="87"/>
      <c r="S2683" s="87"/>
      <c r="T2683" s="87"/>
      <c r="U2683" s="87"/>
      <c r="V2683" s="87"/>
      <c r="W2683" s="87"/>
      <c r="X2683" s="87"/>
      <c r="Y2683" s="87"/>
      <c r="Z2683" s="87"/>
      <c r="AA2683" s="87"/>
      <c r="AB2683" s="87"/>
      <c r="AC2683" s="87"/>
      <c r="AD2683" s="87"/>
      <c r="AE2683" s="87"/>
      <c r="AF2683" s="87"/>
      <c r="AG2683" s="87"/>
      <c r="AH2683" s="87"/>
      <c r="AI2683" s="87"/>
      <c r="AJ2683" s="87"/>
      <c r="AK2683" s="87"/>
      <c r="AL2683" s="87"/>
      <c r="AM2683" s="87"/>
      <c r="AN2683" s="87"/>
      <c r="AO2683" s="87"/>
      <c r="AP2683" s="87"/>
      <c r="AQ2683" s="87"/>
      <c r="AR2683" s="87"/>
      <c r="AS2683" s="87"/>
      <c r="AT2683" s="87"/>
      <c r="AU2683" s="87"/>
      <c r="AV2683" s="87"/>
      <c r="AW2683" s="87"/>
      <c r="AX2683" s="87"/>
      <c r="AY2683" s="87"/>
      <c r="AZ2683" s="87"/>
      <c r="BA2683" s="87"/>
      <c r="BB2683" s="87"/>
      <c r="BC2683" s="87"/>
      <c r="BD2683" s="87"/>
      <c r="BE2683" s="87"/>
      <c r="BF2683" s="87"/>
      <c r="BG2683" s="87"/>
      <c r="BH2683" s="87"/>
    </row>
    <row r="2684" spans="1:60">
      <c r="A2684" s="87"/>
      <c r="D2684" s="371"/>
      <c r="E2684" s="87"/>
      <c r="F2684" s="87"/>
      <c r="G2684" s="87"/>
      <c r="H2684" s="87"/>
      <c r="I2684" s="87"/>
      <c r="J2684" s="87"/>
      <c r="K2684" s="87"/>
      <c r="L2684" s="87"/>
      <c r="M2684" s="87"/>
      <c r="N2684" s="87"/>
      <c r="O2684" s="87"/>
      <c r="P2684" s="87"/>
      <c r="Q2684" s="87"/>
      <c r="R2684" s="87"/>
      <c r="S2684" s="87"/>
      <c r="T2684" s="87"/>
      <c r="U2684" s="87"/>
      <c r="V2684" s="87"/>
      <c r="W2684" s="87"/>
      <c r="X2684" s="87"/>
      <c r="Y2684" s="87"/>
      <c r="Z2684" s="87"/>
      <c r="AA2684" s="87"/>
      <c r="AB2684" s="87"/>
      <c r="AC2684" s="87"/>
      <c r="AD2684" s="87"/>
      <c r="AE2684" s="87"/>
      <c r="AF2684" s="87"/>
      <c r="AG2684" s="87"/>
      <c r="AH2684" s="87"/>
      <c r="AI2684" s="87"/>
      <c r="AJ2684" s="87"/>
      <c r="AK2684" s="87"/>
      <c r="AL2684" s="87"/>
      <c r="AM2684" s="87"/>
      <c r="AN2684" s="87"/>
      <c r="AO2684" s="87"/>
      <c r="AP2684" s="87"/>
      <c r="AQ2684" s="87"/>
      <c r="AR2684" s="87"/>
      <c r="AS2684" s="87"/>
      <c r="AT2684" s="87"/>
      <c r="AU2684" s="87"/>
      <c r="AV2684" s="87"/>
      <c r="AW2684" s="87"/>
      <c r="AX2684" s="87"/>
      <c r="AY2684" s="87"/>
      <c r="AZ2684" s="87"/>
      <c r="BA2684" s="87"/>
      <c r="BB2684" s="87"/>
      <c r="BC2684" s="87"/>
      <c r="BD2684" s="87"/>
      <c r="BE2684" s="87"/>
      <c r="BF2684" s="87"/>
      <c r="BG2684" s="87"/>
      <c r="BH2684" s="87"/>
    </row>
    <row r="2685" spans="1:60">
      <c r="A2685" s="87"/>
      <c r="D2685" s="371"/>
      <c r="E2685" s="87"/>
      <c r="F2685" s="87"/>
      <c r="G2685" s="87"/>
      <c r="H2685" s="87"/>
      <c r="I2685" s="87"/>
      <c r="J2685" s="87"/>
      <c r="K2685" s="87"/>
      <c r="L2685" s="87"/>
      <c r="M2685" s="87"/>
      <c r="N2685" s="87"/>
      <c r="O2685" s="87"/>
      <c r="P2685" s="87"/>
      <c r="Q2685" s="87"/>
      <c r="R2685" s="87"/>
      <c r="S2685" s="87"/>
      <c r="T2685" s="87"/>
      <c r="U2685" s="87"/>
      <c r="V2685" s="87"/>
      <c r="W2685" s="87"/>
      <c r="X2685" s="87"/>
      <c r="Y2685" s="87"/>
      <c r="Z2685" s="87"/>
      <c r="AA2685" s="87"/>
      <c r="AB2685" s="87"/>
      <c r="AC2685" s="87"/>
      <c r="AD2685" s="87"/>
      <c r="AE2685" s="87"/>
      <c r="AF2685" s="87"/>
      <c r="AG2685" s="87"/>
      <c r="AH2685" s="87"/>
      <c r="AI2685" s="87"/>
      <c r="AJ2685" s="87"/>
      <c r="AK2685" s="87"/>
      <c r="AL2685" s="87"/>
      <c r="AM2685" s="87"/>
      <c r="AN2685" s="87"/>
      <c r="AO2685" s="87"/>
      <c r="AP2685" s="87"/>
      <c r="AQ2685" s="87"/>
      <c r="AR2685" s="87"/>
      <c r="AS2685" s="87"/>
      <c r="AT2685" s="87"/>
      <c r="AU2685" s="87"/>
      <c r="AV2685" s="87"/>
      <c r="AW2685" s="87"/>
      <c r="AX2685" s="87"/>
      <c r="AY2685" s="87"/>
      <c r="AZ2685" s="87"/>
      <c r="BA2685" s="87"/>
      <c r="BB2685" s="87"/>
      <c r="BC2685" s="87"/>
      <c r="BD2685" s="87"/>
      <c r="BE2685" s="87"/>
      <c r="BF2685" s="87"/>
      <c r="BG2685" s="87"/>
      <c r="BH2685" s="87"/>
    </row>
    <row r="2686" spans="1:60">
      <c r="A2686" s="87"/>
      <c r="D2686" s="371"/>
      <c r="E2686" s="87"/>
      <c r="F2686" s="87"/>
      <c r="G2686" s="87"/>
      <c r="H2686" s="87"/>
      <c r="I2686" s="87"/>
      <c r="J2686" s="87"/>
      <c r="K2686" s="87"/>
      <c r="L2686" s="87"/>
      <c r="M2686" s="87"/>
      <c r="N2686" s="87"/>
      <c r="O2686" s="87"/>
      <c r="P2686" s="87"/>
      <c r="Q2686" s="87"/>
      <c r="R2686" s="87"/>
      <c r="S2686" s="87"/>
      <c r="T2686" s="87"/>
      <c r="U2686" s="87"/>
      <c r="V2686" s="87"/>
      <c r="W2686" s="87"/>
      <c r="X2686" s="87"/>
      <c r="Y2686" s="87"/>
      <c r="Z2686" s="87"/>
      <c r="AA2686" s="87"/>
      <c r="AB2686" s="87"/>
      <c r="AC2686" s="87"/>
      <c r="AD2686" s="87"/>
      <c r="AE2686" s="87"/>
      <c r="AF2686" s="87"/>
      <c r="AG2686" s="87"/>
      <c r="AH2686" s="87"/>
      <c r="AI2686" s="87"/>
      <c r="AJ2686" s="87"/>
      <c r="AK2686" s="87"/>
      <c r="AL2686" s="87"/>
      <c r="AM2686" s="87"/>
      <c r="AN2686" s="87"/>
      <c r="AO2686" s="87"/>
      <c r="AP2686" s="87"/>
      <c r="AQ2686" s="87"/>
      <c r="AR2686" s="87"/>
      <c r="AS2686" s="87"/>
      <c r="AT2686" s="87"/>
      <c r="AU2686" s="87"/>
      <c r="AV2686" s="87"/>
      <c r="AW2686" s="87"/>
      <c r="AX2686" s="87"/>
      <c r="AY2686" s="87"/>
      <c r="AZ2686" s="87"/>
      <c r="BA2686" s="87"/>
      <c r="BB2686" s="87"/>
      <c r="BC2686" s="87"/>
      <c r="BD2686" s="87"/>
      <c r="BE2686" s="87"/>
      <c r="BF2686" s="87"/>
      <c r="BG2686" s="87"/>
      <c r="BH2686" s="87"/>
    </row>
    <row r="2687" spans="1:60">
      <c r="A2687" s="87"/>
      <c r="D2687" s="371"/>
      <c r="E2687" s="87"/>
      <c r="F2687" s="87"/>
      <c r="G2687" s="87"/>
      <c r="H2687" s="87"/>
      <c r="I2687" s="87"/>
      <c r="J2687" s="87"/>
      <c r="K2687" s="87"/>
      <c r="L2687" s="87"/>
      <c r="M2687" s="87"/>
      <c r="N2687" s="87"/>
      <c r="O2687" s="87"/>
      <c r="P2687" s="87"/>
      <c r="Q2687" s="87"/>
      <c r="R2687" s="87"/>
      <c r="S2687" s="87"/>
      <c r="T2687" s="87"/>
      <c r="U2687" s="87"/>
      <c r="V2687" s="87"/>
      <c r="W2687" s="87"/>
      <c r="X2687" s="87"/>
      <c r="Y2687" s="87"/>
      <c r="Z2687" s="87"/>
      <c r="AA2687" s="87"/>
      <c r="AB2687" s="87"/>
      <c r="AC2687" s="87"/>
      <c r="AD2687" s="87"/>
      <c r="AE2687" s="87"/>
      <c r="AF2687" s="87"/>
      <c r="AG2687" s="87"/>
      <c r="AH2687" s="87"/>
      <c r="AI2687" s="87"/>
      <c r="AJ2687" s="87"/>
      <c r="AK2687" s="87"/>
      <c r="AL2687" s="87"/>
      <c r="AM2687" s="87"/>
      <c r="AN2687" s="87"/>
      <c r="AO2687" s="87"/>
      <c r="AP2687" s="87"/>
      <c r="AQ2687" s="87"/>
      <c r="AR2687" s="87"/>
      <c r="AS2687" s="87"/>
      <c r="AT2687" s="87"/>
      <c r="AU2687" s="87"/>
      <c r="AV2687" s="87"/>
      <c r="AW2687" s="87"/>
      <c r="AX2687" s="87"/>
      <c r="AY2687" s="87"/>
      <c r="AZ2687" s="87"/>
      <c r="BA2687" s="87"/>
      <c r="BB2687" s="87"/>
      <c r="BC2687" s="87"/>
      <c r="BD2687" s="87"/>
      <c r="BE2687" s="87"/>
      <c r="BF2687" s="87"/>
      <c r="BG2687" s="87"/>
      <c r="BH2687" s="87"/>
    </row>
    <row r="2688" spans="1:60">
      <c r="A2688" s="87"/>
      <c r="D2688" s="371"/>
      <c r="E2688" s="87"/>
      <c r="F2688" s="87"/>
      <c r="G2688" s="87"/>
      <c r="H2688" s="87"/>
      <c r="I2688" s="87"/>
      <c r="J2688" s="87"/>
      <c r="K2688" s="87"/>
      <c r="L2688" s="87"/>
      <c r="M2688" s="87"/>
      <c r="N2688" s="87"/>
      <c r="O2688" s="87"/>
      <c r="P2688" s="87"/>
      <c r="Q2688" s="87"/>
      <c r="R2688" s="87"/>
      <c r="S2688" s="87"/>
      <c r="T2688" s="87"/>
      <c r="U2688" s="87"/>
      <c r="V2688" s="87"/>
      <c r="W2688" s="87"/>
      <c r="X2688" s="87"/>
      <c r="Y2688" s="87"/>
      <c r="Z2688" s="87"/>
      <c r="AA2688" s="87"/>
      <c r="AB2688" s="87"/>
      <c r="AC2688" s="87"/>
      <c r="AD2688" s="87"/>
      <c r="AE2688" s="87"/>
      <c r="AF2688" s="87"/>
      <c r="AG2688" s="87"/>
      <c r="AH2688" s="87"/>
      <c r="AI2688" s="87"/>
      <c r="AJ2688" s="87"/>
      <c r="AK2688" s="87"/>
      <c r="AL2688" s="87"/>
      <c r="AM2688" s="87"/>
      <c r="AN2688" s="87"/>
      <c r="AO2688" s="87"/>
      <c r="AP2688" s="87"/>
      <c r="AQ2688" s="87"/>
      <c r="AR2688" s="87"/>
      <c r="AS2688" s="87"/>
      <c r="AT2688" s="87"/>
      <c r="AU2688" s="87"/>
      <c r="AV2688" s="87"/>
      <c r="AW2688" s="87"/>
      <c r="AX2688" s="87"/>
      <c r="AY2688" s="87"/>
      <c r="AZ2688" s="87"/>
      <c r="BA2688" s="87"/>
      <c r="BB2688" s="87"/>
      <c r="BC2688" s="87"/>
      <c r="BD2688" s="87"/>
      <c r="BE2688" s="87"/>
      <c r="BF2688" s="87"/>
      <c r="BG2688" s="87"/>
      <c r="BH2688" s="87"/>
    </row>
    <row r="2689" spans="1:60">
      <c r="A2689" s="87"/>
      <c r="D2689" s="371"/>
      <c r="E2689" s="87"/>
      <c r="F2689" s="87"/>
      <c r="G2689" s="87"/>
      <c r="H2689" s="87"/>
      <c r="I2689" s="87"/>
      <c r="J2689" s="87"/>
      <c r="K2689" s="87"/>
      <c r="L2689" s="87"/>
      <c r="M2689" s="87"/>
      <c r="N2689" s="87"/>
      <c r="O2689" s="87"/>
      <c r="P2689" s="87"/>
      <c r="Q2689" s="87"/>
      <c r="R2689" s="87"/>
      <c r="S2689" s="87"/>
      <c r="T2689" s="87"/>
      <c r="U2689" s="87"/>
      <c r="V2689" s="87"/>
      <c r="W2689" s="87"/>
      <c r="X2689" s="87"/>
      <c r="Y2689" s="87"/>
      <c r="Z2689" s="87"/>
      <c r="AA2689" s="87"/>
      <c r="AB2689" s="87"/>
      <c r="AC2689" s="87"/>
      <c r="AD2689" s="87"/>
      <c r="AE2689" s="87"/>
      <c r="AF2689" s="87"/>
      <c r="AG2689" s="87"/>
      <c r="AH2689" s="87"/>
      <c r="AI2689" s="87"/>
      <c r="AJ2689" s="87"/>
      <c r="AK2689" s="87"/>
      <c r="AL2689" s="87"/>
      <c r="AM2689" s="87"/>
      <c r="AN2689" s="87"/>
      <c r="AO2689" s="87"/>
      <c r="AP2689" s="87"/>
      <c r="AQ2689" s="87"/>
      <c r="AR2689" s="87"/>
      <c r="AS2689" s="87"/>
      <c r="AT2689" s="87"/>
      <c r="AU2689" s="87"/>
      <c r="AV2689" s="87"/>
      <c r="AW2689" s="87"/>
      <c r="AX2689" s="87"/>
      <c r="AY2689" s="87"/>
      <c r="AZ2689" s="87"/>
      <c r="BA2689" s="87"/>
      <c r="BB2689" s="87"/>
      <c r="BC2689" s="87"/>
      <c r="BD2689" s="87"/>
      <c r="BE2689" s="87"/>
      <c r="BF2689" s="87"/>
      <c r="BG2689" s="87"/>
      <c r="BH2689" s="87"/>
    </row>
    <row r="2690" spans="1:60">
      <c r="A2690" s="87"/>
      <c r="D2690" s="371"/>
      <c r="E2690" s="87"/>
      <c r="F2690" s="87"/>
      <c r="G2690" s="87"/>
      <c r="H2690" s="87"/>
      <c r="I2690" s="87"/>
      <c r="J2690" s="87"/>
      <c r="K2690" s="87"/>
      <c r="L2690" s="87"/>
      <c r="M2690" s="87"/>
      <c r="N2690" s="87"/>
      <c r="O2690" s="87"/>
      <c r="P2690" s="87"/>
      <c r="Q2690" s="87"/>
      <c r="R2690" s="87"/>
      <c r="S2690" s="87"/>
      <c r="T2690" s="87"/>
      <c r="U2690" s="87"/>
      <c r="V2690" s="87"/>
      <c r="W2690" s="87"/>
      <c r="X2690" s="87"/>
      <c r="Y2690" s="87"/>
      <c r="Z2690" s="87"/>
      <c r="AA2690" s="87"/>
      <c r="AB2690" s="87"/>
      <c r="AC2690" s="87"/>
      <c r="AD2690" s="87"/>
      <c r="AE2690" s="87"/>
      <c r="AF2690" s="87"/>
      <c r="AG2690" s="87"/>
      <c r="AH2690" s="87"/>
      <c r="AI2690" s="87"/>
      <c r="AJ2690" s="87"/>
      <c r="AK2690" s="87"/>
      <c r="AL2690" s="87"/>
      <c r="AM2690" s="87"/>
      <c r="AN2690" s="87"/>
      <c r="AO2690" s="87"/>
      <c r="AP2690" s="87"/>
      <c r="AQ2690" s="87"/>
      <c r="AR2690" s="87"/>
      <c r="AS2690" s="87"/>
      <c r="AT2690" s="87"/>
      <c r="AU2690" s="87"/>
      <c r="AV2690" s="87"/>
      <c r="AW2690" s="87"/>
      <c r="AX2690" s="87"/>
      <c r="AY2690" s="87"/>
      <c r="AZ2690" s="87"/>
      <c r="BA2690" s="87"/>
      <c r="BB2690" s="87"/>
      <c r="BC2690" s="87"/>
      <c r="BD2690" s="87"/>
      <c r="BE2690" s="87"/>
      <c r="BF2690" s="87"/>
      <c r="BG2690" s="87"/>
      <c r="BH2690" s="87"/>
    </row>
    <row r="2691" spans="1:60">
      <c r="A2691" s="87"/>
      <c r="D2691" s="371"/>
      <c r="E2691" s="87"/>
      <c r="F2691" s="87"/>
      <c r="G2691" s="87"/>
      <c r="H2691" s="87"/>
      <c r="I2691" s="87"/>
      <c r="J2691" s="87"/>
      <c r="K2691" s="87"/>
      <c r="L2691" s="87"/>
      <c r="M2691" s="87"/>
      <c r="N2691" s="87"/>
      <c r="O2691" s="87"/>
      <c r="P2691" s="87"/>
      <c r="Q2691" s="87"/>
      <c r="R2691" s="87"/>
      <c r="S2691" s="87"/>
      <c r="T2691" s="87"/>
      <c r="U2691" s="87"/>
      <c r="V2691" s="87"/>
      <c r="W2691" s="87"/>
      <c r="X2691" s="87"/>
      <c r="Y2691" s="87"/>
      <c r="Z2691" s="87"/>
      <c r="AA2691" s="87"/>
      <c r="AB2691" s="87"/>
      <c r="AC2691" s="87"/>
      <c r="AD2691" s="87"/>
      <c r="AE2691" s="87"/>
      <c r="AF2691" s="87"/>
      <c r="AG2691" s="87"/>
      <c r="AH2691" s="87"/>
      <c r="AI2691" s="87"/>
      <c r="AJ2691" s="87"/>
      <c r="AK2691" s="87"/>
      <c r="AL2691" s="87"/>
      <c r="AM2691" s="87"/>
      <c r="AN2691" s="87"/>
      <c r="AO2691" s="87"/>
      <c r="AP2691" s="87"/>
      <c r="AQ2691" s="87"/>
      <c r="AR2691" s="87"/>
      <c r="AS2691" s="87"/>
      <c r="AT2691" s="87"/>
      <c r="AU2691" s="87"/>
      <c r="AV2691" s="87"/>
      <c r="AW2691" s="87"/>
      <c r="AX2691" s="87"/>
      <c r="AY2691" s="87"/>
      <c r="AZ2691" s="87"/>
      <c r="BA2691" s="87"/>
      <c r="BB2691" s="87"/>
      <c r="BC2691" s="87"/>
      <c r="BD2691" s="87"/>
      <c r="BE2691" s="87"/>
      <c r="BF2691" s="87"/>
      <c r="BG2691" s="87"/>
      <c r="BH2691" s="87"/>
    </row>
    <row r="2692" spans="1:60">
      <c r="A2692" s="87"/>
      <c r="D2692" s="371"/>
      <c r="E2692" s="87"/>
      <c r="F2692" s="87"/>
      <c r="G2692" s="87"/>
      <c r="H2692" s="87"/>
      <c r="I2692" s="87"/>
      <c r="J2692" s="87"/>
      <c r="K2692" s="87"/>
      <c r="L2692" s="87"/>
      <c r="M2692" s="87"/>
      <c r="N2692" s="87"/>
      <c r="O2692" s="87"/>
      <c r="P2692" s="87"/>
      <c r="Q2692" s="87"/>
      <c r="R2692" s="87"/>
      <c r="S2692" s="87"/>
      <c r="T2692" s="87"/>
      <c r="U2692" s="87"/>
      <c r="V2692" s="87"/>
      <c r="W2692" s="87"/>
      <c r="X2692" s="87"/>
      <c r="Y2692" s="87"/>
      <c r="Z2692" s="87"/>
      <c r="AA2692" s="87"/>
      <c r="AB2692" s="87"/>
      <c r="AC2692" s="87"/>
      <c r="AD2692" s="87"/>
      <c r="AE2692" s="87"/>
      <c r="AF2692" s="87"/>
      <c r="AG2692" s="87"/>
      <c r="AH2692" s="87"/>
      <c r="AI2692" s="87"/>
      <c r="AJ2692" s="87"/>
      <c r="AK2692" s="87"/>
      <c r="AL2692" s="87"/>
      <c r="AM2692" s="87"/>
      <c r="AN2692" s="87"/>
      <c r="AO2692" s="87"/>
      <c r="AP2692" s="87"/>
      <c r="AQ2692" s="87"/>
      <c r="AR2692" s="87"/>
      <c r="AS2692" s="87"/>
      <c r="AT2692" s="87"/>
      <c r="AU2692" s="87"/>
      <c r="AV2692" s="87"/>
      <c r="AW2692" s="87"/>
      <c r="AX2692" s="87"/>
      <c r="AY2692" s="87"/>
      <c r="AZ2692" s="87"/>
      <c r="BA2692" s="87"/>
      <c r="BB2692" s="87"/>
      <c r="BC2692" s="87"/>
      <c r="BD2692" s="87"/>
      <c r="BE2692" s="87"/>
      <c r="BF2692" s="87"/>
      <c r="BG2692" s="87"/>
      <c r="BH2692" s="87"/>
    </row>
    <row r="2693" spans="1:60">
      <c r="A2693" s="87"/>
      <c r="D2693" s="371"/>
      <c r="E2693" s="87"/>
      <c r="F2693" s="87"/>
      <c r="G2693" s="87"/>
      <c r="H2693" s="87"/>
      <c r="I2693" s="87"/>
      <c r="J2693" s="87"/>
      <c r="K2693" s="87"/>
      <c r="L2693" s="87"/>
      <c r="M2693" s="87"/>
      <c r="N2693" s="87"/>
      <c r="O2693" s="87"/>
      <c r="P2693" s="87"/>
      <c r="Q2693" s="87"/>
      <c r="R2693" s="87"/>
      <c r="S2693" s="87"/>
      <c r="T2693" s="87"/>
      <c r="U2693" s="87"/>
      <c r="V2693" s="87"/>
      <c r="W2693" s="87"/>
      <c r="X2693" s="87"/>
      <c r="Y2693" s="87"/>
      <c r="Z2693" s="87"/>
      <c r="AA2693" s="87"/>
      <c r="AB2693" s="87"/>
      <c r="AC2693" s="87"/>
      <c r="AD2693" s="87"/>
      <c r="AE2693" s="87"/>
      <c r="AF2693" s="87"/>
      <c r="AG2693" s="87"/>
      <c r="AH2693" s="87"/>
      <c r="AI2693" s="87"/>
      <c r="AJ2693" s="87"/>
      <c r="AK2693" s="87"/>
      <c r="AL2693" s="87"/>
      <c r="AM2693" s="87"/>
      <c r="AN2693" s="87"/>
      <c r="AO2693" s="87"/>
      <c r="AP2693" s="87"/>
      <c r="AQ2693" s="87"/>
      <c r="AR2693" s="87"/>
      <c r="AS2693" s="87"/>
      <c r="AT2693" s="87"/>
      <c r="AU2693" s="87"/>
      <c r="AV2693" s="87"/>
      <c r="AW2693" s="87"/>
      <c r="AX2693" s="87"/>
      <c r="AY2693" s="87"/>
      <c r="AZ2693" s="87"/>
      <c r="BA2693" s="87"/>
      <c r="BB2693" s="87"/>
      <c r="BC2693" s="87"/>
      <c r="BD2693" s="87"/>
      <c r="BE2693" s="87"/>
      <c r="BF2693" s="87"/>
      <c r="BG2693" s="87"/>
      <c r="BH2693" s="87"/>
    </row>
    <row r="2694" spans="1:60">
      <c r="A2694" s="87"/>
      <c r="D2694" s="371"/>
      <c r="E2694" s="87"/>
      <c r="F2694" s="87"/>
      <c r="G2694" s="87"/>
      <c r="H2694" s="87"/>
      <c r="I2694" s="87"/>
      <c r="J2694" s="87"/>
      <c r="K2694" s="87"/>
      <c r="L2694" s="87"/>
      <c r="M2694" s="87"/>
      <c r="N2694" s="87"/>
      <c r="O2694" s="87"/>
      <c r="P2694" s="87"/>
      <c r="Q2694" s="87"/>
      <c r="R2694" s="87"/>
      <c r="S2694" s="87"/>
      <c r="T2694" s="87"/>
      <c r="U2694" s="87"/>
      <c r="V2694" s="87"/>
      <c r="W2694" s="87"/>
      <c r="X2694" s="87"/>
      <c r="Y2694" s="87"/>
      <c r="Z2694" s="87"/>
      <c r="AA2694" s="87"/>
      <c r="AB2694" s="87"/>
      <c r="AC2694" s="87"/>
      <c r="AD2694" s="87"/>
      <c r="AE2694" s="87"/>
      <c r="AF2694" s="87"/>
      <c r="AG2694" s="87"/>
      <c r="AH2694" s="87"/>
      <c r="AI2694" s="87"/>
      <c r="AJ2694" s="87"/>
      <c r="AK2694" s="87"/>
      <c r="AL2694" s="87"/>
      <c r="AM2694" s="87"/>
      <c r="AN2694" s="87"/>
      <c r="AO2694" s="87"/>
      <c r="AP2694" s="87"/>
      <c r="AQ2694" s="87"/>
      <c r="AR2694" s="87"/>
      <c r="AS2694" s="87"/>
      <c r="AT2694" s="87"/>
      <c r="AU2694" s="87"/>
      <c r="AV2694" s="87"/>
      <c r="AW2694" s="87"/>
      <c r="AX2694" s="87"/>
      <c r="AY2694" s="87"/>
      <c r="AZ2694" s="87"/>
      <c r="BA2694" s="87"/>
      <c r="BB2694" s="87"/>
      <c r="BC2694" s="87"/>
      <c r="BD2694" s="87"/>
      <c r="BE2694" s="87"/>
      <c r="BF2694" s="87"/>
      <c r="BG2694" s="87"/>
      <c r="BH2694" s="87"/>
    </row>
    <row r="2695" spans="1:60">
      <c r="A2695" s="87"/>
      <c r="D2695" s="371"/>
      <c r="E2695" s="87"/>
      <c r="F2695" s="87"/>
      <c r="G2695" s="87"/>
      <c r="H2695" s="87"/>
      <c r="I2695" s="87"/>
      <c r="J2695" s="87"/>
      <c r="K2695" s="87"/>
      <c r="L2695" s="87"/>
      <c r="M2695" s="87"/>
      <c r="N2695" s="87"/>
      <c r="O2695" s="87"/>
      <c r="P2695" s="87"/>
      <c r="Q2695" s="87"/>
      <c r="R2695" s="87"/>
      <c r="S2695" s="87"/>
      <c r="T2695" s="87"/>
      <c r="U2695" s="87"/>
      <c r="V2695" s="87"/>
      <c r="W2695" s="87"/>
      <c r="X2695" s="87"/>
      <c r="Y2695" s="87"/>
      <c r="Z2695" s="87"/>
      <c r="AA2695" s="87"/>
      <c r="AB2695" s="87"/>
      <c r="AC2695" s="87"/>
      <c r="AD2695" s="87"/>
      <c r="AE2695" s="87"/>
      <c r="AF2695" s="87"/>
      <c r="AG2695" s="87"/>
      <c r="AH2695" s="87"/>
      <c r="AI2695" s="87"/>
      <c r="AJ2695" s="87"/>
      <c r="AK2695" s="87"/>
      <c r="AL2695" s="87"/>
      <c r="AM2695" s="87"/>
      <c r="AN2695" s="87"/>
      <c r="AO2695" s="87"/>
      <c r="AP2695" s="87"/>
      <c r="AQ2695" s="87"/>
      <c r="AR2695" s="87"/>
      <c r="AS2695" s="87"/>
      <c r="AT2695" s="87"/>
      <c r="AU2695" s="87"/>
      <c r="AV2695" s="87"/>
      <c r="AW2695" s="87"/>
      <c r="AX2695" s="87"/>
      <c r="AY2695" s="87"/>
      <c r="AZ2695" s="87"/>
      <c r="BA2695" s="87"/>
      <c r="BB2695" s="87"/>
      <c r="BC2695" s="87"/>
      <c r="BD2695" s="87"/>
      <c r="BE2695" s="87"/>
      <c r="BF2695" s="87"/>
      <c r="BG2695" s="87"/>
      <c r="BH2695" s="87"/>
    </row>
    <row r="2696" spans="1:60">
      <c r="A2696" s="87"/>
      <c r="D2696" s="371"/>
      <c r="E2696" s="87"/>
      <c r="F2696" s="87"/>
      <c r="G2696" s="87"/>
      <c r="H2696" s="87"/>
      <c r="I2696" s="87"/>
      <c r="J2696" s="87"/>
      <c r="K2696" s="87"/>
      <c r="L2696" s="87"/>
      <c r="M2696" s="87"/>
      <c r="N2696" s="87"/>
      <c r="O2696" s="87"/>
      <c r="P2696" s="87"/>
      <c r="Q2696" s="87"/>
      <c r="R2696" s="87"/>
      <c r="S2696" s="87"/>
      <c r="T2696" s="87"/>
      <c r="U2696" s="87"/>
      <c r="V2696" s="87"/>
      <c r="W2696" s="87"/>
      <c r="X2696" s="87"/>
      <c r="Y2696" s="87"/>
      <c r="Z2696" s="87"/>
      <c r="AA2696" s="87"/>
      <c r="AB2696" s="87"/>
      <c r="AC2696" s="87"/>
      <c r="AD2696" s="87"/>
      <c r="AE2696" s="87"/>
      <c r="AF2696" s="87"/>
      <c r="AG2696" s="87"/>
      <c r="AH2696" s="87"/>
      <c r="AI2696" s="87"/>
      <c r="AJ2696" s="87"/>
      <c r="AK2696" s="87"/>
      <c r="AL2696" s="87"/>
      <c r="AM2696" s="87"/>
      <c r="AN2696" s="87"/>
      <c r="AO2696" s="87"/>
      <c r="AP2696" s="87"/>
      <c r="AQ2696" s="87"/>
      <c r="AR2696" s="87"/>
      <c r="AS2696" s="87"/>
      <c r="AT2696" s="87"/>
      <c r="AU2696" s="87"/>
      <c r="AV2696" s="87"/>
      <c r="AW2696" s="87"/>
      <c r="AX2696" s="87"/>
      <c r="AY2696" s="87"/>
      <c r="AZ2696" s="87"/>
      <c r="BA2696" s="87"/>
      <c r="BB2696" s="87"/>
      <c r="BC2696" s="87"/>
      <c r="BD2696" s="87"/>
      <c r="BE2696" s="87"/>
      <c r="BF2696" s="87"/>
      <c r="BG2696" s="87"/>
      <c r="BH2696" s="87"/>
    </row>
    <row r="2697" spans="1:60">
      <c r="A2697" s="87"/>
      <c r="D2697" s="371"/>
      <c r="E2697" s="87"/>
      <c r="F2697" s="87"/>
      <c r="G2697" s="87"/>
      <c r="H2697" s="87"/>
      <c r="I2697" s="87"/>
      <c r="J2697" s="87"/>
      <c r="K2697" s="87"/>
      <c r="L2697" s="87"/>
      <c r="M2697" s="87"/>
      <c r="N2697" s="87"/>
      <c r="O2697" s="87"/>
      <c r="P2697" s="87"/>
      <c r="Q2697" s="87"/>
      <c r="R2697" s="87"/>
      <c r="S2697" s="87"/>
      <c r="T2697" s="87"/>
      <c r="U2697" s="87"/>
      <c r="V2697" s="87"/>
      <c r="W2697" s="87"/>
      <c r="X2697" s="87"/>
      <c r="Y2697" s="87"/>
      <c r="Z2697" s="87"/>
      <c r="AA2697" s="87"/>
      <c r="AB2697" s="87"/>
      <c r="AC2697" s="87"/>
      <c r="AD2697" s="87"/>
      <c r="AE2697" s="87"/>
      <c r="AF2697" s="87"/>
      <c r="AG2697" s="87"/>
      <c r="AH2697" s="87"/>
      <c r="AI2697" s="87"/>
      <c r="AJ2697" s="87"/>
      <c r="AK2697" s="87"/>
      <c r="AL2697" s="87"/>
      <c r="AM2697" s="87"/>
      <c r="AN2697" s="87"/>
      <c r="AO2697" s="87"/>
      <c r="AP2697" s="87"/>
      <c r="AQ2697" s="87"/>
      <c r="AR2697" s="87"/>
      <c r="AS2697" s="87"/>
      <c r="AT2697" s="87"/>
      <c r="AU2697" s="87"/>
      <c r="AV2697" s="87"/>
      <c r="AW2697" s="87"/>
      <c r="AX2697" s="87"/>
      <c r="AY2697" s="87"/>
      <c r="AZ2697" s="87"/>
      <c r="BA2697" s="87"/>
      <c r="BB2697" s="87"/>
      <c r="BC2697" s="87"/>
      <c r="BD2697" s="87"/>
      <c r="BE2697" s="87"/>
      <c r="BF2697" s="87"/>
      <c r="BG2697" s="87"/>
      <c r="BH2697" s="87"/>
    </row>
    <row r="2698" spans="1:60">
      <c r="A2698" s="87"/>
      <c r="D2698" s="371"/>
      <c r="E2698" s="87"/>
      <c r="F2698" s="87"/>
      <c r="G2698" s="87"/>
      <c r="H2698" s="87"/>
      <c r="I2698" s="87"/>
      <c r="J2698" s="87"/>
      <c r="K2698" s="87"/>
      <c r="L2698" s="87"/>
      <c r="M2698" s="87"/>
      <c r="N2698" s="87"/>
      <c r="O2698" s="87"/>
      <c r="P2698" s="87"/>
      <c r="Q2698" s="87"/>
      <c r="R2698" s="87"/>
      <c r="S2698" s="87"/>
      <c r="T2698" s="87"/>
      <c r="U2698" s="87"/>
      <c r="V2698" s="87"/>
      <c r="W2698" s="87"/>
      <c r="X2698" s="87"/>
      <c r="Y2698" s="87"/>
      <c r="Z2698" s="87"/>
      <c r="AA2698" s="87"/>
      <c r="AB2698" s="87"/>
      <c r="AC2698" s="87"/>
      <c r="AD2698" s="87"/>
      <c r="AE2698" s="87"/>
      <c r="AF2698" s="87"/>
      <c r="AG2698" s="87"/>
      <c r="AH2698" s="87"/>
      <c r="AI2698" s="87"/>
      <c r="AJ2698" s="87"/>
      <c r="AK2698" s="87"/>
      <c r="AL2698" s="87"/>
      <c r="AM2698" s="87"/>
      <c r="AN2698" s="87"/>
      <c r="AO2698" s="87"/>
      <c r="AP2698" s="87"/>
      <c r="AQ2698" s="87"/>
      <c r="AR2698" s="87"/>
      <c r="AS2698" s="87"/>
      <c r="AT2698" s="87"/>
      <c r="AU2698" s="87"/>
      <c r="AV2698" s="87"/>
      <c r="AW2698" s="87"/>
      <c r="AX2698" s="87"/>
      <c r="AY2698" s="87"/>
      <c r="AZ2698" s="87"/>
      <c r="BA2698" s="87"/>
      <c r="BB2698" s="87"/>
      <c r="BC2698" s="87"/>
      <c r="BD2698" s="87"/>
      <c r="BE2698" s="87"/>
      <c r="BF2698" s="87"/>
      <c r="BG2698" s="87"/>
      <c r="BH2698" s="87"/>
    </row>
    <row r="2699" spans="1:60">
      <c r="A2699" s="87"/>
      <c r="D2699" s="371"/>
      <c r="E2699" s="87"/>
      <c r="F2699" s="87"/>
      <c r="G2699" s="87"/>
      <c r="H2699" s="87"/>
      <c r="I2699" s="87"/>
      <c r="J2699" s="87"/>
      <c r="K2699" s="87"/>
      <c r="L2699" s="87"/>
      <c r="M2699" s="87"/>
      <c r="N2699" s="87"/>
      <c r="O2699" s="87"/>
      <c r="P2699" s="87"/>
      <c r="Q2699" s="87"/>
      <c r="R2699" s="87"/>
      <c r="S2699" s="87"/>
      <c r="T2699" s="87"/>
      <c r="U2699" s="87"/>
      <c r="V2699" s="87"/>
      <c r="W2699" s="87"/>
      <c r="X2699" s="87"/>
      <c r="Y2699" s="87"/>
      <c r="Z2699" s="87"/>
      <c r="AA2699" s="87"/>
      <c r="AB2699" s="87"/>
      <c r="AC2699" s="87"/>
      <c r="AD2699" s="87"/>
      <c r="AE2699" s="87"/>
      <c r="AF2699" s="87"/>
      <c r="AG2699" s="87"/>
      <c r="AH2699" s="87"/>
      <c r="AI2699" s="87"/>
      <c r="AJ2699" s="87"/>
      <c r="AK2699" s="87"/>
      <c r="AL2699" s="87"/>
      <c r="AM2699" s="87"/>
      <c r="AN2699" s="87"/>
      <c r="AO2699" s="87"/>
      <c r="AP2699" s="87"/>
      <c r="AQ2699" s="87"/>
      <c r="AR2699" s="87"/>
      <c r="AS2699" s="87"/>
      <c r="AT2699" s="87"/>
      <c r="AU2699" s="87"/>
      <c r="AV2699" s="87"/>
      <c r="AW2699" s="87"/>
      <c r="AX2699" s="87"/>
      <c r="AY2699" s="87"/>
      <c r="AZ2699" s="87"/>
      <c r="BA2699" s="87"/>
      <c r="BB2699" s="87"/>
      <c r="BC2699" s="87"/>
      <c r="BD2699" s="87"/>
      <c r="BE2699" s="87"/>
      <c r="BF2699" s="87"/>
      <c r="BG2699" s="87"/>
      <c r="BH2699" s="87"/>
    </row>
    <row r="2700" spans="1:60">
      <c r="A2700" s="87"/>
      <c r="D2700" s="371"/>
      <c r="E2700" s="87"/>
      <c r="F2700" s="87"/>
      <c r="G2700" s="87"/>
      <c r="H2700" s="87"/>
      <c r="I2700" s="87"/>
      <c r="J2700" s="87"/>
      <c r="K2700" s="87"/>
      <c r="L2700" s="87"/>
      <c r="M2700" s="87"/>
      <c r="N2700" s="87"/>
      <c r="O2700" s="87"/>
      <c r="P2700" s="87"/>
      <c r="Q2700" s="87"/>
      <c r="R2700" s="87"/>
      <c r="S2700" s="87"/>
      <c r="T2700" s="87"/>
      <c r="U2700" s="87"/>
      <c r="V2700" s="87"/>
      <c r="W2700" s="87"/>
      <c r="X2700" s="87"/>
      <c r="Y2700" s="87"/>
      <c r="Z2700" s="87"/>
      <c r="AA2700" s="87"/>
      <c r="AB2700" s="87"/>
      <c r="AC2700" s="87"/>
      <c r="AD2700" s="87"/>
      <c r="AE2700" s="87"/>
      <c r="AF2700" s="87"/>
      <c r="AG2700" s="87"/>
      <c r="AH2700" s="87"/>
      <c r="AI2700" s="87"/>
      <c r="AJ2700" s="87"/>
      <c r="AK2700" s="87"/>
      <c r="AL2700" s="87"/>
      <c r="AM2700" s="87"/>
      <c r="AN2700" s="87"/>
      <c r="AO2700" s="87"/>
      <c r="AP2700" s="87"/>
      <c r="AQ2700" s="87"/>
      <c r="AR2700" s="87"/>
      <c r="AS2700" s="87"/>
      <c r="AT2700" s="87"/>
      <c r="AU2700" s="87"/>
      <c r="AV2700" s="87"/>
      <c r="AW2700" s="87"/>
      <c r="AX2700" s="87"/>
      <c r="AY2700" s="87"/>
      <c r="AZ2700" s="87"/>
      <c r="BA2700" s="87"/>
      <c r="BB2700" s="87"/>
      <c r="BC2700" s="87"/>
      <c r="BD2700" s="87"/>
      <c r="BE2700" s="87"/>
      <c r="BF2700" s="87"/>
      <c r="BG2700" s="87"/>
      <c r="BH2700" s="87"/>
    </row>
    <row r="2701" spans="1:60">
      <c r="A2701" s="87"/>
      <c r="D2701" s="371"/>
      <c r="E2701" s="87"/>
      <c r="F2701" s="87"/>
      <c r="G2701" s="87"/>
      <c r="H2701" s="87"/>
      <c r="I2701" s="87"/>
      <c r="J2701" s="87"/>
      <c r="K2701" s="87"/>
      <c r="L2701" s="87"/>
      <c r="M2701" s="87"/>
      <c r="N2701" s="87"/>
      <c r="O2701" s="87"/>
      <c r="P2701" s="87"/>
      <c r="Q2701" s="87"/>
      <c r="R2701" s="87"/>
      <c r="S2701" s="87"/>
      <c r="T2701" s="87"/>
      <c r="U2701" s="87"/>
      <c r="V2701" s="87"/>
      <c r="W2701" s="87"/>
      <c r="X2701" s="87"/>
      <c r="Y2701" s="87"/>
      <c r="Z2701" s="87"/>
      <c r="AA2701" s="87"/>
      <c r="AB2701" s="87"/>
      <c r="AC2701" s="87"/>
      <c r="AD2701" s="87"/>
      <c r="AE2701" s="87"/>
      <c r="AF2701" s="87"/>
      <c r="AG2701" s="87"/>
      <c r="AH2701" s="87"/>
      <c r="AI2701" s="87"/>
      <c r="AJ2701" s="87"/>
      <c r="AK2701" s="87"/>
      <c r="AL2701" s="87"/>
      <c r="AM2701" s="87"/>
      <c r="AN2701" s="87"/>
      <c r="AO2701" s="87"/>
      <c r="AP2701" s="87"/>
      <c r="AQ2701" s="87"/>
      <c r="AR2701" s="87"/>
      <c r="AS2701" s="87"/>
      <c r="AT2701" s="87"/>
      <c r="AU2701" s="87"/>
      <c r="AV2701" s="87"/>
      <c r="AW2701" s="87"/>
      <c r="AX2701" s="87"/>
      <c r="AY2701" s="87"/>
      <c r="AZ2701" s="87"/>
      <c r="BA2701" s="87"/>
      <c r="BB2701" s="87"/>
      <c r="BC2701" s="87"/>
      <c r="BD2701" s="87"/>
      <c r="BE2701" s="87"/>
      <c r="BF2701" s="87"/>
      <c r="BG2701" s="87"/>
      <c r="BH2701" s="87"/>
    </row>
    <row r="2702" spans="1:60">
      <c r="A2702" s="87"/>
      <c r="D2702" s="371"/>
      <c r="E2702" s="87"/>
      <c r="F2702" s="87"/>
      <c r="G2702" s="87"/>
      <c r="H2702" s="87"/>
      <c r="I2702" s="87"/>
      <c r="J2702" s="87"/>
      <c r="K2702" s="87"/>
      <c r="L2702" s="87"/>
      <c r="M2702" s="87"/>
      <c r="N2702" s="87"/>
      <c r="O2702" s="87"/>
      <c r="P2702" s="87"/>
      <c r="Q2702" s="87"/>
      <c r="R2702" s="87"/>
      <c r="S2702" s="87"/>
      <c r="T2702" s="87"/>
      <c r="U2702" s="87"/>
      <c r="V2702" s="87"/>
      <c r="W2702" s="87"/>
      <c r="X2702" s="87"/>
      <c r="Y2702" s="87"/>
      <c r="Z2702" s="87"/>
      <c r="AA2702" s="87"/>
      <c r="AB2702" s="87"/>
      <c r="AC2702" s="87"/>
      <c r="AD2702" s="87"/>
      <c r="AE2702" s="87"/>
      <c r="AF2702" s="87"/>
      <c r="AG2702" s="87"/>
      <c r="AH2702" s="87"/>
      <c r="AI2702" s="87"/>
      <c r="AJ2702" s="87"/>
      <c r="AK2702" s="87"/>
      <c r="AL2702" s="87"/>
      <c r="AM2702" s="87"/>
      <c r="AN2702" s="87"/>
      <c r="AO2702" s="87"/>
      <c r="AP2702" s="87"/>
      <c r="AQ2702" s="87"/>
      <c r="AR2702" s="87"/>
      <c r="AS2702" s="87"/>
      <c r="AT2702" s="87"/>
      <c r="AU2702" s="87"/>
      <c r="AV2702" s="87"/>
      <c r="AW2702" s="87"/>
      <c r="AX2702" s="87"/>
      <c r="AY2702" s="87"/>
      <c r="AZ2702" s="87"/>
      <c r="BA2702" s="87"/>
      <c r="BB2702" s="87"/>
      <c r="BC2702" s="87"/>
      <c r="BD2702" s="87"/>
      <c r="BE2702" s="87"/>
      <c r="BF2702" s="87"/>
      <c r="BG2702" s="87"/>
      <c r="BH2702" s="87"/>
    </row>
    <row r="2703" spans="1:60">
      <c r="A2703" s="87"/>
      <c r="D2703" s="371"/>
      <c r="E2703" s="87"/>
      <c r="F2703" s="87"/>
      <c r="G2703" s="87"/>
      <c r="H2703" s="87"/>
      <c r="I2703" s="87"/>
      <c r="J2703" s="87"/>
      <c r="K2703" s="87"/>
      <c r="L2703" s="87"/>
      <c r="M2703" s="87"/>
      <c r="N2703" s="87"/>
      <c r="O2703" s="87"/>
      <c r="P2703" s="87"/>
      <c r="Q2703" s="87"/>
      <c r="R2703" s="87"/>
      <c r="S2703" s="87"/>
      <c r="T2703" s="87"/>
      <c r="U2703" s="87"/>
      <c r="V2703" s="87"/>
      <c r="W2703" s="87"/>
      <c r="X2703" s="87"/>
      <c r="Y2703" s="87"/>
      <c r="Z2703" s="87"/>
      <c r="AA2703" s="87"/>
      <c r="AB2703" s="87"/>
      <c r="AC2703" s="87"/>
      <c r="AD2703" s="87"/>
      <c r="AE2703" s="87"/>
      <c r="AF2703" s="87"/>
      <c r="AG2703" s="87"/>
      <c r="AH2703" s="87"/>
      <c r="AI2703" s="87"/>
      <c r="AJ2703" s="87"/>
      <c r="AK2703" s="87"/>
      <c r="AL2703" s="87"/>
      <c r="AM2703" s="87"/>
      <c r="AN2703" s="87"/>
      <c r="AO2703" s="87"/>
      <c r="AP2703" s="87"/>
      <c r="AQ2703" s="87"/>
      <c r="AR2703" s="87"/>
      <c r="AS2703" s="87"/>
      <c r="AT2703" s="87"/>
      <c r="AU2703" s="87"/>
      <c r="AV2703" s="87"/>
      <c r="AW2703" s="87"/>
      <c r="AX2703" s="87"/>
      <c r="AY2703" s="87"/>
      <c r="AZ2703" s="87"/>
      <c r="BA2703" s="87"/>
      <c r="BB2703" s="87"/>
      <c r="BC2703" s="87"/>
      <c r="BD2703" s="87"/>
      <c r="BE2703" s="87"/>
      <c r="BF2703" s="87"/>
      <c r="BG2703" s="87"/>
      <c r="BH2703" s="87"/>
    </row>
    <row r="2704" spans="1:60">
      <c r="A2704" s="87"/>
      <c r="D2704" s="371"/>
      <c r="E2704" s="87"/>
      <c r="F2704" s="87"/>
      <c r="G2704" s="87"/>
      <c r="H2704" s="87"/>
      <c r="I2704" s="87"/>
      <c r="J2704" s="87"/>
      <c r="K2704" s="87"/>
      <c r="L2704" s="87"/>
      <c r="M2704" s="87"/>
      <c r="N2704" s="87"/>
      <c r="O2704" s="87"/>
      <c r="P2704" s="87"/>
      <c r="Q2704" s="87"/>
      <c r="R2704" s="87"/>
      <c r="S2704" s="87"/>
      <c r="T2704" s="87"/>
      <c r="U2704" s="87"/>
      <c r="V2704" s="87"/>
      <c r="W2704" s="87"/>
      <c r="X2704" s="87"/>
      <c r="Y2704" s="87"/>
      <c r="Z2704" s="87"/>
      <c r="AA2704" s="87"/>
      <c r="AB2704" s="87"/>
      <c r="AC2704" s="87"/>
      <c r="AD2704" s="87"/>
      <c r="AE2704" s="87"/>
      <c r="AF2704" s="87"/>
      <c r="AG2704" s="87"/>
      <c r="AH2704" s="87"/>
      <c r="AI2704" s="87"/>
      <c r="AJ2704" s="87"/>
      <c r="AK2704" s="87"/>
      <c r="AL2704" s="87"/>
      <c r="AM2704" s="87"/>
      <c r="AN2704" s="87"/>
      <c r="AO2704" s="87"/>
      <c r="AP2704" s="87"/>
      <c r="AQ2704" s="87"/>
      <c r="AR2704" s="87"/>
      <c r="AS2704" s="87"/>
      <c r="AT2704" s="87"/>
      <c r="AU2704" s="87"/>
      <c r="AV2704" s="87"/>
      <c r="AW2704" s="87"/>
      <c r="AX2704" s="87"/>
      <c r="AY2704" s="87"/>
      <c r="AZ2704" s="87"/>
      <c r="BA2704" s="87"/>
      <c r="BB2704" s="87"/>
      <c r="BC2704" s="87"/>
      <c r="BD2704" s="87"/>
      <c r="BE2704" s="87"/>
      <c r="BF2704" s="87"/>
      <c r="BG2704" s="87"/>
      <c r="BH2704" s="87"/>
    </row>
    <row r="2705" spans="1:60">
      <c r="A2705" s="87"/>
      <c r="D2705" s="371"/>
      <c r="E2705" s="87"/>
      <c r="F2705" s="87"/>
      <c r="G2705" s="87"/>
      <c r="H2705" s="87"/>
      <c r="I2705" s="87"/>
      <c r="J2705" s="87"/>
      <c r="K2705" s="87"/>
      <c r="L2705" s="87"/>
      <c r="M2705" s="87"/>
      <c r="N2705" s="87"/>
      <c r="O2705" s="87"/>
      <c r="P2705" s="87"/>
      <c r="Q2705" s="87"/>
      <c r="R2705" s="87"/>
      <c r="S2705" s="87"/>
      <c r="T2705" s="87"/>
      <c r="U2705" s="87"/>
      <c r="V2705" s="87"/>
      <c r="W2705" s="87"/>
      <c r="X2705" s="87"/>
      <c r="Y2705" s="87"/>
      <c r="Z2705" s="87"/>
      <c r="AA2705" s="87"/>
      <c r="AB2705" s="87"/>
      <c r="AC2705" s="87"/>
      <c r="AD2705" s="87"/>
      <c r="AE2705" s="87"/>
      <c r="AF2705" s="87"/>
      <c r="AG2705" s="87"/>
      <c r="AH2705" s="87"/>
      <c r="AI2705" s="87"/>
      <c r="AJ2705" s="87"/>
      <c r="AK2705" s="87"/>
      <c r="AL2705" s="87"/>
      <c r="AM2705" s="87"/>
      <c r="AN2705" s="87"/>
      <c r="AO2705" s="87"/>
      <c r="AP2705" s="87"/>
      <c r="AQ2705" s="87"/>
      <c r="AR2705" s="87"/>
      <c r="AS2705" s="87"/>
      <c r="AT2705" s="87"/>
      <c r="AU2705" s="87"/>
      <c r="AV2705" s="87"/>
      <c r="AW2705" s="87"/>
      <c r="AX2705" s="87"/>
      <c r="AY2705" s="87"/>
      <c r="AZ2705" s="87"/>
      <c r="BA2705" s="87"/>
      <c r="BB2705" s="87"/>
      <c r="BC2705" s="87"/>
      <c r="BD2705" s="87"/>
      <c r="BE2705" s="87"/>
      <c r="BF2705" s="87"/>
      <c r="BG2705" s="87"/>
      <c r="BH2705" s="87"/>
    </row>
    <row r="2706" spans="1:60">
      <c r="A2706" s="87"/>
      <c r="D2706" s="371"/>
      <c r="E2706" s="87"/>
      <c r="F2706" s="87"/>
      <c r="G2706" s="87"/>
      <c r="H2706" s="87"/>
      <c r="I2706" s="87"/>
      <c r="J2706" s="87"/>
      <c r="K2706" s="87"/>
      <c r="L2706" s="87"/>
      <c r="M2706" s="87"/>
      <c r="N2706" s="87"/>
      <c r="O2706" s="87"/>
      <c r="P2706" s="87"/>
      <c r="Q2706" s="87"/>
      <c r="R2706" s="87"/>
      <c r="S2706" s="87"/>
      <c r="T2706" s="87"/>
      <c r="U2706" s="87"/>
      <c r="V2706" s="87"/>
      <c r="W2706" s="87"/>
      <c r="X2706" s="87"/>
      <c r="Y2706" s="87"/>
      <c r="Z2706" s="87"/>
      <c r="AA2706" s="87"/>
      <c r="AB2706" s="87"/>
      <c r="AC2706" s="87"/>
      <c r="AD2706" s="87"/>
      <c r="AE2706" s="87"/>
      <c r="AF2706" s="87"/>
      <c r="AG2706" s="87"/>
      <c r="AH2706" s="87"/>
      <c r="AI2706" s="87"/>
      <c r="AJ2706" s="87"/>
      <c r="AK2706" s="87"/>
      <c r="AL2706" s="87"/>
      <c r="AM2706" s="87"/>
      <c r="AN2706" s="87"/>
      <c r="AO2706" s="87"/>
      <c r="AP2706" s="87"/>
      <c r="AQ2706" s="87"/>
      <c r="AR2706" s="87"/>
      <c r="AS2706" s="87"/>
      <c r="AT2706" s="87"/>
      <c r="AU2706" s="87"/>
      <c r="AV2706" s="87"/>
      <c r="AW2706" s="87"/>
      <c r="AX2706" s="87"/>
      <c r="AY2706" s="87"/>
      <c r="AZ2706" s="87"/>
      <c r="BA2706" s="87"/>
      <c r="BB2706" s="87"/>
      <c r="BC2706" s="87"/>
      <c r="BD2706" s="87"/>
      <c r="BE2706" s="87"/>
      <c r="BF2706" s="87"/>
      <c r="BG2706" s="87"/>
      <c r="BH2706" s="87"/>
    </row>
  </sheetData>
  <mergeCells count="6">
    <mergeCell ref="A276:G280"/>
    <mergeCell ref="C4:G4"/>
    <mergeCell ref="C2:G2"/>
    <mergeCell ref="A1:G1"/>
    <mergeCell ref="C3:G3"/>
    <mergeCell ref="A275:C27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51"/>
  <sheetViews>
    <sheetView zoomScaleNormal="100" workbookViewId="0">
      <pane ySplit="6" topLeftCell="A14" activePane="bottomLeft" state="frozen"/>
      <selection pane="bottomLeft" activeCell="F41" sqref="F41"/>
    </sheetView>
  </sheetViews>
  <sheetFormatPr defaultRowHeight="12.75"/>
  <cols>
    <col min="1" max="1" width="9.140625" customWidth="1"/>
    <col min="2" max="2" width="12.7109375" customWidth="1"/>
    <col min="3" max="3" width="44.85546875" customWidth="1"/>
    <col min="7" max="7" width="12.42578125" customWidth="1"/>
  </cols>
  <sheetData>
    <row r="1" spans="1:57" ht="15.75">
      <c r="A1" s="584" t="s">
        <v>6</v>
      </c>
      <c r="B1" s="584"/>
      <c r="C1" s="584"/>
      <c r="D1" s="584"/>
      <c r="E1" s="584"/>
      <c r="F1" s="584"/>
      <c r="G1" s="584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</row>
    <row r="2" spans="1:57" ht="25.7" customHeight="1">
      <c r="A2" s="34" t="s">
        <v>7</v>
      </c>
      <c r="B2" s="423" t="s">
        <v>880</v>
      </c>
      <c r="C2" s="585" t="s">
        <v>322</v>
      </c>
      <c r="D2" s="586"/>
      <c r="E2" s="586"/>
      <c r="F2" s="586"/>
      <c r="G2" s="58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57" ht="25.7" customHeight="1">
      <c r="A3" s="34" t="s">
        <v>8</v>
      </c>
      <c r="B3" s="372" t="s">
        <v>130</v>
      </c>
      <c r="C3" s="588" t="s">
        <v>789</v>
      </c>
      <c r="D3" s="589"/>
      <c r="E3" s="589"/>
      <c r="F3" s="589"/>
      <c r="G3" s="590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</row>
    <row r="4" spans="1:57" ht="25.7" customHeight="1">
      <c r="A4" s="35" t="s">
        <v>9</v>
      </c>
      <c r="B4" s="36" t="s">
        <v>35</v>
      </c>
      <c r="C4" s="616" t="s">
        <v>323</v>
      </c>
      <c r="D4" s="617"/>
      <c r="E4" s="617"/>
      <c r="F4" s="617"/>
      <c r="G4" s="618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</row>
    <row r="5" spans="1:57">
      <c r="A5" s="38"/>
      <c r="B5" s="39"/>
      <c r="C5" s="39"/>
      <c r="D5" s="39"/>
      <c r="E5" s="40"/>
      <c r="F5" s="39"/>
      <c r="G5" s="39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</row>
    <row r="6" spans="1:57">
      <c r="A6" s="165" t="s">
        <v>86</v>
      </c>
      <c r="B6" s="41" t="s">
        <v>87</v>
      </c>
      <c r="C6" s="41" t="s">
        <v>88</v>
      </c>
      <c r="D6" s="41" t="s">
        <v>89</v>
      </c>
      <c r="E6" s="41" t="s">
        <v>324</v>
      </c>
      <c r="F6" s="41" t="s">
        <v>325</v>
      </c>
      <c r="G6" s="42" t="s">
        <v>326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</row>
    <row r="7" spans="1:57">
      <c r="A7" s="389" t="s">
        <v>107</v>
      </c>
      <c r="B7" s="44"/>
      <c r="C7" s="390" t="s">
        <v>327</v>
      </c>
      <c r="D7" s="391"/>
      <c r="E7" s="392"/>
      <c r="F7" s="393"/>
      <c r="G7" s="394">
        <f>SUM(G8:G13)</f>
        <v>0</v>
      </c>
      <c r="H7" s="39"/>
      <c r="I7" s="39"/>
      <c r="J7" s="37"/>
      <c r="K7" s="37"/>
      <c r="L7" s="37"/>
      <c r="M7" s="37"/>
      <c r="N7" s="37"/>
      <c r="O7" s="43">
        <v>1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</row>
    <row r="8" spans="1:57" ht="22.5">
      <c r="A8" s="448">
        <v>1</v>
      </c>
      <c r="B8" s="162"/>
      <c r="C8" s="146" t="s">
        <v>566</v>
      </c>
      <c r="D8" s="142" t="s">
        <v>137</v>
      </c>
      <c r="E8" s="137">
        <v>0</v>
      </c>
      <c r="F8" s="395">
        <v>0</v>
      </c>
      <c r="G8" s="147">
        <f>E8*F8</f>
        <v>0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57" ht="22.5">
      <c r="A9" s="448">
        <v>2</v>
      </c>
      <c r="B9" s="163"/>
      <c r="C9" s="146" t="s">
        <v>328</v>
      </c>
      <c r="D9" s="142" t="s">
        <v>137</v>
      </c>
      <c r="E9" s="137">
        <v>2.6</v>
      </c>
      <c r="F9" s="395">
        <v>0</v>
      </c>
      <c r="G9" s="147">
        <f t="shared" ref="G9:G23" si="0">E9*F9</f>
        <v>0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</row>
    <row r="10" spans="1:57" ht="22.5">
      <c r="A10" s="448">
        <v>3</v>
      </c>
      <c r="B10" s="449"/>
      <c r="C10" s="146" t="s">
        <v>848</v>
      </c>
      <c r="D10" s="142" t="s">
        <v>142</v>
      </c>
      <c r="E10" s="134">
        <v>2</v>
      </c>
      <c r="F10" s="395">
        <v>0</v>
      </c>
      <c r="G10" s="147">
        <f t="shared" si="0"/>
        <v>0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</row>
    <row r="11" spans="1:57">
      <c r="A11" s="448">
        <v>4</v>
      </c>
      <c r="B11" s="449"/>
      <c r="C11" s="146" t="s">
        <v>330</v>
      </c>
      <c r="D11" s="142" t="s">
        <v>137</v>
      </c>
      <c r="E11" s="134">
        <f>E9+E8</f>
        <v>2.6</v>
      </c>
      <c r="F11" s="395">
        <v>0</v>
      </c>
      <c r="G11" s="147">
        <f t="shared" si="0"/>
        <v>0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</row>
    <row r="12" spans="1:57">
      <c r="A12" s="448">
        <v>5</v>
      </c>
      <c r="B12" s="163"/>
      <c r="C12" s="146" t="s">
        <v>331</v>
      </c>
      <c r="D12" s="142" t="s">
        <v>227</v>
      </c>
      <c r="E12" s="134">
        <v>1</v>
      </c>
      <c r="F12" s="395">
        <v>0</v>
      </c>
      <c r="G12" s="147">
        <f t="shared" si="0"/>
        <v>0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</row>
    <row r="13" spans="1:57">
      <c r="A13" s="448">
        <v>6</v>
      </c>
      <c r="B13" s="163"/>
      <c r="C13" s="146" t="s">
        <v>240</v>
      </c>
      <c r="D13" s="142" t="s">
        <v>142</v>
      </c>
      <c r="E13" s="134">
        <v>1</v>
      </c>
      <c r="F13" s="395">
        <v>0</v>
      </c>
      <c r="G13" s="147">
        <f t="shared" si="0"/>
        <v>0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</row>
    <row r="14" spans="1:57">
      <c r="A14" s="140" t="s">
        <v>107</v>
      </c>
      <c r="B14" s="141"/>
      <c r="C14" s="396" t="s">
        <v>332</v>
      </c>
      <c r="D14" s="143"/>
      <c r="E14" s="141"/>
      <c r="F14" s="133"/>
      <c r="G14" s="57">
        <f>SUM(G15:G23)</f>
        <v>0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</row>
    <row r="15" spans="1:57">
      <c r="A15" s="448">
        <v>7</v>
      </c>
      <c r="B15" s="163"/>
      <c r="C15" s="146" t="s">
        <v>333</v>
      </c>
      <c r="D15" s="142" t="s">
        <v>137</v>
      </c>
      <c r="E15" s="134">
        <v>9.3000000000000007</v>
      </c>
      <c r="F15" s="395">
        <v>0</v>
      </c>
      <c r="G15" s="147">
        <f t="shared" si="0"/>
        <v>0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</row>
    <row r="16" spans="1:57" ht="22.5">
      <c r="A16" s="448">
        <v>8</v>
      </c>
      <c r="B16" s="449"/>
      <c r="C16" s="146" t="s">
        <v>334</v>
      </c>
      <c r="D16" s="142" t="s">
        <v>137</v>
      </c>
      <c r="E16" s="134">
        <v>9.3000000000000007</v>
      </c>
      <c r="F16" s="395">
        <v>0</v>
      </c>
      <c r="G16" s="147">
        <f t="shared" si="0"/>
        <v>0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</row>
    <row r="17" spans="1:57">
      <c r="A17" s="448">
        <v>9</v>
      </c>
      <c r="B17" s="450"/>
      <c r="C17" s="146" t="s">
        <v>331</v>
      </c>
      <c r="D17" s="144" t="s">
        <v>227</v>
      </c>
      <c r="E17" s="135">
        <v>2</v>
      </c>
      <c r="F17" s="395">
        <v>0</v>
      </c>
      <c r="G17" s="147">
        <f t="shared" si="0"/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</row>
    <row r="18" spans="1:57">
      <c r="A18" s="448">
        <v>10</v>
      </c>
      <c r="B18" s="450"/>
      <c r="C18" s="146" t="s">
        <v>240</v>
      </c>
      <c r="D18" s="144" t="s">
        <v>142</v>
      </c>
      <c r="E18" s="135">
        <v>1</v>
      </c>
      <c r="F18" s="395">
        <v>0</v>
      </c>
      <c r="G18" s="147">
        <f t="shared" si="0"/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</row>
    <row r="19" spans="1:57" ht="22.5">
      <c r="A19" s="448">
        <v>11</v>
      </c>
      <c r="B19" s="450"/>
      <c r="C19" s="146" t="s">
        <v>335</v>
      </c>
      <c r="D19" s="144" t="s">
        <v>329</v>
      </c>
      <c r="E19" s="135">
        <v>1</v>
      </c>
      <c r="F19" s="395">
        <v>0</v>
      </c>
      <c r="G19" s="147">
        <f t="shared" si="0"/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</row>
    <row r="20" spans="1:57">
      <c r="A20" s="448">
        <v>12</v>
      </c>
      <c r="B20" s="450"/>
      <c r="C20" s="146" t="s">
        <v>336</v>
      </c>
      <c r="D20" s="142" t="s">
        <v>137</v>
      </c>
      <c r="E20" s="134">
        <v>9.3000000000000007</v>
      </c>
      <c r="F20" s="395">
        <v>0</v>
      </c>
      <c r="G20" s="147">
        <f t="shared" si="0"/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</row>
    <row r="21" spans="1:57">
      <c r="A21" s="448">
        <v>13</v>
      </c>
      <c r="B21" s="163"/>
      <c r="C21" s="146" t="s">
        <v>337</v>
      </c>
      <c r="D21" s="142" t="s">
        <v>137</v>
      </c>
      <c r="E21" s="134">
        <v>9.3000000000000007</v>
      </c>
      <c r="F21" s="395">
        <v>0</v>
      </c>
      <c r="G21" s="147">
        <f t="shared" si="0"/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</row>
    <row r="22" spans="1:57">
      <c r="A22" s="448">
        <v>14</v>
      </c>
      <c r="B22" s="163"/>
      <c r="C22" s="146" t="s">
        <v>338</v>
      </c>
      <c r="D22" s="142" t="s">
        <v>329</v>
      </c>
      <c r="E22" s="134">
        <v>4</v>
      </c>
      <c r="F22" s="395">
        <v>0</v>
      </c>
      <c r="G22" s="147">
        <f t="shared" si="0"/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</row>
    <row r="23" spans="1:57">
      <c r="A23" s="448">
        <v>15</v>
      </c>
      <c r="B23" s="163"/>
      <c r="C23" s="146" t="s">
        <v>339</v>
      </c>
      <c r="D23" s="142" t="s">
        <v>329</v>
      </c>
      <c r="E23" s="134">
        <v>2</v>
      </c>
      <c r="F23" s="395">
        <v>0</v>
      </c>
      <c r="G23" s="147">
        <f t="shared" si="0"/>
        <v>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</row>
    <row r="24" spans="1:57">
      <c r="A24" s="140" t="s">
        <v>107</v>
      </c>
      <c r="B24" s="141"/>
      <c r="C24" s="396" t="s">
        <v>340</v>
      </c>
      <c r="D24" s="143"/>
      <c r="E24" s="141"/>
      <c r="F24" s="133"/>
      <c r="G24" s="57">
        <f>SUM(G25:G28)</f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</row>
    <row r="25" spans="1:57" ht="22.5">
      <c r="A25" s="448">
        <v>16</v>
      </c>
      <c r="B25" s="163"/>
      <c r="C25" s="146" t="s">
        <v>341</v>
      </c>
      <c r="D25" s="142" t="s">
        <v>145</v>
      </c>
      <c r="E25" s="134">
        <v>4</v>
      </c>
      <c r="F25" s="395">
        <v>0</v>
      </c>
      <c r="G25" s="147">
        <f t="shared" ref="G25:G41" si="1">E25*F25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</row>
    <row r="26" spans="1:57">
      <c r="A26" s="448">
        <v>17</v>
      </c>
      <c r="B26" s="163"/>
      <c r="C26" s="146" t="s">
        <v>342</v>
      </c>
      <c r="D26" s="142" t="s">
        <v>329</v>
      </c>
      <c r="E26" s="134">
        <v>1</v>
      </c>
      <c r="F26" s="395">
        <v>0</v>
      </c>
      <c r="G26" s="147">
        <f t="shared" si="1"/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</row>
    <row r="27" spans="1:57" ht="22.5">
      <c r="A27" s="448">
        <v>18</v>
      </c>
      <c r="B27" s="163"/>
      <c r="C27" s="146" t="s">
        <v>343</v>
      </c>
      <c r="D27" s="142" t="s">
        <v>329</v>
      </c>
      <c r="E27" s="134">
        <v>1</v>
      </c>
      <c r="F27" s="395">
        <v>0</v>
      </c>
      <c r="G27" s="147">
        <f t="shared" si="1"/>
        <v>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</row>
    <row r="28" spans="1:57">
      <c r="A28" s="448">
        <v>19</v>
      </c>
      <c r="B28" s="163"/>
      <c r="C28" s="146" t="s">
        <v>344</v>
      </c>
      <c r="D28" s="142" t="s">
        <v>145</v>
      </c>
      <c r="E28" s="134">
        <v>2</v>
      </c>
      <c r="F28" s="395">
        <v>0</v>
      </c>
      <c r="G28" s="147">
        <f t="shared" si="1"/>
        <v>0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</row>
    <row r="29" spans="1:57">
      <c r="A29" s="140" t="s">
        <v>107</v>
      </c>
      <c r="B29" s="141"/>
      <c r="C29" s="396" t="s">
        <v>345</v>
      </c>
      <c r="D29" s="143"/>
      <c r="E29" s="141"/>
      <c r="F29" s="133"/>
      <c r="G29" s="57">
        <f>SUM(G30:G30)</f>
        <v>0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</row>
    <row r="30" spans="1:57">
      <c r="A30" s="448">
        <v>20</v>
      </c>
      <c r="B30" s="163"/>
      <c r="C30" s="146" t="s">
        <v>346</v>
      </c>
      <c r="D30" s="142" t="s">
        <v>329</v>
      </c>
      <c r="E30" s="134">
        <v>2</v>
      </c>
      <c r="F30" s="395">
        <v>0</v>
      </c>
      <c r="G30" s="147">
        <f t="shared" si="1"/>
        <v>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</row>
    <row r="31" spans="1:57">
      <c r="A31" s="140" t="s">
        <v>107</v>
      </c>
      <c r="B31" s="141"/>
      <c r="C31" s="396" t="s">
        <v>25</v>
      </c>
      <c r="D31" s="143"/>
      <c r="E31" s="141"/>
      <c r="F31" s="133"/>
      <c r="G31" s="57">
        <f>SUM(G32:G41)</f>
        <v>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</row>
    <row r="32" spans="1:57" ht="22.5">
      <c r="A32" s="448">
        <v>21</v>
      </c>
      <c r="B32" s="163"/>
      <c r="C32" s="146" t="s">
        <v>347</v>
      </c>
      <c r="D32" s="142" t="s">
        <v>137</v>
      </c>
      <c r="E32" s="136">
        <f>E21+E8+E9</f>
        <v>11.9</v>
      </c>
      <c r="F32" s="451">
        <v>0</v>
      </c>
      <c r="G32" s="452">
        <f t="shared" si="1"/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</row>
    <row r="33" spans="1:57">
      <c r="A33" s="448">
        <v>22</v>
      </c>
      <c r="B33" s="163"/>
      <c r="C33" s="146" t="s">
        <v>348</v>
      </c>
      <c r="D33" s="142" t="s">
        <v>329</v>
      </c>
      <c r="E33" s="136">
        <v>1</v>
      </c>
      <c r="F33" s="395">
        <v>0</v>
      </c>
      <c r="G33" s="147">
        <f t="shared" si="1"/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</row>
    <row r="34" spans="1:57">
      <c r="A34" s="448">
        <v>23</v>
      </c>
      <c r="B34" s="163"/>
      <c r="C34" s="146" t="s">
        <v>349</v>
      </c>
      <c r="D34" s="142" t="s">
        <v>232</v>
      </c>
      <c r="E34" s="136">
        <v>8</v>
      </c>
      <c r="F34" s="395">
        <v>0</v>
      </c>
      <c r="G34" s="147">
        <f t="shared" si="1"/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</row>
    <row r="35" spans="1:57">
      <c r="A35" s="448">
        <v>24</v>
      </c>
      <c r="B35" s="163"/>
      <c r="C35" s="146" t="s">
        <v>350</v>
      </c>
      <c r="D35" s="148" t="s">
        <v>232</v>
      </c>
      <c r="E35" s="138">
        <v>8</v>
      </c>
      <c r="F35" s="395">
        <v>0</v>
      </c>
      <c r="G35" s="147">
        <f t="shared" si="1"/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</row>
    <row r="36" spans="1:57" ht="22.5">
      <c r="A36" s="448">
        <v>25</v>
      </c>
      <c r="B36" s="163"/>
      <c r="C36" s="146" t="s">
        <v>351</v>
      </c>
      <c r="D36" s="142" t="s">
        <v>142</v>
      </c>
      <c r="E36" s="453">
        <v>1</v>
      </c>
      <c r="F36" s="395">
        <v>0</v>
      </c>
      <c r="G36" s="147">
        <f t="shared" si="1"/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</row>
    <row r="37" spans="1:57">
      <c r="A37" s="448">
        <v>26</v>
      </c>
      <c r="B37" s="163"/>
      <c r="C37" s="146" t="s">
        <v>352</v>
      </c>
      <c r="D37" s="142" t="s">
        <v>232</v>
      </c>
      <c r="E37" s="453">
        <v>8</v>
      </c>
      <c r="F37" s="395">
        <v>0</v>
      </c>
      <c r="G37" s="147">
        <f t="shared" si="1"/>
        <v>0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</row>
    <row r="38" spans="1:57">
      <c r="A38" s="448">
        <v>27</v>
      </c>
      <c r="B38" s="163"/>
      <c r="C38" s="146" t="s">
        <v>353</v>
      </c>
      <c r="D38" s="142" t="s">
        <v>142</v>
      </c>
      <c r="E38" s="453">
        <v>1</v>
      </c>
      <c r="F38" s="395">
        <v>0</v>
      </c>
      <c r="G38" s="147">
        <f t="shared" si="1"/>
        <v>0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</row>
    <row r="39" spans="1:57" ht="22.5">
      <c r="A39" s="448">
        <v>28</v>
      </c>
      <c r="B39" s="163"/>
      <c r="C39" s="146" t="s">
        <v>354</v>
      </c>
      <c r="D39" s="142" t="s">
        <v>232</v>
      </c>
      <c r="E39" s="453">
        <v>4</v>
      </c>
      <c r="F39" s="395">
        <v>0</v>
      </c>
      <c r="G39" s="147">
        <f t="shared" si="1"/>
        <v>0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</row>
    <row r="40" spans="1:57">
      <c r="A40" s="448">
        <v>29</v>
      </c>
      <c r="B40" s="163"/>
      <c r="C40" s="146" t="s">
        <v>355</v>
      </c>
      <c r="D40" s="142" t="s">
        <v>142</v>
      </c>
      <c r="E40" s="453">
        <v>1</v>
      </c>
      <c r="F40" s="395">
        <v>0</v>
      </c>
      <c r="G40" s="147">
        <f t="shared" si="1"/>
        <v>0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</row>
    <row r="41" spans="1:57">
      <c r="A41" s="155">
        <v>30</v>
      </c>
      <c r="B41" s="164"/>
      <c r="C41" s="156" t="s">
        <v>356</v>
      </c>
      <c r="D41" s="157" t="s">
        <v>142</v>
      </c>
      <c r="E41" s="158">
        <v>1</v>
      </c>
      <c r="F41" s="397">
        <v>0</v>
      </c>
      <c r="G41" s="159">
        <f t="shared" si="1"/>
        <v>0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</row>
    <row r="43" spans="1:57">
      <c r="A43" s="149"/>
      <c r="B43" s="150" t="s">
        <v>27</v>
      </c>
      <c r="C43" s="151"/>
      <c r="D43" s="152"/>
      <c r="E43" s="153"/>
      <c r="F43" s="153"/>
      <c r="G43" s="154">
        <f>G31+G29+G24+G14+G7</f>
        <v>0</v>
      </c>
    </row>
    <row r="44" spans="1:57">
      <c r="A44" s="88"/>
      <c r="B44" s="3"/>
      <c r="C44" s="29"/>
      <c r="D44" s="89"/>
      <c r="E44" s="88"/>
      <c r="F44" s="88"/>
      <c r="G44" s="88"/>
    </row>
    <row r="45" spans="1:57">
      <c r="A45" s="88"/>
      <c r="B45" s="3"/>
      <c r="C45" s="29"/>
      <c r="D45" s="89"/>
      <c r="E45" s="88"/>
      <c r="F45" s="88"/>
      <c r="G45" s="88"/>
    </row>
    <row r="46" spans="1:57">
      <c r="A46" s="609" t="s">
        <v>319</v>
      </c>
      <c r="B46" s="609"/>
      <c r="C46" s="610"/>
      <c r="D46" s="89"/>
      <c r="E46" s="88"/>
      <c r="F46" s="88"/>
      <c r="G46" s="88"/>
    </row>
    <row r="47" spans="1:57">
      <c r="A47" s="594"/>
      <c r="B47" s="611"/>
      <c r="C47" s="612"/>
      <c r="D47" s="611"/>
      <c r="E47" s="611"/>
      <c r="F47" s="611"/>
      <c r="G47" s="613"/>
    </row>
    <row r="48" spans="1:57">
      <c r="A48" s="598"/>
      <c r="B48" s="614"/>
      <c r="C48" s="615"/>
      <c r="D48" s="614"/>
      <c r="E48" s="614"/>
      <c r="F48" s="614"/>
      <c r="G48" s="601"/>
    </row>
    <row r="49" spans="1:7">
      <c r="A49" s="598"/>
      <c r="B49" s="614"/>
      <c r="C49" s="615"/>
      <c r="D49" s="614"/>
      <c r="E49" s="614"/>
      <c r="F49" s="614"/>
      <c r="G49" s="601"/>
    </row>
    <row r="50" spans="1:7">
      <c r="A50" s="598"/>
      <c r="B50" s="614"/>
      <c r="C50" s="615"/>
      <c r="D50" s="614"/>
      <c r="E50" s="614"/>
      <c r="F50" s="614"/>
      <c r="G50" s="601"/>
    </row>
    <row r="51" spans="1:7">
      <c r="A51" s="602"/>
      <c r="B51" s="603"/>
      <c r="C51" s="604"/>
      <c r="D51" s="603"/>
      <c r="E51" s="603"/>
      <c r="F51" s="603"/>
      <c r="G51" s="605"/>
    </row>
  </sheetData>
  <mergeCells count="6">
    <mergeCell ref="A47:G51"/>
    <mergeCell ref="A1:G1"/>
    <mergeCell ref="C2:G2"/>
    <mergeCell ref="C3:G3"/>
    <mergeCell ref="C4:G4"/>
    <mergeCell ref="A46:C46"/>
  </mergeCells>
  <pageMargins left="0.7" right="0.7" top="0.78740157499999996" bottom="0.78740157499999996" header="0.3" footer="0.3"/>
  <pageSetup paperSize="9" scale="83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45"/>
  <sheetViews>
    <sheetView zoomScaleNormal="100" workbookViewId="0">
      <pane ySplit="6" topLeftCell="A7" activePane="bottomLeft" state="frozen"/>
      <selection pane="bottomLeft" activeCell="F33" sqref="F33"/>
    </sheetView>
  </sheetViews>
  <sheetFormatPr defaultRowHeight="12.75"/>
  <cols>
    <col min="2" max="2" width="12.7109375" customWidth="1"/>
    <col min="3" max="3" width="44.85546875" customWidth="1"/>
    <col min="7" max="7" width="12.42578125" customWidth="1"/>
  </cols>
  <sheetData>
    <row r="1" spans="1:57" ht="15.75">
      <c r="A1" s="584" t="s">
        <v>6</v>
      </c>
      <c r="B1" s="584"/>
      <c r="C1" s="584"/>
      <c r="D1" s="584"/>
      <c r="E1" s="584"/>
      <c r="F1" s="584"/>
      <c r="G1" s="584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</row>
    <row r="2" spans="1:57" ht="25.7" customHeight="1">
      <c r="A2" s="46" t="s">
        <v>7</v>
      </c>
      <c r="B2" s="423" t="s">
        <v>880</v>
      </c>
      <c r="C2" s="585" t="s">
        <v>322</v>
      </c>
      <c r="D2" s="586"/>
      <c r="E2" s="586"/>
      <c r="F2" s="586"/>
      <c r="G2" s="587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</row>
    <row r="3" spans="1:57" ht="25.7" customHeight="1">
      <c r="A3" s="46" t="s">
        <v>8</v>
      </c>
      <c r="B3" s="372" t="s">
        <v>130</v>
      </c>
      <c r="C3" s="588" t="s">
        <v>789</v>
      </c>
      <c r="D3" s="589"/>
      <c r="E3" s="589"/>
      <c r="F3" s="589"/>
      <c r="G3" s="590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</row>
    <row r="4" spans="1:57" ht="25.7" customHeight="1">
      <c r="A4" s="47" t="s">
        <v>9</v>
      </c>
      <c r="B4" s="48" t="s">
        <v>42</v>
      </c>
      <c r="C4" s="616" t="s">
        <v>357</v>
      </c>
      <c r="D4" s="617"/>
      <c r="E4" s="617"/>
      <c r="F4" s="617"/>
      <c r="G4" s="618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</row>
    <row r="5" spans="1:57">
      <c r="A5" s="50"/>
      <c r="B5" s="51"/>
      <c r="C5" s="51"/>
      <c r="D5" s="51"/>
      <c r="E5" s="52"/>
      <c r="F5" s="51"/>
      <c r="G5" s="51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</row>
    <row r="6" spans="1:57">
      <c r="A6" s="172" t="s">
        <v>86</v>
      </c>
      <c r="B6" s="53" t="s">
        <v>87</v>
      </c>
      <c r="C6" s="53" t="s">
        <v>88</v>
      </c>
      <c r="D6" s="53" t="s">
        <v>89</v>
      </c>
      <c r="E6" s="53" t="s">
        <v>324</v>
      </c>
      <c r="F6" s="53" t="s">
        <v>325</v>
      </c>
      <c r="G6" s="54" t="s">
        <v>326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</row>
    <row r="7" spans="1:57">
      <c r="A7" s="389" t="s">
        <v>107</v>
      </c>
      <c r="B7" s="169"/>
      <c r="C7" s="398" t="s">
        <v>358</v>
      </c>
      <c r="D7" s="143"/>
      <c r="E7" s="56"/>
      <c r="F7" s="399"/>
      <c r="G7" s="57">
        <f>SUM(G8:G16)</f>
        <v>0</v>
      </c>
      <c r="H7" s="51"/>
      <c r="I7" s="51"/>
      <c r="J7" s="49"/>
      <c r="K7" s="49"/>
      <c r="L7" s="49"/>
      <c r="M7" s="49"/>
      <c r="N7" s="49"/>
      <c r="O7" s="55">
        <v>1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</row>
    <row r="8" spans="1:57">
      <c r="A8" s="173">
        <v>1</v>
      </c>
      <c r="B8" s="421"/>
      <c r="C8" s="146" t="s">
        <v>560</v>
      </c>
      <c r="D8" s="142" t="s">
        <v>137</v>
      </c>
      <c r="E8" s="454">
        <v>0</v>
      </c>
      <c r="F8" s="395">
        <v>0</v>
      </c>
      <c r="G8" s="147">
        <f>E8*F8</f>
        <v>0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</row>
    <row r="9" spans="1:57">
      <c r="A9" s="173">
        <v>2</v>
      </c>
      <c r="B9" s="421"/>
      <c r="C9" s="146" t="s">
        <v>561</v>
      </c>
      <c r="D9" s="142" t="s">
        <v>137</v>
      </c>
      <c r="E9" s="454">
        <v>4</v>
      </c>
      <c r="F9" s="395">
        <v>0</v>
      </c>
      <c r="G9" s="147">
        <f t="shared" ref="G9:G23" si="0">E9*F9</f>
        <v>0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</row>
    <row r="10" spans="1:57">
      <c r="A10" s="173">
        <v>3</v>
      </c>
      <c r="B10" s="421"/>
      <c r="C10" s="146" t="s">
        <v>562</v>
      </c>
      <c r="D10" s="142" t="s">
        <v>137</v>
      </c>
      <c r="E10" s="454">
        <f>4*0.25</f>
        <v>1</v>
      </c>
      <c r="F10" s="395">
        <v>0</v>
      </c>
      <c r="G10" s="147">
        <f t="shared" si="0"/>
        <v>0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</row>
    <row r="11" spans="1:57">
      <c r="A11" s="173">
        <v>4</v>
      </c>
      <c r="B11" s="421"/>
      <c r="C11" s="146" t="s">
        <v>563</v>
      </c>
      <c r="D11" s="142" t="s">
        <v>137</v>
      </c>
      <c r="E11" s="454">
        <v>0</v>
      </c>
      <c r="F11" s="395">
        <v>0</v>
      </c>
      <c r="G11" s="147">
        <f t="shared" si="0"/>
        <v>0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</row>
    <row r="12" spans="1:57">
      <c r="A12" s="173">
        <v>5</v>
      </c>
      <c r="B12" s="421"/>
      <c r="C12" s="146" t="s">
        <v>564</v>
      </c>
      <c r="D12" s="142" t="s">
        <v>137</v>
      </c>
      <c r="E12" s="454">
        <v>0</v>
      </c>
      <c r="F12" s="395">
        <v>0</v>
      </c>
      <c r="G12" s="147">
        <f t="shared" si="0"/>
        <v>0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</row>
    <row r="13" spans="1:57">
      <c r="A13" s="173">
        <v>6</v>
      </c>
      <c r="B13" s="421"/>
      <c r="C13" s="146" t="s">
        <v>359</v>
      </c>
      <c r="D13" s="142" t="s">
        <v>137</v>
      </c>
      <c r="E13" s="455">
        <f>SUM(E8:E12)</f>
        <v>5</v>
      </c>
      <c r="F13" s="395">
        <v>0</v>
      </c>
      <c r="G13" s="147">
        <f t="shared" si="0"/>
        <v>0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</row>
    <row r="14" spans="1:57">
      <c r="A14" s="173">
        <v>7</v>
      </c>
      <c r="B14" s="421"/>
      <c r="C14" s="146" t="s">
        <v>331</v>
      </c>
      <c r="D14" s="144" t="s">
        <v>227</v>
      </c>
      <c r="E14" s="454">
        <v>1.5</v>
      </c>
      <c r="F14" s="395">
        <v>0</v>
      </c>
      <c r="G14" s="147">
        <f t="shared" si="0"/>
        <v>0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</row>
    <row r="15" spans="1:57">
      <c r="A15" s="173">
        <v>8</v>
      </c>
      <c r="B15" s="421"/>
      <c r="C15" s="146" t="s">
        <v>360</v>
      </c>
      <c r="D15" s="142" t="s">
        <v>137</v>
      </c>
      <c r="E15" s="455">
        <f>E13</f>
        <v>5</v>
      </c>
      <c r="F15" s="395">
        <v>0</v>
      </c>
      <c r="G15" s="147">
        <f t="shared" si="0"/>
        <v>0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</row>
    <row r="16" spans="1:57">
      <c r="A16" s="173">
        <v>9</v>
      </c>
      <c r="B16" s="421"/>
      <c r="C16" s="146" t="s">
        <v>361</v>
      </c>
      <c r="D16" s="142" t="s">
        <v>329</v>
      </c>
      <c r="E16" s="455">
        <v>4</v>
      </c>
      <c r="F16" s="395">
        <v>0</v>
      </c>
      <c r="G16" s="147">
        <f t="shared" si="0"/>
        <v>0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</row>
    <row r="17" spans="1:7">
      <c r="A17" s="171"/>
      <c r="B17" s="170"/>
      <c r="C17" s="396" t="s">
        <v>362</v>
      </c>
      <c r="D17" s="143"/>
      <c r="E17" s="56"/>
      <c r="F17" s="133"/>
      <c r="G17" s="57">
        <f>SUM(G18:G19)</f>
        <v>0</v>
      </c>
    </row>
    <row r="18" spans="1:7" ht="22.5">
      <c r="A18" s="173">
        <v>10</v>
      </c>
      <c r="B18" s="421"/>
      <c r="C18" s="146" t="s">
        <v>565</v>
      </c>
      <c r="D18" s="148" t="s">
        <v>329</v>
      </c>
      <c r="E18" s="454">
        <v>0</v>
      </c>
      <c r="F18" s="395">
        <v>0</v>
      </c>
      <c r="G18" s="147">
        <f t="shared" si="0"/>
        <v>0</v>
      </c>
    </row>
    <row r="19" spans="1:7" ht="22.5">
      <c r="A19" s="173">
        <v>11</v>
      </c>
      <c r="B19" s="421"/>
      <c r="C19" s="146" t="s">
        <v>363</v>
      </c>
      <c r="D19" s="148" t="s">
        <v>329</v>
      </c>
      <c r="E19" s="454">
        <v>8</v>
      </c>
      <c r="F19" s="395">
        <v>0</v>
      </c>
      <c r="G19" s="147">
        <f t="shared" si="0"/>
        <v>0</v>
      </c>
    </row>
    <row r="20" spans="1:7">
      <c r="A20" s="171" t="s">
        <v>107</v>
      </c>
      <c r="B20" s="170"/>
      <c r="C20" s="396" t="s">
        <v>364</v>
      </c>
      <c r="D20" s="396"/>
      <c r="E20" s="167"/>
      <c r="F20" s="133"/>
      <c r="G20" s="57">
        <f>SUM(G21:G23)</f>
        <v>0</v>
      </c>
    </row>
    <row r="21" spans="1:7">
      <c r="A21" s="400">
        <v>12</v>
      </c>
      <c r="B21" s="421"/>
      <c r="C21" s="146" t="s">
        <v>365</v>
      </c>
      <c r="D21" s="145" t="s">
        <v>329</v>
      </c>
      <c r="E21" s="455">
        <v>4</v>
      </c>
      <c r="F21" s="395">
        <v>0</v>
      </c>
      <c r="G21" s="147">
        <f t="shared" si="0"/>
        <v>0</v>
      </c>
    </row>
    <row r="22" spans="1:7">
      <c r="A22" s="400">
        <v>13</v>
      </c>
      <c r="B22" s="421"/>
      <c r="C22" s="146" t="s">
        <v>366</v>
      </c>
      <c r="D22" s="148" t="s">
        <v>329</v>
      </c>
      <c r="E22" s="455">
        <v>16</v>
      </c>
      <c r="F22" s="395">
        <v>0</v>
      </c>
      <c r="G22" s="147">
        <f t="shared" si="0"/>
        <v>0</v>
      </c>
    </row>
    <row r="23" spans="1:7">
      <c r="A23" s="400">
        <v>14</v>
      </c>
      <c r="B23" s="421"/>
      <c r="C23" s="146" t="s">
        <v>367</v>
      </c>
      <c r="D23" s="148" t="s">
        <v>329</v>
      </c>
      <c r="E23" s="455">
        <v>0</v>
      </c>
      <c r="F23" s="395">
        <v>0</v>
      </c>
      <c r="G23" s="147">
        <f t="shared" si="0"/>
        <v>0</v>
      </c>
    </row>
    <row r="24" spans="1:7">
      <c r="A24" s="171" t="s">
        <v>107</v>
      </c>
      <c r="B24" s="170"/>
      <c r="C24" s="396" t="s">
        <v>25</v>
      </c>
      <c r="D24" s="143"/>
      <c r="E24" s="56"/>
      <c r="F24" s="133"/>
      <c r="G24" s="57">
        <f>SUM(G25:G35)</f>
        <v>0</v>
      </c>
    </row>
    <row r="25" spans="1:7">
      <c r="A25" s="173">
        <v>15</v>
      </c>
      <c r="B25" s="421"/>
      <c r="C25" s="146" t="s">
        <v>368</v>
      </c>
      <c r="D25" s="142" t="s">
        <v>232</v>
      </c>
      <c r="E25" s="455">
        <v>1</v>
      </c>
      <c r="F25" s="395">
        <v>0</v>
      </c>
      <c r="G25" s="147">
        <f t="shared" ref="G25:G35" si="1">E25*F25</f>
        <v>0</v>
      </c>
    </row>
    <row r="26" spans="1:7">
      <c r="A26" s="173">
        <v>16</v>
      </c>
      <c r="B26" s="421"/>
      <c r="C26" s="146" t="s">
        <v>369</v>
      </c>
      <c r="D26" s="142" t="s">
        <v>137</v>
      </c>
      <c r="E26" s="456">
        <f>E15</f>
        <v>5</v>
      </c>
      <c r="F26" s="395">
        <v>0</v>
      </c>
      <c r="G26" s="147">
        <f t="shared" si="1"/>
        <v>0</v>
      </c>
    </row>
    <row r="27" spans="1:7">
      <c r="A27" s="173">
        <v>17</v>
      </c>
      <c r="B27" s="421"/>
      <c r="C27" s="146" t="s">
        <v>370</v>
      </c>
      <c r="D27" s="142" t="s">
        <v>142</v>
      </c>
      <c r="E27" s="455">
        <v>1</v>
      </c>
      <c r="F27" s="395">
        <v>0</v>
      </c>
      <c r="G27" s="147">
        <f t="shared" si="1"/>
        <v>0</v>
      </c>
    </row>
    <row r="28" spans="1:7">
      <c r="A28" s="173">
        <v>18</v>
      </c>
      <c r="B28" s="421"/>
      <c r="C28" s="146" t="s">
        <v>371</v>
      </c>
      <c r="D28" s="142" t="s">
        <v>137</v>
      </c>
      <c r="E28" s="455">
        <f>E26</f>
        <v>5</v>
      </c>
      <c r="F28" s="395">
        <v>0</v>
      </c>
      <c r="G28" s="147">
        <f t="shared" si="1"/>
        <v>0</v>
      </c>
    </row>
    <row r="29" spans="1:7" ht="22.5">
      <c r="A29" s="173">
        <v>19</v>
      </c>
      <c r="B29" s="421"/>
      <c r="C29" s="146" t="s">
        <v>372</v>
      </c>
      <c r="D29" s="142" t="s">
        <v>142</v>
      </c>
      <c r="E29" s="455">
        <v>8</v>
      </c>
      <c r="F29" s="395">
        <v>0</v>
      </c>
      <c r="G29" s="147">
        <f t="shared" si="1"/>
        <v>0</v>
      </c>
    </row>
    <row r="30" spans="1:7">
      <c r="A30" s="173">
        <v>20</v>
      </c>
      <c r="B30" s="421"/>
      <c r="C30" s="146" t="s">
        <v>373</v>
      </c>
      <c r="D30" s="142" t="s">
        <v>232</v>
      </c>
      <c r="E30" s="455">
        <v>48</v>
      </c>
      <c r="F30" s="395">
        <v>0</v>
      </c>
      <c r="G30" s="147">
        <f t="shared" si="1"/>
        <v>0</v>
      </c>
    </row>
    <row r="31" spans="1:7">
      <c r="A31" s="173">
        <v>21</v>
      </c>
      <c r="B31" s="421"/>
      <c r="C31" s="146" t="s">
        <v>349</v>
      </c>
      <c r="D31" s="148" t="s">
        <v>232</v>
      </c>
      <c r="E31" s="401">
        <v>8</v>
      </c>
      <c r="F31" s="395">
        <v>0</v>
      </c>
      <c r="G31" s="147">
        <f t="shared" si="1"/>
        <v>0</v>
      </c>
    </row>
    <row r="32" spans="1:7">
      <c r="A32" s="173">
        <v>22</v>
      </c>
      <c r="B32" s="421"/>
      <c r="C32" s="146" t="s">
        <v>350</v>
      </c>
      <c r="D32" s="148" t="s">
        <v>232</v>
      </c>
      <c r="E32" s="401">
        <v>0</v>
      </c>
      <c r="F32" s="395">
        <v>0</v>
      </c>
      <c r="G32" s="147">
        <f t="shared" si="1"/>
        <v>0</v>
      </c>
    </row>
    <row r="33" spans="1:7">
      <c r="A33" s="173">
        <v>23</v>
      </c>
      <c r="B33" s="421"/>
      <c r="C33" s="146" t="s">
        <v>353</v>
      </c>
      <c r="D33" s="148" t="s">
        <v>142</v>
      </c>
      <c r="E33" s="401">
        <v>1</v>
      </c>
      <c r="F33" s="395">
        <v>0</v>
      </c>
      <c r="G33" s="147">
        <f t="shared" si="1"/>
        <v>0</v>
      </c>
    </row>
    <row r="34" spans="1:7">
      <c r="A34" s="173">
        <v>24</v>
      </c>
      <c r="B34" s="421"/>
      <c r="C34" s="146" t="s">
        <v>356</v>
      </c>
      <c r="D34" s="148" t="s">
        <v>142</v>
      </c>
      <c r="E34" s="401">
        <v>1</v>
      </c>
      <c r="F34" s="395">
        <v>0</v>
      </c>
      <c r="G34" s="147">
        <f t="shared" si="1"/>
        <v>0</v>
      </c>
    </row>
    <row r="35" spans="1:7">
      <c r="A35" s="174">
        <v>25</v>
      </c>
      <c r="B35" s="422"/>
      <c r="C35" s="156" t="s">
        <v>374</v>
      </c>
      <c r="D35" s="160" t="s">
        <v>142</v>
      </c>
      <c r="E35" s="168">
        <v>1</v>
      </c>
      <c r="F35" s="397">
        <v>0</v>
      </c>
      <c r="G35" s="159">
        <f t="shared" si="1"/>
        <v>0</v>
      </c>
    </row>
    <row r="37" spans="1:7">
      <c r="A37" s="149"/>
      <c r="B37" s="150" t="s">
        <v>27</v>
      </c>
      <c r="C37" s="151"/>
      <c r="D37" s="152"/>
      <c r="E37" s="153"/>
      <c r="F37" s="153"/>
      <c r="G37" s="154">
        <f>G24+G20+G17+G7</f>
        <v>0</v>
      </c>
    </row>
    <row r="38" spans="1:7">
      <c r="A38" s="88"/>
      <c r="B38" s="3"/>
      <c r="C38" s="29"/>
      <c r="D38" s="89"/>
      <c r="E38" s="88"/>
      <c r="F38" s="88"/>
      <c r="G38" s="88"/>
    </row>
    <row r="39" spans="1:7">
      <c r="A39" s="88"/>
      <c r="B39" s="3"/>
      <c r="C39" s="29"/>
      <c r="D39" s="89"/>
      <c r="E39" s="88"/>
      <c r="F39" s="88"/>
      <c r="G39" s="88"/>
    </row>
    <row r="40" spans="1:7">
      <c r="A40" s="609" t="s">
        <v>319</v>
      </c>
      <c r="B40" s="609"/>
      <c r="C40" s="610"/>
      <c r="D40" s="89"/>
      <c r="E40" s="88"/>
      <c r="F40" s="88"/>
      <c r="G40" s="88"/>
    </row>
    <row r="41" spans="1:7">
      <c r="A41" s="594"/>
      <c r="B41" s="611"/>
      <c r="C41" s="612"/>
      <c r="D41" s="611"/>
      <c r="E41" s="611"/>
      <c r="F41" s="611"/>
      <c r="G41" s="613"/>
    </row>
    <row r="42" spans="1:7">
      <c r="A42" s="598"/>
      <c r="B42" s="614"/>
      <c r="C42" s="615"/>
      <c r="D42" s="614"/>
      <c r="E42" s="614"/>
      <c r="F42" s="614"/>
      <c r="G42" s="601"/>
    </row>
    <row r="43" spans="1:7">
      <c r="A43" s="598"/>
      <c r="B43" s="614"/>
      <c r="C43" s="615"/>
      <c r="D43" s="614"/>
      <c r="E43" s="614"/>
      <c r="F43" s="614"/>
      <c r="G43" s="601"/>
    </row>
    <row r="44" spans="1:7">
      <c r="A44" s="598"/>
      <c r="B44" s="614"/>
      <c r="C44" s="615"/>
      <c r="D44" s="614"/>
      <c r="E44" s="614"/>
      <c r="F44" s="614"/>
      <c r="G44" s="601"/>
    </row>
    <row r="45" spans="1:7">
      <c r="A45" s="602"/>
      <c r="B45" s="603"/>
      <c r="C45" s="604"/>
      <c r="D45" s="603"/>
      <c r="E45" s="603"/>
      <c r="F45" s="603"/>
      <c r="G45" s="605"/>
    </row>
  </sheetData>
  <mergeCells count="6">
    <mergeCell ref="A41:G45"/>
    <mergeCell ref="A1:G1"/>
    <mergeCell ref="C2:G2"/>
    <mergeCell ref="C3:G3"/>
    <mergeCell ref="C4:G4"/>
    <mergeCell ref="A40:C40"/>
  </mergeCells>
  <pageMargins left="0.7" right="0.7" top="0.78740157499999996" bottom="0.78740157499999996" header="0.3" footer="0.3"/>
  <pageSetup paperSize="9" scale="83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69"/>
  <sheetViews>
    <sheetView zoomScale="70" zoomScaleNormal="70" workbookViewId="0">
      <pane ySplit="8" topLeftCell="A24" activePane="bottomLeft" state="frozen"/>
      <selection pane="bottomLeft" activeCell="G57" sqref="G57"/>
    </sheetView>
  </sheetViews>
  <sheetFormatPr defaultRowHeight="12.75"/>
  <cols>
    <col min="1" max="1" width="11.5703125" customWidth="1"/>
    <col min="2" max="2" width="96.28515625" customWidth="1"/>
    <col min="3" max="3" width="8.5703125" customWidth="1"/>
    <col min="4" max="8" width="15.5703125" customWidth="1"/>
  </cols>
  <sheetData>
    <row r="2" spans="1:10" ht="25.7" customHeight="1">
      <c r="A2" s="423" t="s">
        <v>880</v>
      </c>
      <c r="B2" s="585" t="s">
        <v>322</v>
      </c>
      <c r="C2" s="586"/>
      <c r="D2" s="586"/>
      <c r="E2" s="586"/>
      <c r="F2" s="587"/>
      <c r="G2" s="58"/>
      <c r="H2" s="58"/>
      <c r="I2" s="58"/>
      <c r="J2" s="58"/>
    </row>
    <row r="3" spans="1:10" ht="25.7" customHeight="1">
      <c r="A3" s="372" t="s">
        <v>130</v>
      </c>
      <c r="B3" s="588" t="s">
        <v>789</v>
      </c>
      <c r="C3" s="589"/>
      <c r="D3" s="589"/>
      <c r="E3" s="589"/>
      <c r="F3" s="590"/>
      <c r="G3" s="58"/>
      <c r="H3" s="58"/>
      <c r="I3" s="58"/>
      <c r="J3" s="58"/>
    </row>
    <row r="4" spans="1:10" ht="25.7" customHeight="1">
      <c r="A4" s="59" t="s">
        <v>48</v>
      </c>
      <c r="B4" s="616" t="s">
        <v>375</v>
      </c>
      <c r="C4" s="617"/>
      <c r="D4" s="617"/>
      <c r="E4" s="617"/>
      <c r="F4" s="618"/>
      <c r="G4" s="58"/>
      <c r="H4" s="58"/>
      <c r="I4" s="58"/>
      <c r="J4" s="58"/>
    </row>
    <row r="5" spans="1:10" ht="13.5" thickBot="1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ht="15" thickBot="1">
      <c r="A6" s="621"/>
      <c r="B6" s="622"/>
      <c r="C6" s="622"/>
      <c r="D6" s="622"/>
      <c r="E6" s="622"/>
      <c r="F6" s="622"/>
      <c r="G6" s="622"/>
      <c r="H6" s="623"/>
      <c r="I6" s="60"/>
      <c r="J6" s="60"/>
    </row>
    <row r="7" spans="1:10" ht="15" thickBot="1">
      <c r="A7" s="62"/>
      <c r="B7" s="62"/>
      <c r="C7" s="62"/>
      <c r="D7" s="62"/>
      <c r="E7" s="62"/>
      <c r="F7" s="62"/>
      <c r="G7" s="62"/>
      <c r="H7" s="62"/>
      <c r="I7" s="60"/>
      <c r="J7" s="60"/>
    </row>
    <row r="8" spans="1:10" ht="24.75" thickBot="1">
      <c r="A8" s="63"/>
      <c r="B8" s="64" t="s">
        <v>602</v>
      </c>
      <c r="C8" s="65" t="s">
        <v>908</v>
      </c>
      <c r="D8" s="66" t="s">
        <v>909</v>
      </c>
      <c r="E8" s="67" t="s">
        <v>910</v>
      </c>
      <c r="F8" s="67" t="s">
        <v>911</v>
      </c>
      <c r="G8" s="68" t="s">
        <v>912</v>
      </c>
      <c r="H8" s="69" t="s">
        <v>913</v>
      </c>
      <c r="I8" s="61"/>
      <c r="J8" s="61"/>
    </row>
    <row r="9" spans="1:10">
      <c r="A9" s="519" t="s">
        <v>130</v>
      </c>
      <c r="B9" s="624" t="s">
        <v>849</v>
      </c>
      <c r="C9" s="624"/>
      <c r="D9" s="624"/>
      <c r="E9" s="624"/>
      <c r="F9" s="624"/>
      <c r="G9" s="624"/>
      <c r="H9" s="625"/>
      <c r="I9" s="61"/>
      <c r="J9" s="61"/>
    </row>
    <row r="10" spans="1:10" ht="18">
      <c r="A10" s="520" t="s">
        <v>376</v>
      </c>
      <c r="B10" s="494" t="s">
        <v>377</v>
      </c>
      <c r="C10" s="495"/>
      <c r="D10" s="523"/>
      <c r="E10" s="495"/>
      <c r="F10" s="495"/>
      <c r="G10" s="495"/>
      <c r="H10" s="521"/>
      <c r="I10" s="61"/>
      <c r="J10" s="61"/>
    </row>
    <row r="11" spans="1:10">
      <c r="A11" s="520" t="s">
        <v>378</v>
      </c>
      <c r="B11" s="499" t="s">
        <v>380</v>
      </c>
      <c r="C11" s="500" t="s">
        <v>329</v>
      </c>
      <c r="D11" s="524">
        <v>2</v>
      </c>
      <c r="E11" s="496">
        <v>0</v>
      </c>
      <c r="F11" s="497">
        <f>E11*D11</f>
        <v>0</v>
      </c>
      <c r="G11" s="496">
        <v>0</v>
      </c>
      <c r="H11" s="522">
        <f>G11*D11</f>
        <v>0</v>
      </c>
      <c r="I11" s="61"/>
      <c r="J11" s="61"/>
    </row>
    <row r="12" spans="1:10">
      <c r="A12" s="520" t="s">
        <v>379</v>
      </c>
      <c r="B12" s="499" t="s">
        <v>382</v>
      </c>
      <c r="C12" s="500" t="s">
        <v>329</v>
      </c>
      <c r="D12" s="524">
        <v>6</v>
      </c>
      <c r="E12" s="496">
        <v>0</v>
      </c>
      <c r="F12" s="497">
        <f t="shared" ref="F12:F56" si="0">E12*D12</f>
        <v>0</v>
      </c>
      <c r="G12" s="496">
        <v>0</v>
      </c>
      <c r="H12" s="522">
        <f t="shared" ref="H12:H56" si="1">G12*D12</f>
        <v>0</v>
      </c>
      <c r="I12" s="61"/>
      <c r="J12" s="61"/>
    </row>
    <row r="13" spans="1:10">
      <c r="A13" s="520" t="s">
        <v>467</v>
      </c>
      <c r="B13" s="499" t="s">
        <v>384</v>
      </c>
      <c r="C13" s="500" t="s">
        <v>329</v>
      </c>
      <c r="D13" s="524">
        <v>11</v>
      </c>
      <c r="E13" s="496">
        <v>0</v>
      </c>
      <c r="F13" s="497">
        <f t="shared" si="0"/>
        <v>0</v>
      </c>
      <c r="G13" s="496">
        <v>0</v>
      </c>
      <c r="H13" s="522">
        <f t="shared" si="1"/>
        <v>0</v>
      </c>
      <c r="I13" s="61"/>
      <c r="J13" s="61"/>
    </row>
    <row r="14" spans="1:10">
      <c r="A14" s="520" t="s">
        <v>381</v>
      </c>
      <c r="B14" s="499" t="s">
        <v>916</v>
      </c>
      <c r="C14" s="500" t="s">
        <v>329</v>
      </c>
      <c r="D14" s="524">
        <v>24</v>
      </c>
      <c r="E14" s="496">
        <v>0</v>
      </c>
      <c r="F14" s="497">
        <f t="shared" si="0"/>
        <v>0</v>
      </c>
      <c r="G14" s="496">
        <v>0</v>
      </c>
      <c r="H14" s="522">
        <f t="shared" si="1"/>
        <v>0</v>
      </c>
      <c r="I14" s="61"/>
      <c r="J14" s="61"/>
    </row>
    <row r="15" spans="1:10">
      <c r="A15" s="520" t="s">
        <v>383</v>
      </c>
      <c r="B15" s="499" t="s">
        <v>389</v>
      </c>
      <c r="C15" s="500" t="s">
        <v>329</v>
      </c>
      <c r="D15" s="524">
        <v>2</v>
      </c>
      <c r="E15" s="496">
        <v>0</v>
      </c>
      <c r="F15" s="497">
        <f t="shared" si="0"/>
        <v>0</v>
      </c>
      <c r="G15" s="496">
        <v>0</v>
      </c>
      <c r="H15" s="522">
        <f t="shared" si="1"/>
        <v>0</v>
      </c>
      <c r="I15" s="61"/>
      <c r="J15" s="61"/>
    </row>
    <row r="16" spans="1:10">
      <c r="A16" s="520" t="s">
        <v>470</v>
      </c>
      <c r="B16" s="499" t="s">
        <v>394</v>
      </c>
      <c r="C16" s="500" t="s">
        <v>329</v>
      </c>
      <c r="D16" s="524">
        <v>1</v>
      </c>
      <c r="E16" s="496">
        <v>0</v>
      </c>
      <c r="F16" s="497">
        <f t="shared" si="0"/>
        <v>0</v>
      </c>
      <c r="G16" s="496">
        <v>0</v>
      </c>
      <c r="H16" s="522">
        <f t="shared" si="1"/>
        <v>0</v>
      </c>
      <c r="I16" s="61"/>
      <c r="J16" s="61"/>
    </row>
    <row r="17" spans="1:8">
      <c r="A17" s="520" t="s">
        <v>385</v>
      </c>
      <c r="B17" s="499" t="s">
        <v>397</v>
      </c>
      <c r="C17" s="500" t="s">
        <v>329</v>
      </c>
      <c r="D17" s="524">
        <v>2</v>
      </c>
      <c r="E17" s="496">
        <v>0</v>
      </c>
      <c r="F17" s="497">
        <f t="shared" si="0"/>
        <v>0</v>
      </c>
      <c r="G17" s="496">
        <v>0</v>
      </c>
      <c r="H17" s="522">
        <f t="shared" si="1"/>
        <v>0</v>
      </c>
    </row>
    <row r="18" spans="1:8" s="421" customFormat="1">
      <c r="A18" s="520" t="s">
        <v>386</v>
      </c>
      <c r="B18" s="499" t="s">
        <v>917</v>
      </c>
      <c r="C18" s="500" t="s">
        <v>329</v>
      </c>
      <c r="D18" s="524">
        <v>1</v>
      </c>
      <c r="E18" s="496">
        <v>0</v>
      </c>
      <c r="F18" s="497">
        <f t="shared" si="0"/>
        <v>0</v>
      </c>
      <c r="G18" s="496">
        <v>0</v>
      </c>
      <c r="H18" s="522">
        <f t="shared" si="1"/>
        <v>0</v>
      </c>
    </row>
    <row r="19" spans="1:8" s="421" customFormat="1">
      <c r="A19" s="520" t="s">
        <v>918</v>
      </c>
      <c r="B19" s="501" t="s">
        <v>399</v>
      </c>
      <c r="C19" s="500" t="s">
        <v>329</v>
      </c>
      <c r="D19" s="525">
        <v>1</v>
      </c>
      <c r="E19" s="502">
        <v>0</v>
      </c>
      <c r="F19" s="497">
        <f t="shared" si="0"/>
        <v>0</v>
      </c>
      <c r="G19" s="498">
        <v>0</v>
      </c>
      <c r="H19" s="522">
        <f t="shared" si="1"/>
        <v>0</v>
      </c>
    </row>
    <row r="20" spans="1:8" s="421" customFormat="1">
      <c r="A20" s="520" t="s">
        <v>387</v>
      </c>
      <c r="B20" s="503" t="s">
        <v>404</v>
      </c>
      <c r="C20" s="500" t="s">
        <v>329</v>
      </c>
      <c r="D20" s="525">
        <v>18</v>
      </c>
      <c r="E20" s="502">
        <v>0</v>
      </c>
      <c r="F20" s="497">
        <f t="shared" si="0"/>
        <v>0</v>
      </c>
      <c r="G20" s="498">
        <v>0</v>
      </c>
      <c r="H20" s="522">
        <f t="shared" si="1"/>
        <v>0</v>
      </c>
    </row>
    <row r="21" spans="1:8" s="421" customFormat="1">
      <c r="A21" s="520" t="s">
        <v>388</v>
      </c>
      <c r="B21" s="503" t="s">
        <v>410</v>
      </c>
      <c r="C21" s="500" t="s">
        <v>142</v>
      </c>
      <c r="D21" s="525">
        <v>1</v>
      </c>
      <c r="E21" s="502">
        <v>0</v>
      </c>
      <c r="F21" s="497">
        <f t="shared" si="0"/>
        <v>0</v>
      </c>
      <c r="G21" s="498">
        <v>0</v>
      </c>
      <c r="H21" s="522">
        <f t="shared" si="1"/>
        <v>0</v>
      </c>
    </row>
    <row r="22" spans="1:8" s="421" customFormat="1" ht="18">
      <c r="A22" s="520" t="s">
        <v>390</v>
      </c>
      <c r="B22" s="504" t="s">
        <v>422</v>
      </c>
      <c r="C22" s="500"/>
      <c r="D22" s="525"/>
      <c r="E22" s="502"/>
      <c r="F22" s="497"/>
      <c r="G22" s="498"/>
      <c r="H22" s="522"/>
    </row>
    <row r="23" spans="1:8" s="421" customFormat="1">
      <c r="A23" s="520" t="s">
        <v>391</v>
      </c>
      <c r="B23" s="503" t="s">
        <v>431</v>
      </c>
      <c r="C23" s="500" t="s">
        <v>329</v>
      </c>
      <c r="D23" s="525">
        <v>12</v>
      </c>
      <c r="E23" s="502">
        <v>0</v>
      </c>
      <c r="F23" s="497">
        <f t="shared" si="0"/>
        <v>0</v>
      </c>
      <c r="G23" s="498">
        <v>0</v>
      </c>
      <c r="H23" s="522">
        <f t="shared" si="1"/>
        <v>0</v>
      </c>
    </row>
    <row r="24" spans="1:8" s="421" customFormat="1">
      <c r="A24" s="520" t="s">
        <v>392</v>
      </c>
      <c r="B24" s="503" t="s">
        <v>432</v>
      </c>
      <c r="C24" s="500" t="s">
        <v>329</v>
      </c>
      <c r="D24" s="525">
        <v>2</v>
      </c>
      <c r="E24" s="502">
        <v>0</v>
      </c>
      <c r="F24" s="497">
        <f t="shared" si="0"/>
        <v>0</v>
      </c>
      <c r="G24" s="498">
        <v>0</v>
      </c>
      <c r="H24" s="522">
        <f t="shared" si="1"/>
        <v>0</v>
      </c>
    </row>
    <row r="25" spans="1:8" s="421" customFormat="1" ht="18">
      <c r="A25" s="520" t="s">
        <v>393</v>
      </c>
      <c r="B25" s="504" t="s">
        <v>433</v>
      </c>
      <c r="C25" s="500"/>
      <c r="D25" s="525"/>
      <c r="E25" s="502"/>
      <c r="F25" s="497"/>
      <c r="G25" s="498"/>
      <c r="H25" s="522"/>
    </row>
    <row r="26" spans="1:8" s="421" customFormat="1">
      <c r="A26" s="520" t="s">
        <v>395</v>
      </c>
      <c r="B26" s="503" t="s">
        <v>435</v>
      </c>
      <c r="C26" s="500" t="s">
        <v>137</v>
      </c>
      <c r="D26" s="525">
        <v>50</v>
      </c>
      <c r="E26" s="502">
        <v>0</v>
      </c>
      <c r="F26" s="497">
        <f t="shared" si="0"/>
        <v>0</v>
      </c>
      <c r="G26" s="498">
        <v>0</v>
      </c>
      <c r="H26" s="522">
        <f t="shared" si="1"/>
        <v>0</v>
      </c>
    </row>
    <row r="27" spans="1:8" s="421" customFormat="1">
      <c r="A27" s="520" t="s">
        <v>396</v>
      </c>
      <c r="B27" s="503" t="s">
        <v>436</v>
      </c>
      <c r="C27" s="500" t="s">
        <v>137</v>
      </c>
      <c r="D27" s="525">
        <v>150</v>
      </c>
      <c r="E27" s="502">
        <v>0</v>
      </c>
      <c r="F27" s="497">
        <f t="shared" si="0"/>
        <v>0</v>
      </c>
      <c r="G27" s="498">
        <v>0</v>
      </c>
      <c r="H27" s="522">
        <f t="shared" si="1"/>
        <v>0</v>
      </c>
    </row>
    <row r="28" spans="1:8" s="421" customFormat="1">
      <c r="A28" s="520" t="s">
        <v>398</v>
      </c>
      <c r="B28" s="503" t="s">
        <v>437</v>
      </c>
      <c r="C28" s="500" t="s">
        <v>137</v>
      </c>
      <c r="D28" s="525">
        <v>25</v>
      </c>
      <c r="E28" s="502">
        <v>0</v>
      </c>
      <c r="F28" s="497">
        <f t="shared" si="0"/>
        <v>0</v>
      </c>
      <c r="G28" s="498">
        <v>0</v>
      </c>
      <c r="H28" s="522">
        <f t="shared" si="1"/>
        <v>0</v>
      </c>
    </row>
    <row r="29" spans="1:8" s="421" customFormat="1" ht="18">
      <c r="A29" s="520" t="s">
        <v>400</v>
      </c>
      <c r="B29" s="504" t="s">
        <v>438</v>
      </c>
      <c r="C29" s="500" t="s">
        <v>137</v>
      </c>
      <c r="D29" s="525"/>
      <c r="E29" s="502"/>
      <c r="F29" s="497"/>
      <c r="G29" s="498"/>
      <c r="H29" s="522"/>
    </row>
    <row r="30" spans="1:8" s="421" customFormat="1">
      <c r="A30" s="520" t="s">
        <v>401</v>
      </c>
      <c r="B30" s="501" t="s">
        <v>439</v>
      </c>
      <c r="C30" s="500" t="s">
        <v>137</v>
      </c>
      <c r="D30" s="525">
        <v>50</v>
      </c>
      <c r="E30" s="502">
        <v>0</v>
      </c>
      <c r="F30" s="497">
        <f t="shared" si="0"/>
        <v>0</v>
      </c>
      <c r="G30" s="498">
        <v>0</v>
      </c>
      <c r="H30" s="522">
        <f t="shared" si="1"/>
        <v>0</v>
      </c>
    </row>
    <row r="31" spans="1:8" s="421" customFormat="1">
      <c r="A31" s="520" t="s">
        <v>402</v>
      </c>
      <c r="B31" s="501" t="s">
        <v>919</v>
      </c>
      <c r="C31" s="500" t="s">
        <v>920</v>
      </c>
      <c r="D31" s="525">
        <v>16</v>
      </c>
      <c r="E31" s="502">
        <v>0</v>
      </c>
      <c r="F31" s="497">
        <f t="shared" si="0"/>
        <v>0</v>
      </c>
      <c r="G31" s="498">
        <v>0</v>
      </c>
      <c r="H31" s="522">
        <f t="shared" si="1"/>
        <v>0</v>
      </c>
    </row>
    <row r="32" spans="1:8" s="421" customFormat="1">
      <c r="A32" s="520" t="s">
        <v>403</v>
      </c>
      <c r="B32" s="501" t="s">
        <v>921</v>
      </c>
      <c r="C32" s="500" t="s">
        <v>329</v>
      </c>
      <c r="D32" s="525">
        <v>1</v>
      </c>
      <c r="E32" s="502">
        <v>0</v>
      </c>
      <c r="F32" s="497">
        <f t="shared" si="0"/>
        <v>0</v>
      </c>
      <c r="G32" s="498">
        <v>0</v>
      </c>
      <c r="H32" s="522">
        <f t="shared" si="1"/>
        <v>0</v>
      </c>
    </row>
    <row r="33" spans="1:8">
      <c r="A33" s="520" t="s">
        <v>405</v>
      </c>
      <c r="B33" s="501" t="s">
        <v>440</v>
      </c>
      <c r="C33" s="500" t="s">
        <v>137</v>
      </c>
      <c r="D33" s="525">
        <v>40</v>
      </c>
      <c r="E33" s="502">
        <v>0</v>
      </c>
      <c r="F33" s="497">
        <f t="shared" si="0"/>
        <v>0</v>
      </c>
      <c r="G33" s="498">
        <v>0</v>
      </c>
      <c r="H33" s="522">
        <f t="shared" si="1"/>
        <v>0</v>
      </c>
    </row>
    <row r="34" spans="1:8">
      <c r="A34" s="520" t="s">
        <v>406</v>
      </c>
      <c r="B34" s="501" t="s">
        <v>441</v>
      </c>
      <c r="C34" s="500" t="s">
        <v>329</v>
      </c>
      <c r="D34" s="525">
        <v>2</v>
      </c>
      <c r="E34" s="502">
        <v>0</v>
      </c>
      <c r="F34" s="497">
        <f t="shared" si="0"/>
        <v>0</v>
      </c>
      <c r="G34" s="498">
        <v>0</v>
      </c>
      <c r="H34" s="522">
        <f t="shared" si="1"/>
        <v>0</v>
      </c>
    </row>
    <row r="35" spans="1:8">
      <c r="A35" s="520" t="s">
        <v>407</v>
      </c>
      <c r="B35" s="501" t="s">
        <v>442</v>
      </c>
      <c r="C35" s="500" t="s">
        <v>329</v>
      </c>
      <c r="D35" s="525">
        <v>1</v>
      </c>
      <c r="E35" s="502">
        <v>0</v>
      </c>
      <c r="F35" s="497">
        <f t="shared" si="0"/>
        <v>0</v>
      </c>
      <c r="G35" s="498">
        <v>0</v>
      </c>
      <c r="H35" s="522">
        <f t="shared" si="1"/>
        <v>0</v>
      </c>
    </row>
    <row r="36" spans="1:8">
      <c r="A36" s="520" t="s">
        <v>408</v>
      </c>
      <c r="B36" s="501" t="s">
        <v>443</v>
      </c>
      <c r="C36" s="500" t="s">
        <v>142</v>
      </c>
      <c r="D36" s="525">
        <v>1</v>
      </c>
      <c r="E36" s="502">
        <v>0</v>
      </c>
      <c r="F36" s="497">
        <f t="shared" si="0"/>
        <v>0</v>
      </c>
      <c r="G36" s="498">
        <v>0</v>
      </c>
      <c r="H36" s="522">
        <f t="shared" si="1"/>
        <v>0</v>
      </c>
    </row>
    <row r="37" spans="1:8">
      <c r="A37" s="520" t="s">
        <v>409</v>
      </c>
      <c r="B37" s="501" t="s">
        <v>444</v>
      </c>
      <c r="C37" s="500" t="s">
        <v>142</v>
      </c>
      <c r="D37" s="525">
        <v>1</v>
      </c>
      <c r="E37" s="502">
        <v>0</v>
      </c>
      <c r="F37" s="497">
        <f t="shared" si="0"/>
        <v>0</v>
      </c>
      <c r="G37" s="498">
        <v>0</v>
      </c>
      <c r="H37" s="522">
        <f t="shared" si="1"/>
        <v>0</v>
      </c>
    </row>
    <row r="38" spans="1:8" ht="18">
      <c r="A38" s="520" t="s">
        <v>411</v>
      </c>
      <c r="B38" s="506" t="s">
        <v>445</v>
      </c>
      <c r="C38" s="500"/>
      <c r="D38" s="525"/>
      <c r="E38" s="507"/>
      <c r="F38" s="497"/>
      <c r="G38" s="498"/>
      <c r="H38" s="522"/>
    </row>
    <row r="39" spans="1:8">
      <c r="A39" s="520" t="s">
        <v>412</v>
      </c>
      <c r="B39" s="508" t="s">
        <v>446</v>
      </c>
      <c r="C39" s="500" t="s">
        <v>232</v>
      </c>
      <c r="D39" s="525">
        <v>6</v>
      </c>
      <c r="E39" s="507">
        <v>0</v>
      </c>
      <c r="F39" s="497">
        <f t="shared" si="0"/>
        <v>0</v>
      </c>
      <c r="G39" s="498">
        <v>0</v>
      </c>
      <c r="H39" s="522">
        <f t="shared" si="1"/>
        <v>0</v>
      </c>
    </row>
    <row r="40" spans="1:8">
      <c r="A40" s="520" t="s">
        <v>413</v>
      </c>
      <c r="B40" s="509" t="s">
        <v>447</v>
      </c>
      <c r="C40" s="510" t="s">
        <v>137</v>
      </c>
      <c r="D40" s="526">
        <v>50</v>
      </c>
      <c r="E40" s="511">
        <v>0</v>
      </c>
      <c r="F40" s="497">
        <f t="shared" si="0"/>
        <v>0</v>
      </c>
      <c r="G40" s="512">
        <v>0</v>
      </c>
      <c r="H40" s="522">
        <f t="shared" si="1"/>
        <v>0</v>
      </c>
    </row>
    <row r="41" spans="1:8">
      <c r="A41" s="520" t="s">
        <v>414</v>
      </c>
      <c r="B41" s="501" t="s">
        <v>448</v>
      </c>
      <c r="C41" s="500" t="s">
        <v>232</v>
      </c>
      <c r="D41" s="525">
        <v>4</v>
      </c>
      <c r="E41" s="502">
        <v>0</v>
      </c>
      <c r="F41" s="497">
        <f t="shared" si="0"/>
        <v>0</v>
      </c>
      <c r="G41" s="498">
        <v>0</v>
      </c>
      <c r="H41" s="522">
        <f t="shared" si="1"/>
        <v>0</v>
      </c>
    </row>
    <row r="42" spans="1:8">
      <c r="A42" s="520" t="s">
        <v>415</v>
      </c>
      <c r="B42" s="501" t="s">
        <v>449</v>
      </c>
      <c r="C42" s="500" t="s">
        <v>232</v>
      </c>
      <c r="D42" s="525">
        <v>4</v>
      </c>
      <c r="E42" s="502">
        <v>0</v>
      </c>
      <c r="F42" s="497">
        <f t="shared" si="0"/>
        <v>0</v>
      </c>
      <c r="G42" s="498">
        <v>0</v>
      </c>
      <c r="H42" s="522">
        <f t="shared" si="1"/>
        <v>0</v>
      </c>
    </row>
    <row r="43" spans="1:8">
      <c r="A43" s="520" t="s">
        <v>416</v>
      </c>
      <c r="B43" s="501" t="s">
        <v>450</v>
      </c>
      <c r="C43" s="500" t="s">
        <v>329</v>
      </c>
      <c r="D43" s="525">
        <v>5</v>
      </c>
      <c r="E43" s="502">
        <v>0</v>
      </c>
      <c r="F43" s="497">
        <f t="shared" si="0"/>
        <v>0</v>
      </c>
      <c r="G43" s="498">
        <v>0</v>
      </c>
      <c r="H43" s="522">
        <f t="shared" si="1"/>
        <v>0</v>
      </c>
    </row>
    <row r="44" spans="1:8">
      <c r="A44" s="520" t="s">
        <v>417</v>
      </c>
      <c r="B44" s="501" t="s">
        <v>451</v>
      </c>
      <c r="C44" s="500" t="s">
        <v>329</v>
      </c>
      <c r="D44" s="525">
        <v>6</v>
      </c>
      <c r="E44" s="502">
        <v>0</v>
      </c>
      <c r="F44" s="497">
        <f t="shared" si="0"/>
        <v>0</v>
      </c>
      <c r="G44" s="498">
        <v>0</v>
      </c>
      <c r="H44" s="522">
        <f t="shared" si="1"/>
        <v>0</v>
      </c>
    </row>
    <row r="45" spans="1:8">
      <c r="A45" s="520" t="s">
        <v>418</v>
      </c>
      <c r="B45" s="509" t="s">
        <v>452</v>
      </c>
      <c r="C45" s="500" t="s">
        <v>232</v>
      </c>
      <c r="D45" s="525">
        <v>4</v>
      </c>
      <c r="E45" s="502">
        <v>0</v>
      </c>
      <c r="F45" s="497">
        <f t="shared" si="0"/>
        <v>0</v>
      </c>
      <c r="G45" s="498">
        <v>0</v>
      </c>
      <c r="H45" s="522">
        <f t="shared" si="1"/>
        <v>0</v>
      </c>
    </row>
    <row r="46" spans="1:8">
      <c r="A46" s="520" t="s">
        <v>419</v>
      </c>
      <c r="B46" s="501" t="s">
        <v>453</v>
      </c>
      <c r="C46" s="500" t="s">
        <v>232</v>
      </c>
      <c r="D46" s="525">
        <v>6</v>
      </c>
      <c r="E46" s="502">
        <v>0</v>
      </c>
      <c r="F46" s="497">
        <f t="shared" si="0"/>
        <v>0</v>
      </c>
      <c r="G46" s="498">
        <v>0</v>
      </c>
      <c r="H46" s="522">
        <f t="shared" si="1"/>
        <v>0</v>
      </c>
    </row>
    <row r="47" spans="1:8">
      <c r="A47" s="520" t="s">
        <v>420</v>
      </c>
      <c r="B47" s="513" t="s">
        <v>454</v>
      </c>
      <c r="C47" s="514" t="s">
        <v>329</v>
      </c>
      <c r="D47" s="527">
        <v>1</v>
      </c>
      <c r="E47" s="516">
        <v>0</v>
      </c>
      <c r="F47" s="497">
        <f t="shared" si="0"/>
        <v>0</v>
      </c>
      <c r="G47" s="517">
        <v>0</v>
      </c>
      <c r="H47" s="522">
        <f t="shared" si="1"/>
        <v>0</v>
      </c>
    </row>
    <row r="48" spans="1:8">
      <c r="A48" s="520" t="s">
        <v>421</v>
      </c>
      <c r="B48" s="513" t="s">
        <v>455</v>
      </c>
      <c r="C48" s="514" t="s">
        <v>329</v>
      </c>
      <c r="D48" s="527">
        <v>2</v>
      </c>
      <c r="E48" s="516">
        <v>0</v>
      </c>
      <c r="F48" s="497">
        <f t="shared" si="0"/>
        <v>0</v>
      </c>
      <c r="G48" s="517">
        <v>0</v>
      </c>
      <c r="H48" s="522">
        <f t="shared" si="1"/>
        <v>0</v>
      </c>
    </row>
    <row r="49" spans="1:8">
      <c r="A49" s="520" t="s">
        <v>423</v>
      </c>
      <c r="B49" s="503" t="s">
        <v>456</v>
      </c>
      <c r="C49" s="500" t="s">
        <v>232</v>
      </c>
      <c r="D49" s="525">
        <v>4</v>
      </c>
      <c r="E49" s="502">
        <v>0</v>
      </c>
      <c r="F49" s="497">
        <f t="shared" si="0"/>
        <v>0</v>
      </c>
      <c r="G49" s="498">
        <v>0</v>
      </c>
      <c r="H49" s="522">
        <f t="shared" si="1"/>
        <v>0</v>
      </c>
    </row>
    <row r="50" spans="1:8">
      <c r="A50" s="520" t="s">
        <v>424</v>
      </c>
      <c r="B50" s="501" t="s">
        <v>457</v>
      </c>
      <c r="C50" s="500" t="s">
        <v>232</v>
      </c>
      <c r="D50" s="505">
        <v>4</v>
      </c>
      <c r="E50" s="502">
        <v>0</v>
      </c>
      <c r="F50" s="497">
        <f t="shared" si="0"/>
        <v>0</v>
      </c>
      <c r="G50" s="498">
        <v>0</v>
      </c>
      <c r="H50" s="522">
        <f t="shared" si="1"/>
        <v>0</v>
      </c>
    </row>
    <row r="51" spans="1:8">
      <c r="A51" s="520" t="s">
        <v>425</v>
      </c>
      <c r="B51" s="508" t="s">
        <v>353</v>
      </c>
      <c r="C51" s="500" t="s">
        <v>329</v>
      </c>
      <c r="D51" s="505">
        <v>1</v>
      </c>
      <c r="E51" s="507">
        <v>0</v>
      </c>
      <c r="F51" s="497">
        <f t="shared" si="0"/>
        <v>0</v>
      </c>
      <c r="G51" s="498">
        <v>0</v>
      </c>
      <c r="H51" s="522">
        <f t="shared" si="1"/>
        <v>0</v>
      </c>
    </row>
    <row r="52" spans="1:8">
      <c r="A52" s="520" t="s">
        <v>426</v>
      </c>
      <c r="B52" s="508" t="s">
        <v>458</v>
      </c>
      <c r="C52" s="500" t="s">
        <v>232</v>
      </c>
      <c r="D52" s="505">
        <v>4</v>
      </c>
      <c r="E52" s="507">
        <v>0</v>
      </c>
      <c r="F52" s="497">
        <f t="shared" si="0"/>
        <v>0</v>
      </c>
      <c r="G52" s="498">
        <v>0</v>
      </c>
      <c r="H52" s="522">
        <f t="shared" si="1"/>
        <v>0</v>
      </c>
    </row>
    <row r="53" spans="1:8">
      <c r="A53" s="520" t="s">
        <v>427</v>
      </c>
      <c r="B53" s="513" t="s">
        <v>459</v>
      </c>
      <c r="C53" s="514" t="s">
        <v>232</v>
      </c>
      <c r="D53" s="515">
        <v>4</v>
      </c>
      <c r="E53" s="516">
        <v>0</v>
      </c>
      <c r="F53" s="497">
        <f t="shared" si="0"/>
        <v>0</v>
      </c>
      <c r="G53" s="517">
        <v>0</v>
      </c>
      <c r="H53" s="522">
        <f t="shared" si="1"/>
        <v>0</v>
      </c>
    </row>
    <row r="54" spans="1:8">
      <c r="A54" s="520" t="s">
        <v>428</v>
      </c>
      <c r="B54" s="518" t="s">
        <v>460</v>
      </c>
      <c r="C54" s="500"/>
      <c r="D54" s="505"/>
      <c r="E54" s="502"/>
      <c r="F54" s="497"/>
      <c r="G54" s="498"/>
      <c r="H54" s="522"/>
    </row>
    <row r="55" spans="1:8">
      <c r="A55" s="520" t="s">
        <v>429</v>
      </c>
      <c r="B55" s="503" t="s">
        <v>461</v>
      </c>
      <c r="C55" s="500" t="s">
        <v>232</v>
      </c>
      <c r="D55" s="505">
        <v>2</v>
      </c>
      <c r="E55" s="507">
        <v>0</v>
      </c>
      <c r="F55" s="497">
        <f t="shared" si="0"/>
        <v>0</v>
      </c>
      <c r="G55" s="498">
        <v>0</v>
      </c>
      <c r="H55" s="522">
        <f t="shared" si="1"/>
        <v>0</v>
      </c>
    </row>
    <row r="56" spans="1:8">
      <c r="A56" s="520" t="s">
        <v>430</v>
      </c>
      <c r="B56" s="503" t="s">
        <v>462</v>
      </c>
      <c r="C56" s="500" t="s">
        <v>232</v>
      </c>
      <c r="D56" s="505">
        <v>2</v>
      </c>
      <c r="E56" s="502">
        <v>0</v>
      </c>
      <c r="F56" s="497">
        <f t="shared" si="0"/>
        <v>0</v>
      </c>
      <c r="G56" s="498">
        <v>0</v>
      </c>
      <c r="H56" s="522">
        <f t="shared" si="1"/>
        <v>0</v>
      </c>
    </row>
    <row r="57" spans="1:8">
      <c r="A57" s="402"/>
      <c r="B57" s="406"/>
      <c r="C57" s="403"/>
      <c r="D57" s="407"/>
      <c r="E57" s="408"/>
      <c r="F57" s="404"/>
      <c r="G57" s="409"/>
      <c r="H57" s="405"/>
    </row>
    <row r="58" spans="1:8">
      <c r="A58" s="402"/>
      <c r="B58" s="413"/>
      <c r="C58" s="414"/>
      <c r="D58" s="415"/>
      <c r="E58" s="416"/>
      <c r="F58" s="404"/>
      <c r="G58" s="417"/>
      <c r="H58" s="405"/>
    </row>
    <row r="59" spans="1:8">
      <c r="A59" s="402"/>
      <c r="B59" s="413"/>
      <c r="C59" s="414"/>
      <c r="D59" s="415"/>
      <c r="E59" s="416"/>
      <c r="F59" s="404"/>
      <c r="G59" s="417"/>
      <c r="H59" s="405"/>
    </row>
    <row r="60" spans="1:8">
      <c r="A60" s="402"/>
      <c r="B60" s="410"/>
      <c r="C60" s="403"/>
      <c r="D60" s="407"/>
      <c r="E60" s="408"/>
      <c r="F60" s="404"/>
      <c r="G60" s="409"/>
      <c r="H60" s="405"/>
    </row>
    <row r="61" spans="1:8">
      <c r="A61" s="402"/>
      <c r="B61" s="406"/>
      <c r="C61" s="403"/>
      <c r="D61" s="407"/>
      <c r="E61" s="408"/>
      <c r="F61" s="404"/>
      <c r="G61" s="409"/>
      <c r="H61" s="405"/>
    </row>
    <row r="62" spans="1:8">
      <c r="A62" s="402"/>
      <c r="B62" s="412"/>
      <c r="C62" s="403"/>
      <c r="D62" s="407"/>
      <c r="E62" s="411"/>
      <c r="F62" s="404"/>
      <c r="G62" s="409"/>
      <c r="H62" s="405"/>
    </row>
    <row r="63" spans="1:8">
      <c r="A63" s="402"/>
      <c r="B63" s="412"/>
      <c r="C63" s="403"/>
      <c r="D63" s="407"/>
      <c r="E63" s="411"/>
      <c r="F63" s="404"/>
      <c r="G63" s="409"/>
      <c r="H63" s="405"/>
    </row>
    <row r="64" spans="1:8">
      <c r="A64" s="402"/>
      <c r="B64" s="413"/>
      <c r="C64" s="414"/>
      <c r="D64" s="415"/>
      <c r="E64" s="416"/>
      <c r="F64" s="404"/>
      <c r="G64" s="417"/>
      <c r="H64" s="405"/>
    </row>
    <row r="65" spans="1:8">
      <c r="A65" s="402"/>
      <c r="B65" s="418"/>
      <c r="C65" s="403"/>
      <c r="D65" s="407"/>
      <c r="E65" s="408"/>
      <c r="F65" s="404"/>
      <c r="G65" s="409"/>
      <c r="H65" s="405"/>
    </row>
    <row r="66" spans="1:8">
      <c r="A66" s="402"/>
      <c r="B66" s="410"/>
      <c r="C66" s="403"/>
      <c r="D66" s="407"/>
      <c r="E66" s="411"/>
      <c r="F66" s="404"/>
      <c r="G66" s="409"/>
      <c r="H66" s="405"/>
    </row>
    <row r="67" spans="1:8">
      <c r="A67" s="402"/>
      <c r="B67" s="410"/>
      <c r="C67" s="403"/>
      <c r="D67" s="407"/>
      <c r="E67" s="408"/>
      <c r="F67" s="404"/>
      <c r="G67" s="409"/>
      <c r="H67" s="405"/>
    </row>
    <row r="68" spans="1:8" ht="13.5" thickBot="1">
      <c r="A68" s="457"/>
      <c r="B68" s="458" t="s">
        <v>375</v>
      </c>
      <c r="C68" s="459"/>
      <c r="D68" s="460"/>
      <c r="E68" s="461"/>
      <c r="F68" s="462">
        <f>SUM(F11:F67)</f>
        <v>0</v>
      </c>
      <c r="G68" s="462"/>
      <c r="H68" s="462">
        <f>SUM(H11:H67)</f>
        <v>0</v>
      </c>
    </row>
    <row r="69" spans="1:8" ht="13.5" thickBot="1">
      <c r="A69" s="619" t="s">
        <v>27</v>
      </c>
      <c r="B69" s="620"/>
      <c r="C69" s="620"/>
      <c r="D69" s="620"/>
      <c r="E69" s="620"/>
      <c r="F69" s="620"/>
      <c r="G69" s="161"/>
      <c r="H69" s="463">
        <f>F68+H68</f>
        <v>0</v>
      </c>
    </row>
  </sheetData>
  <mergeCells count="6">
    <mergeCell ref="A69:F69"/>
    <mergeCell ref="A6:H6"/>
    <mergeCell ref="B2:F2"/>
    <mergeCell ref="B3:F3"/>
    <mergeCell ref="B4:F4"/>
    <mergeCell ref="B9:H9"/>
  </mergeCells>
  <pageMargins left="0.7" right="0.7" top="0.78740157499999996" bottom="0.78740157499999996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48"/>
  <sheetViews>
    <sheetView zoomScale="85" zoomScaleNormal="85" workbookViewId="0">
      <pane ySplit="8" topLeftCell="A14" activePane="bottomLeft" state="frozen"/>
      <selection pane="bottomLeft" activeCell="G46" sqref="G46"/>
    </sheetView>
  </sheetViews>
  <sheetFormatPr defaultRowHeight="12.75"/>
  <cols>
    <col min="1" max="1" width="11.5703125" customWidth="1"/>
    <col min="2" max="2" width="96.28515625" customWidth="1"/>
    <col min="3" max="3" width="8.5703125" customWidth="1"/>
    <col min="4" max="8" width="15.5703125" customWidth="1"/>
  </cols>
  <sheetData>
    <row r="2" spans="1:10" ht="25.7" customHeight="1">
      <c r="A2" s="423" t="s">
        <v>880</v>
      </c>
      <c r="B2" s="585" t="s">
        <v>322</v>
      </c>
      <c r="C2" s="586"/>
      <c r="D2" s="586"/>
      <c r="E2" s="586"/>
      <c r="F2" s="587"/>
      <c r="G2" s="70"/>
      <c r="H2" s="70"/>
      <c r="I2" s="70"/>
      <c r="J2" s="70"/>
    </row>
    <row r="3" spans="1:10" ht="25.7" customHeight="1">
      <c r="A3" s="372" t="s">
        <v>130</v>
      </c>
      <c r="B3" s="588" t="s">
        <v>789</v>
      </c>
      <c r="C3" s="589"/>
      <c r="D3" s="589"/>
      <c r="E3" s="589"/>
      <c r="F3" s="590"/>
      <c r="G3" s="70"/>
      <c r="H3" s="70"/>
      <c r="I3" s="70"/>
      <c r="J3" s="70"/>
    </row>
    <row r="4" spans="1:10" ht="25.7" customHeight="1">
      <c r="A4" s="71" t="s">
        <v>181</v>
      </c>
      <c r="B4" s="71" t="s">
        <v>463</v>
      </c>
      <c r="C4" s="82"/>
      <c r="D4" s="82"/>
      <c r="E4" s="82"/>
      <c r="F4" s="83"/>
      <c r="G4" s="70"/>
      <c r="H4" s="70"/>
      <c r="I4" s="70"/>
      <c r="J4" s="70"/>
    </row>
    <row r="5" spans="1:10" ht="13.5" thickBot="1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10" ht="15" thickBot="1">
      <c r="A6" s="84"/>
      <c r="B6" s="85"/>
      <c r="C6" s="85"/>
      <c r="D6" s="85"/>
      <c r="E6" s="85"/>
      <c r="F6" s="85"/>
      <c r="G6" s="85"/>
      <c r="H6" s="86"/>
      <c r="I6" s="72"/>
      <c r="J6" s="72"/>
    </row>
    <row r="7" spans="1:10" ht="15" thickBot="1">
      <c r="A7" s="74"/>
      <c r="B7" s="74"/>
      <c r="C7" s="74"/>
      <c r="D7" s="74"/>
      <c r="E7" s="74"/>
      <c r="F7" s="74"/>
      <c r="G7" s="74"/>
      <c r="H7" s="74"/>
      <c r="I7" s="72"/>
      <c r="J7" s="72"/>
    </row>
    <row r="8" spans="1:10" ht="24.75" thickBot="1">
      <c r="A8" s="75"/>
      <c r="B8" s="76" t="s">
        <v>602</v>
      </c>
      <c r="C8" s="77" t="s">
        <v>908</v>
      </c>
      <c r="D8" s="78" t="s">
        <v>90</v>
      </c>
      <c r="E8" s="79" t="s">
        <v>910</v>
      </c>
      <c r="F8" s="79" t="s">
        <v>911</v>
      </c>
      <c r="G8" s="80" t="s">
        <v>912</v>
      </c>
      <c r="H8" s="81" t="s">
        <v>913</v>
      </c>
      <c r="I8" s="73"/>
      <c r="J8" s="73"/>
    </row>
    <row r="9" spans="1:10">
      <c r="A9" s="543" t="s">
        <v>130</v>
      </c>
      <c r="B9" s="626" t="s">
        <v>463</v>
      </c>
      <c r="C9" s="626"/>
      <c r="D9" s="626"/>
      <c r="E9" s="626"/>
      <c r="F9" s="626"/>
      <c r="G9" s="626"/>
      <c r="H9" s="627"/>
      <c r="I9" s="73"/>
      <c r="J9" s="73"/>
    </row>
    <row r="10" spans="1:10" ht="18">
      <c r="A10" s="544" t="s">
        <v>376</v>
      </c>
      <c r="B10" s="528" t="s">
        <v>464</v>
      </c>
      <c r="C10" s="529"/>
      <c r="D10" s="529"/>
      <c r="E10" s="529"/>
      <c r="F10" s="529"/>
      <c r="G10" s="529"/>
      <c r="H10" s="545"/>
      <c r="I10" s="73"/>
      <c r="J10" s="73"/>
    </row>
    <row r="11" spans="1:10" ht="48">
      <c r="A11" s="544" t="s">
        <v>378</v>
      </c>
      <c r="B11" s="533" t="s">
        <v>465</v>
      </c>
      <c r="C11" s="535" t="s">
        <v>329</v>
      </c>
      <c r="D11" s="534">
        <v>1</v>
      </c>
      <c r="E11" s="530">
        <v>0</v>
      </c>
      <c r="F11" s="531">
        <f>E11*D11</f>
        <v>0</v>
      </c>
      <c r="G11" s="530">
        <v>0</v>
      </c>
      <c r="H11" s="546">
        <f>G11*D11</f>
        <v>0</v>
      </c>
      <c r="I11" s="73"/>
      <c r="J11" s="73"/>
    </row>
    <row r="12" spans="1:10" ht="48">
      <c r="A12" s="544" t="s">
        <v>379</v>
      </c>
      <c r="B12" s="533" t="s">
        <v>466</v>
      </c>
      <c r="C12" s="535" t="s">
        <v>329</v>
      </c>
      <c r="D12" s="549">
        <v>2</v>
      </c>
      <c r="E12" s="530">
        <v>0</v>
      </c>
      <c r="F12" s="531">
        <f t="shared" ref="F12:F46" si="0">E12*D12</f>
        <v>0</v>
      </c>
      <c r="G12" s="530">
        <v>0</v>
      </c>
      <c r="H12" s="546">
        <f t="shared" ref="H12:H46" si="1">G12*D12</f>
        <v>0</v>
      </c>
      <c r="I12" s="73"/>
      <c r="J12" s="73"/>
    </row>
    <row r="13" spans="1:10" ht="48">
      <c r="A13" s="544" t="s">
        <v>467</v>
      </c>
      <c r="B13" s="533" t="s">
        <v>468</v>
      </c>
      <c r="C13" s="535" t="s">
        <v>329</v>
      </c>
      <c r="D13" s="549">
        <v>1</v>
      </c>
      <c r="E13" s="530">
        <v>0</v>
      </c>
      <c r="F13" s="531">
        <f t="shared" si="0"/>
        <v>0</v>
      </c>
      <c r="G13" s="530">
        <v>0</v>
      </c>
      <c r="H13" s="546">
        <f t="shared" si="1"/>
        <v>0</v>
      </c>
      <c r="I13" s="73"/>
      <c r="J13" s="73"/>
    </row>
    <row r="14" spans="1:10" ht="48">
      <c r="A14" s="544" t="s">
        <v>381</v>
      </c>
      <c r="B14" s="533" t="s">
        <v>922</v>
      </c>
      <c r="C14" s="535" t="s">
        <v>329</v>
      </c>
      <c r="D14" s="549">
        <v>24</v>
      </c>
      <c r="E14" s="530">
        <v>0</v>
      </c>
      <c r="F14" s="531">
        <f t="shared" si="0"/>
        <v>0</v>
      </c>
      <c r="G14" s="530">
        <v>0</v>
      </c>
      <c r="H14" s="546">
        <f t="shared" si="1"/>
        <v>0</v>
      </c>
      <c r="I14" s="73"/>
      <c r="J14" s="73"/>
    </row>
    <row r="15" spans="1:10" s="421" customFormat="1">
      <c r="A15" s="544" t="s">
        <v>383</v>
      </c>
      <c r="B15" s="533" t="s">
        <v>923</v>
      </c>
      <c r="C15" s="535" t="s">
        <v>329</v>
      </c>
      <c r="D15" s="551">
        <v>1</v>
      </c>
      <c r="E15" s="547">
        <v>0</v>
      </c>
      <c r="F15" s="531">
        <f t="shared" si="0"/>
        <v>0</v>
      </c>
      <c r="G15" s="547">
        <v>0</v>
      </c>
      <c r="H15" s="546">
        <f t="shared" si="1"/>
        <v>0</v>
      </c>
      <c r="I15" s="73"/>
      <c r="J15" s="73"/>
    </row>
    <row r="16" spans="1:10" s="421" customFormat="1">
      <c r="A16" s="544" t="s">
        <v>470</v>
      </c>
      <c r="B16" s="533" t="s">
        <v>924</v>
      </c>
      <c r="C16" s="535" t="s">
        <v>329</v>
      </c>
      <c r="D16" s="551">
        <v>1</v>
      </c>
      <c r="E16" s="547">
        <v>0</v>
      </c>
      <c r="F16" s="531">
        <f t="shared" si="0"/>
        <v>0</v>
      </c>
      <c r="G16" s="547">
        <v>0</v>
      </c>
      <c r="H16" s="546">
        <f t="shared" si="1"/>
        <v>0</v>
      </c>
      <c r="I16" s="73"/>
      <c r="J16" s="73"/>
    </row>
    <row r="17" spans="1:10" s="421" customFormat="1">
      <c r="A17" s="544" t="s">
        <v>385</v>
      </c>
      <c r="B17" s="533" t="s">
        <v>925</v>
      </c>
      <c r="C17" s="535" t="s">
        <v>329</v>
      </c>
      <c r="D17" s="551">
        <v>1</v>
      </c>
      <c r="E17" s="547">
        <v>0</v>
      </c>
      <c r="F17" s="531">
        <f t="shared" si="0"/>
        <v>0</v>
      </c>
      <c r="G17" s="547">
        <v>0</v>
      </c>
      <c r="H17" s="546">
        <f t="shared" si="1"/>
        <v>0</v>
      </c>
      <c r="I17" s="73"/>
      <c r="J17" s="73"/>
    </row>
    <row r="18" spans="1:10" s="421" customFormat="1">
      <c r="A18" s="544" t="s">
        <v>386</v>
      </c>
      <c r="B18" s="533" t="s">
        <v>926</v>
      </c>
      <c r="C18" s="535" t="s">
        <v>329</v>
      </c>
      <c r="D18" s="551">
        <v>1</v>
      </c>
      <c r="E18" s="547">
        <v>0</v>
      </c>
      <c r="F18" s="531">
        <f t="shared" si="0"/>
        <v>0</v>
      </c>
      <c r="G18" s="547">
        <v>0</v>
      </c>
      <c r="H18" s="546">
        <f t="shared" si="1"/>
        <v>0</v>
      </c>
      <c r="I18" s="73"/>
      <c r="J18" s="73"/>
    </row>
    <row r="19" spans="1:10" s="421" customFormat="1">
      <c r="A19" s="544" t="s">
        <v>918</v>
      </c>
      <c r="B19" s="533" t="s">
        <v>469</v>
      </c>
      <c r="C19" s="535" t="s">
        <v>329</v>
      </c>
      <c r="D19" s="549">
        <v>1</v>
      </c>
      <c r="E19" s="530">
        <v>0</v>
      </c>
      <c r="F19" s="531">
        <f t="shared" si="0"/>
        <v>0</v>
      </c>
      <c r="G19" s="530">
        <v>0</v>
      </c>
      <c r="H19" s="546">
        <f t="shared" si="1"/>
        <v>0</v>
      </c>
      <c r="I19" s="73"/>
      <c r="J19" s="73"/>
    </row>
    <row r="20" spans="1:10" s="421" customFormat="1">
      <c r="A20" s="544" t="s">
        <v>387</v>
      </c>
      <c r="B20" s="538" t="s">
        <v>404</v>
      </c>
      <c r="C20" s="535" t="s">
        <v>329</v>
      </c>
      <c r="D20" s="550">
        <v>4</v>
      </c>
      <c r="E20" s="537">
        <v>0</v>
      </c>
      <c r="F20" s="531">
        <f t="shared" si="0"/>
        <v>0</v>
      </c>
      <c r="G20" s="532">
        <v>0</v>
      </c>
      <c r="H20" s="546">
        <f t="shared" si="1"/>
        <v>0</v>
      </c>
      <c r="I20" s="73"/>
      <c r="J20" s="73"/>
    </row>
    <row r="21" spans="1:10" s="421" customFormat="1">
      <c r="A21" s="544" t="s">
        <v>388</v>
      </c>
      <c r="B21" s="538" t="s">
        <v>471</v>
      </c>
      <c r="C21" s="535" t="s">
        <v>329</v>
      </c>
      <c r="D21" s="550">
        <v>1</v>
      </c>
      <c r="E21" s="537">
        <v>0</v>
      </c>
      <c r="F21" s="531">
        <f t="shared" si="0"/>
        <v>0</v>
      </c>
      <c r="G21" s="532">
        <v>0</v>
      </c>
      <c r="H21" s="546">
        <f t="shared" si="1"/>
        <v>0</v>
      </c>
      <c r="I21" s="73"/>
      <c r="J21" s="73"/>
    </row>
    <row r="22" spans="1:10" s="421" customFormat="1" ht="18">
      <c r="A22" s="544" t="s">
        <v>390</v>
      </c>
      <c r="B22" s="539" t="s">
        <v>472</v>
      </c>
      <c r="C22" s="535"/>
      <c r="D22" s="550"/>
      <c r="E22" s="537"/>
      <c r="F22" s="531"/>
      <c r="G22" s="532"/>
      <c r="H22" s="546"/>
      <c r="I22" s="73"/>
      <c r="J22" s="73"/>
    </row>
    <row r="23" spans="1:10" s="421" customFormat="1">
      <c r="A23" s="544" t="s">
        <v>391</v>
      </c>
      <c r="B23" s="538" t="s">
        <v>473</v>
      </c>
      <c r="C23" s="535" t="s">
        <v>329</v>
      </c>
      <c r="D23" s="550">
        <v>1</v>
      </c>
      <c r="E23" s="537">
        <v>0</v>
      </c>
      <c r="F23" s="531">
        <f t="shared" si="0"/>
        <v>0</v>
      </c>
      <c r="G23" s="532">
        <v>0</v>
      </c>
      <c r="H23" s="546">
        <f t="shared" si="1"/>
        <v>0</v>
      </c>
      <c r="I23" s="73"/>
      <c r="J23" s="73"/>
    </row>
    <row r="24" spans="1:10" s="421" customFormat="1" ht="18">
      <c r="A24" s="544" t="s">
        <v>392</v>
      </c>
      <c r="B24" s="539" t="s">
        <v>433</v>
      </c>
      <c r="C24" s="535"/>
      <c r="D24" s="550"/>
      <c r="E24" s="537"/>
      <c r="F24" s="531"/>
      <c r="G24" s="532"/>
      <c r="H24" s="546"/>
      <c r="I24" s="73"/>
      <c r="J24" s="73"/>
    </row>
    <row r="25" spans="1:10" s="421" customFormat="1">
      <c r="A25" s="544" t="s">
        <v>393</v>
      </c>
      <c r="B25" s="538" t="s">
        <v>434</v>
      </c>
      <c r="C25" s="535" t="s">
        <v>137</v>
      </c>
      <c r="D25" s="550">
        <v>50</v>
      </c>
      <c r="E25" s="537">
        <v>0</v>
      </c>
      <c r="F25" s="531">
        <f t="shared" si="0"/>
        <v>0</v>
      </c>
      <c r="G25" s="532">
        <v>0</v>
      </c>
      <c r="H25" s="546">
        <f t="shared" si="1"/>
        <v>0</v>
      </c>
      <c r="I25" s="73"/>
      <c r="J25" s="73"/>
    </row>
    <row r="26" spans="1:10" s="421" customFormat="1">
      <c r="A26" s="544" t="s">
        <v>395</v>
      </c>
      <c r="B26" s="538" t="s">
        <v>927</v>
      </c>
      <c r="C26" s="535" t="s">
        <v>137</v>
      </c>
      <c r="D26" s="550">
        <v>30</v>
      </c>
      <c r="E26" s="537">
        <v>0</v>
      </c>
      <c r="F26" s="531">
        <f t="shared" si="0"/>
        <v>0</v>
      </c>
      <c r="G26" s="532">
        <v>0</v>
      </c>
      <c r="H26" s="546">
        <f t="shared" si="1"/>
        <v>0</v>
      </c>
      <c r="I26" s="73"/>
      <c r="J26" s="73"/>
    </row>
    <row r="27" spans="1:10" s="421" customFormat="1">
      <c r="A27" s="544" t="s">
        <v>396</v>
      </c>
      <c r="B27" s="538" t="s">
        <v>928</v>
      </c>
      <c r="C27" s="535" t="s">
        <v>137</v>
      </c>
      <c r="D27" s="550">
        <v>80</v>
      </c>
      <c r="E27" s="537">
        <v>0</v>
      </c>
      <c r="F27" s="531">
        <f t="shared" si="0"/>
        <v>0</v>
      </c>
      <c r="G27" s="532">
        <v>0</v>
      </c>
      <c r="H27" s="546">
        <f t="shared" si="1"/>
        <v>0</v>
      </c>
      <c r="I27" s="73"/>
      <c r="J27" s="73"/>
    </row>
    <row r="28" spans="1:10" s="421" customFormat="1">
      <c r="A28" s="544" t="s">
        <v>398</v>
      </c>
      <c r="B28" s="538" t="s">
        <v>474</v>
      </c>
      <c r="C28" s="535" t="s">
        <v>137</v>
      </c>
      <c r="D28" s="550">
        <v>550</v>
      </c>
      <c r="E28" s="537">
        <v>0</v>
      </c>
      <c r="F28" s="531">
        <f t="shared" si="0"/>
        <v>0</v>
      </c>
      <c r="G28" s="532">
        <v>0</v>
      </c>
      <c r="H28" s="546">
        <f t="shared" si="1"/>
        <v>0</v>
      </c>
      <c r="I28" s="73"/>
      <c r="J28" s="73"/>
    </row>
    <row r="29" spans="1:10" s="421" customFormat="1" ht="18">
      <c r="A29" s="544" t="s">
        <v>400</v>
      </c>
      <c r="B29" s="539" t="s">
        <v>438</v>
      </c>
      <c r="C29" s="535"/>
      <c r="D29" s="550"/>
      <c r="E29" s="537"/>
      <c r="F29" s="531"/>
      <c r="G29" s="532"/>
      <c r="H29" s="546"/>
      <c r="I29" s="73"/>
      <c r="J29" s="73"/>
    </row>
    <row r="30" spans="1:10" s="421" customFormat="1">
      <c r="A30" s="544" t="s">
        <v>401</v>
      </c>
      <c r="B30" s="536" t="s">
        <v>439</v>
      </c>
      <c r="C30" s="535" t="s">
        <v>137</v>
      </c>
      <c r="D30" s="550">
        <v>50</v>
      </c>
      <c r="E30" s="537">
        <v>0</v>
      </c>
      <c r="F30" s="531">
        <f t="shared" si="0"/>
        <v>0</v>
      </c>
      <c r="G30" s="532">
        <v>0</v>
      </c>
      <c r="H30" s="546">
        <f t="shared" si="1"/>
        <v>0</v>
      </c>
      <c r="I30" s="73"/>
      <c r="J30" s="73"/>
    </row>
    <row r="31" spans="1:10" s="421" customFormat="1">
      <c r="A31" s="544" t="s">
        <v>402</v>
      </c>
      <c r="B31" s="536" t="s">
        <v>440</v>
      </c>
      <c r="C31" s="535" t="s">
        <v>137</v>
      </c>
      <c r="D31" s="550">
        <v>25</v>
      </c>
      <c r="E31" s="537">
        <v>0</v>
      </c>
      <c r="F31" s="531">
        <f t="shared" si="0"/>
        <v>0</v>
      </c>
      <c r="G31" s="532">
        <v>0</v>
      </c>
      <c r="H31" s="546">
        <f t="shared" si="1"/>
        <v>0</v>
      </c>
      <c r="I31" s="73"/>
      <c r="J31" s="73"/>
    </row>
    <row r="32" spans="1:10">
      <c r="A32" s="544" t="s">
        <v>403</v>
      </c>
      <c r="B32" s="538" t="s">
        <v>929</v>
      </c>
      <c r="C32" s="535" t="s">
        <v>329</v>
      </c>
      <c r="D32" s="552">
        <v>2</v>
      </c>
      <c r="E32" s="548">
        <v>0</v>
      </c>
      <c r="F32" s="531">
        <f t="shared" si="0"/>
        <v>0</v>
      </c>
      <c r="G32" s="532">
        <v>0</v>
      </c>
      <c r="H32" s="546">
        <f t="shared" si="1"/>
        <v>0</v>
      </c>
      <c r="I32" s="73"/>
      <c r="J32" s="73"/>
    </row>
    <row r="33" spans="1:10">
      <c r="A33" s="544" t="s">
        <v>405</v>
      </c>
      <c r="B33" s="536" t="s">
        <v>443</v>
      </c>
      <c r="C33" s="535" t="s">
        <v>142</v>
      </c>
      <c r="D33" s="550">
        <v>1</v>
      </c>
      <c r="E33" s="537">
        <v>0</v>
      </c>
      <c r="F33" s="531">
        <f t="shared" si="0"/>
        <v>0</v>
      </c>
      <c r="G33" s="532">
        <v>0</v>
      </c>
      <c r="H33" s="546">
        <f t="shared" si="1"/>
        <v>0</v>
      </c>
      <c r="I33" s="73"/>
      <c r="J33" s="73"/>
    </row>
    <row r="34" spans="1:10">
      <c r="A34" s="544" t="s">
        <v>406</v>
      </c>
      <c r="B34" s="536" t="s">
        <v>444</v>
      </c>
      <c r="C34" s="535" t="s">
        <v>142</v>
      </c>
      <c r="D34" s="550">
        <v>1</v>
      </c>
      <c r="E34" s="537">
        <v>0</v>
      </c>
      <c r="F34" s="531">
        <f t="shared" si="0"/>
        <v>0</v>
      </c>
      <c r="G34" s="532">
        <v>0</v>
      </c>
      <c r="H34" s="546">
        <f t="shared" si="1"/>
        <v>0</v>
      </c>
    </row>
    <row r="35" spans="1:10" ht="18">
      <c r="A35" s="544" t="s">
        <v>407</v>
      </c>
      <c r="B35" s="541" t="s">
        <v>445</v>
      </c>
      <c r="C35" s="535"/>
      <c r="D35" s="550"/>
      <c r="E35" s="542"/>
      <c r="F35" s="531"/>
      <c r="G35" s="532"/>
      <c r="H35" s="546"/>
    </row>
    <row r="36" spans="1:10">
      <c r="A36" s="544" t="s">
        <v>408</v>
      </c>
      <c r="B36" s="536" t="s">
        <v>475</v>
      </c>
      <c r="C36" s="535" t="s">
        <v>329</v>
      </c>
      <c r="D36" s="550">
        <v>31</v>
      </c>
      <c r="E36" s="537">
        <v>0</v>
      </c>
      <c r="F36" s="531">
        <f t="shared" si="0"/>
        <v>0</v>
      </c>
      <c r="G36" s="532">
        <v>0</v>
      </c>
      <c r="H36" s="546">
        <f t="shared" si="1"/>
        <v>0</v>
      </c>
    </row>
    <row r="37" spans="1:10">
      <c r="A37" s="544" t="s">
        <v>409</v>
      </c>
      <c r="B37" s="536" t="s">
        <v>476</v>
      </c>
      <c r="C37" s="535" t="s">
        <v>137</v>
      </c>
      <c r="D37" s="550">
        <v>25</v>
      </c>
      <c r="E37" s="537">
        <v>0</v>
      </c>
      <c r="F37" s="531">
        <f t="shared" si="0"/>
        <v>0</v>
      </c>
      <c r="G37" s="532">
        <v>0</v>
      </c>
      <c r="H37" s="546">
        <f t="shared" si="1"/>
        <v>0</v>
      </c>
    </row>
    <row r="38" spans="1:10">
      <c r="A38" s="544" t="s">
        <v>411</v>
      </c>
      <c r="B38" s="536" t="s">
        <v>477</v>
      </c>
      <c r="C38" s="535" t="s">
        <v>142</v>
      </c>
      <c r="D38" s="550">
        <v>1</v>
      </c>
      <c r="E38" s="537">
        <v>0</v>
      </c>
      <c r="F38" s="531">
        <f t="shared" si="0"/>
        <v>0</v>
      </c>
      <c r="G38" s="532">
        <v>0</v>
      </c>
      <c r="H38" s="546">
        <f t="shared" si="1"/>
        <v>0</v>
      </c>
    </row>
    <row r="39" spans="1:10">
      <c r="A39" s="544" t="s">
        <v>412</v>
      </c>
      <c r="B39" s="536" t="s">
        <v>930</v>
      </c>
      <c r="C39" s="535" t="s">
        <v>329</v>
      </c>
      <c r="D39" s="550">
        <v>31</v>
      </c>
      <c r="E39" s="537">
        <v>0</v>
      </c>
      <c r="F39" s="531">
        <f t="shared" si="0"/>
        <v>0</v>
      </c>
      <c r="G39" s="532">
        <v>0</v>
      </c>
      <c r="H39" s="546">
        <f t="shared" si="1"/>
        <v>0</v>
      </c>
    </row>
    <row r="40" spans="1:10" s="421" customFormat="1">
      <c r="A40" s="544" t="s">
        <v>413</v>
      </c>
      <c r="B40" s="536" t="s">
        <v>451</v>
      </c>
      <c r="C40" s="535" t="s">
        <v>329</v>
      </c>
      <c r="D40" s="550">
        <v>4</v>
      </c>
      <c r="E40" s="537">
        <v>0</v>
      </c>
      <c r="F40" s="531">
        <f t="shared" si="0"/>
        <v>0</v>
      </c>
      <c r="G40" s="532">
        <v>0</v>
      </c>
      <c r="H40" s="546">
        <f t="shared" si="1"/>
        <v>0</v>
      </c>
    </row>
    <row r="41" spans="1:10">
      <c r="A41" s="544" t="s">
        <v>414</v>
      </c>
      <c r="B41" s="536" t="s">
        <v>452</v>
      </c>
      <c r="C41" s="535" t="s">
        <v>232</v>
      </c>
      <c r="D41" s="540">
        <v>2</v>
      </c>
      <c r="E41" s="537">
        <v>0</v>
      </c>
      <c r="F41" s="531">
        <f t="shared" si="0"/>
        <v>0</v>
      </c>
      <c r="G41" s="532">
        <v>0</v>
      </c>
      <c r="H41" s="546">
        <f t="shared" si="1"/>
        <v>0</v>
      </c>
    </row>
    <row r="42" spans="1:10">
      <c r="A42" s="544" t="s">
        <v>415</v>
      </c>
      <c r="B42" s="536" t="s">
        <v>456</v>
      </c>
      <c r="C42" s="535" t="s">
        <v>232</v>
      </c>
      <c r="D42" s="540">
        <v>2</v>
      </c>
      <c r="E42" s="537">
        <v>0</v>
      </c>
      <c r="F42" s="531">
        <f t="shared" si="0"/>
        <v>0</v>
      </c>
      <c r="G42" s="532">
        <v>0</v>
      </c>
      <c r="H42" s="546">
        <f t="shared" si="1"/>
        <v>0</v>
      </c>
    </row>
    <row r="43" spans="1:10">
      <c r="A43" s="544" t="s">
        <v>416</v>
      </c>
      <c r="B43" s="536" t="s">
        <v>478</v>
      </c>
      <c r="C43" s="535" t="s">
        <v>232</v>
      </c>
      <c r="D43" s="540">
        <v>3</v>
      </c>
      <c r="E43" s="537">
        <v>0</v>
      </c>
      <c r="F43" s="531">
        <f t="shared" si="0"/>
        <v>0</v>
      </c>
      <c r="G43" s="532">
        <v>0</v>
      </c>
      <c r="H43" s="546">
        <f t="shared" si="1"/>
        <v>0</v>
      </c>
    </row>
    <row r="44" spans="1:10">
      <c r="A44" s="544" t="s">
        <v>417</v>
      </c>
      <c r="B44" s="536" t="s">
        <v>353</v>
      </c>
      <c r="C44" s="535" t="s">
        <v>329</v>
      </c>
      <c r="D44" s="540">
        <v>1</v>
      </c>
      <c r="E44" s="537">
        <v>0</v>
      </c>
      <c r="F44" s="531">
        <f t="shared" si="0"/>
        <v>0</v>
      </c>
      <c r="G44" s="532">
        <v>0</v>
      </c>
      <c r="H44" s="546">
        <f t="shared" si="1"/>
        <v>0</v>
      </c>
    </row>
    <row r="45" spans="1:10">
      <c r="A45" s="544" t="s">
        <v>418</v>
      </c>
      <c r="B45" s="536" t="s">
        <v>458</v>
      </c>
      <c r="C45" s="535" t="s">
        <v>232</v>
      </c>
      <c r="D45" s="540">
        <v>3</v>
      </c>
      <c r="E45" s="537">
        <v>0</v>
      </c>
      <c r="F45" s="531">
        <f t="shared" si="0"/>
        <v>0</v>
      </c>
      <c r="G45" s="532">
        <v>0</v>
      </c>
      <c r="H45" s="546">
        <f t="shared" si="1"/>
        <v>0</v>
      </c>
    </row>
    <row r="46" spans="1:10">
      <c r="A46" s="544" t="s">
        <v>419</v>
      </c>
      <c r="B46" s="482" t="s">
        <v>459</v>
      </c>
      <c r="C46" s="483" t="s">
        <v>232</v>
      </c>
      <c r="D46" s="484">
        <v>3</v>
      </c>
      <c r="E46" s="485">
        <v>0</v>
      </c>
      <c r="F46" s="486">
        <f t="shared" si="0"/>
        <v>0</v>
      </c>
      <c r="G46" s="487">
        <v>0</v>
      </c>
      <c r="H46" s="488">
        <f t="shared" si="1"/>
        <v>0</v>
      </c>
    </row>
    <row r="47" spans="1:10" ht="13.5" thickBot="1">
      <c r="A47" s="457"/>
      <c r="B47" s="489" t="s">
        <v>463</v>
      </c>
      <c r="C47" s="490"/>
      <c r="D47" s="491"/>
      <c r="E47" s="492"/>
      <c r="F47" s="493">
        <f>SUM(F11:F46)</f>
        <v>0</v>
      </c>
      <c r="G47" s="493"/>
      <c r="H47" s="493">
        <f>SUM(H11:H46)</f>
        <v>0</v>
      </c>
    </row>
    <row r="48" spans="1:10" ht="13.5" thickBot="1">
      <c r="A48" s="619" t="s">
        <v>27</v>
      </c>
      <c r="B48" s="620"/>
      <c r="C48" s="620"/>
      <c r="D48" s="620"/>
      <c r="E48" s="620"/>
      <c r="F48" s="620"/>
      <c r="G48" s="161"/>
      <c r="H48" s="463">
        <f>F47+H47</f>
        <v>0</v>
      </c>
    </row>
  </sheetData>
  <mergeCells count="4">
    <mergeCell ref="B2:F2"/>
    <mergeCell ref="B3:F3"/>
    <mergeCell ref="A48:F48"/>
    <mergeCell ref="B9:H9"/>
  </mergeCells>
  <pageMargins left="0.7" right="0.7" top="0.78740157499999996" bottom="0.78740157499999996" header="0.3" footer="0.3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4"/>
  <sheetViews>
    <sheetView topLeftCell="D1" zoomScale="85" zoomScaleNormal="85" workbookViewId="0">
      <selection activeCell="H13" sqref="H13"/>
    </sheetView>
  </sheetViews>
  <sheetFormatPr defaultColWidth="11.5703125" defaultRowHeight="12.75"/>
  <cols>
    <col min="1" max="1" width="3.7109375" style="464" customWidth="1"/>
    <col min="2" max="2" width="6.85546875" style="464" customWidth="1"/>
    <col min="3" max="3" width="15" style="464" customWidth="1"/>
    <col min="4" max="4" width="71.42578125" style="464" customWidth="1"/>
    <col min="5" max="5" width="15.7109375" style="464" customWidth="1"/>
    <col min="6" max="6" width="35.7109375" style="464" customWidth="1"/>
    <col min="7" max="7" width="12.85546875" style="464" customWidth="1"/>
    <col min="8" max="8" width="20.7109375" style="464" customWidth="1"/>
    <col min="9" max="9" width="20.85546875" style="464" customWidth="1"/>
    <col min="10" max="11" width="20.7109375" style="464" customWidth="1"/>
    <col min="12" max="226" width="11.5703125" style="464"/>
    <col min="227" max="228" width="12.140625" style="464" hidden="1" customWidth="1"/>
    <col min="229" max="247" width="11.5703125" style="464"/>
    <col min="248" max="251" width="12.140625" style="464" hidden="1" customWidth="1"/>
    <col min="252" max="253" width="11.5703125" style="464"/>
    <col min="254" max="254" width="3.7109375" style="464" customWidth="1"/>
    <col min="255" max="255" width="6.85546875" style="464" customWidth="1"/>
    <col min="256" max="256" width="15" style="464" customWidth="1"/>
    <col min="257" max="257" width="71.42578125" style="464" customWidth="1"/>
    <col min="258" max="258" width="15.7109375" style="464" customWidth="1"/>
    <col min="259" max="259" width="35.7109375" style="464" customWidth="1"/>
    <col min="260" max="260" width="12.85546875" style="464" customWidth="1"/>
    <col min="261" max="261" width="20.7109375" style="464" customWidth="1"/>
    <col min="262" max="262" width="20.85546875" style="464" customWidth="1"/>
    <col min="263" max="264" width="20.7109375" style="464" customWidth="1"/>
    <col min="265" max="265" width="5.42578125" style="464" customWidth="1"/>
    <col min="266" max="266" width="22.42578125" style="464" customWidth="1"/>
    <col min="267" max="267" width="20.7109375" style="464" customWidth="1"/>
    <col min="268" max="482" width="11.5703125" style="464"/>
    <col min="483" max="484" width="0" style="464" hidden="1" customWidth="1"/>
    <col min="485" max="503" width="11.5703125" style="464"/>
    <col min="504" max="507" width="0" style="464" hidden="1" customWidth="1"/>
    <col min="508" max="509" width="11.5703125" style="464"/>
    <col min="510" max="510" width="3.7109375" style="464" customWidth="1"/>
    <col min="511" max="511" width="6.85546875" style="464" customWidth="1"/>
    <col min="512" max="512" width="15" style="464" customWidth="1"/>
    <col min="513" max="513" width="71.42578125" style="464" customWidth="1"/>
    <col min="514" max="514" width="15.7109375" style="464" customWidth="1"/>
    <col min="515" max="515" width="35.7109375" style="464" customWidth="1"/>
    <col min="516" max="516" width="12.85546875" style="464" customWidth="1"/>
    <col min="517" max="517" width="20.7109375" style="464" customWidth="1"/>
    <col min="518" max="518" width="20.85546875" style="464" customWidth="1"/>
    <col min="519" max="520" width="20.7109375" style="464" customWidth="1"/>
    <col min="521" max="521" width="5.42578125" style="464" customWidth="1"/>
    <col min="522" max="522" width="22.42578125" style="464" customWidth="1"/>
    <col min="523" max="523" width="20.7109375" style="464" customWidth="1"/>
    <col min="524" max="738" width="11.5703125" style="464"/>
    <col min="739" max="740" width="0" style="464" hidden="1" customWidth="1"/>
    <col min="741" max="759" width="11.5703125" style="464"/>
    <col min="760" max="763" width="0" style="464" hidden="1" customWidth="1"/>
    <col min="764" max="765" width="11.5703125" style="464"/>
    <col min="766" max="766" width="3.7109375" style="464" customWidth="1"/>
    <col min="767" max="767" width="6.85546875" style="464" customWidth="1"/>
    <col min="768" max="768" width="15" style="464" customWidth="1"/>
    <col min="769" max="769" width="71.42578125" style="464" customWidth="1"/>
    <col min="770" max="770" width="15.7109375" style="464" customWidth="1"/>
    <col min="771" max="771" width="35.7109375" style="464" customWidth="1"/>
    <col min="772" max="772" width="12.85546875" style="464" customWidth="1"/>
    <col min="773" max="773" width="20.7109375" style="464" customWidth="1"/>
    <col min="774" max="774" width="20.85546875" style="464" customWidth="1"/>
    <col min="775" max="776" width="20.7109375" style="464" customWidth="1"/>
    <col min="777" max="777" width="5.42578125" style="464" customWidth="1"/>
    <col min="778" max="778" width="22.42578125" style="464" customWidth="1"/>
    <col min="779" max="779" width="20.7109375" style="464" customWidth="1"/>
    <col min="780" max="994" width="11.5703125" style="464"/>
    <col min="995" max="996" width="0" style="464" hidden="1" customWidth="1"/>
    <col min="997" max="1015" width="11.5703125" style="464"/>
    <col min="1016" max="1019" width="0" style="464" hidden="1" customWidth="1"/>
    <col min="1020" max="1021" width="11.5703125" style="464"/>
    <col min="1022" max="1022" width="3.7109375" style="464" customWidth="1"/>
    <col min="1023" max="1023" width="6.85546875" style="464" customWidth="1"/>
    <col min="1024" max="1024" width="15" style="464" customWidth="1"/>
    <col min="1025" max="1025" width="71.42578125" style="464" customWidth="1"/>
    <col min="1026" max="1026" width="15.7109375" style="464" customWidth="1"/>
    <col min="1027" max="1027" width="35.7109375" style="464" customWidth="1"/>
    <col min="1028" max="1028" width="12.85546875" style="464" customWidth="1"/>
    <col min="1029" max="1029" width="20.7109375" style="464" customWidth="1"/>
    <col min="1030" max="1030" width="20.85546875" style="464" customWidth="1"/>
    <col min="1031" max="1032" width="20.7109375" style="464" customWidth="1"/>
    <col min="1033" max="1033" width="5.42578125" style="464" customWidth="1"/>
    <col min="1034" max="1034" width="22.42578125" style="464" customWidth="1"/>
    <col min="1035" max="1035" width="20.7109375" style="464" customWidth="1"/>
    <col min="1036" max="1250" width="11.5703125" style="464"/>
    <col min="1251" max="1252" width="0" style="464" hidden="1" customWidth="1"/>
    <col min="1253" max="1271" width="11.5703125" style="464"/>
    <col min="1272" max="1275" width="0" style="464" hidden="1" customWidth="1"/>
    <col min="1276" max="1277" width="11.5703125" style="464"/>
    <col min="1278" max="1278" width="3.7109375" style="464" customWidth="1"/>
    <col min="1279" max="1279" width="6.85546875" style="464" customWidth="1"/>
    <col min="1280" max="1280" width="15" style="464" customWidth="1"/>
    <col min="1281" max="1281" width="71.42578125" style="464" customWidth="1"/>
    <col min="1282" max="1282" width="15.7109375" style="464" customWidth="1"/>
    <col min="1283" max="1283" width="35.7109375" style="464" customWidth="1"/>
    <col min="1284" max="1284" width="12.85546875" style="464" customWidth="1"/>
    <col min="1285" max="1285" width="20.7109375" style="464" customWidth="1"/>
    <col min="1286" max="1286" width="20.85546875" style="464" customWidth="1"/>
    <col min="1287" max="1288" width="20.7109375" style="464" customWidth="1"/>
    <col min="1289" max="1289" width="5.42578125" style="464" customWidth="1"/>
    <col min="1290" max="1290" width="22.42578125" style="464" customWidth="1"/>
    <col min="1291" max="1291" width="20.7109375" style="464" customWidth="1"/>
    <col min="1292" max="1506" width="11.5703125" style="464"/>
    <col min="1507" max="1508" width="0" style="464" hidden="1" customWidth="1"/>
    <col min="1509" max="1527" width="11.5703125" style="464"/>
    <col min="1528" max="1531" width="0" style="464" hidden="1" customWidth="1"/>
    <col min="1532" max="1533" width="11.5703125" style="464"/>
    <col min="1534" max="1534" width="3.7109375" style="464" customWidth="1"/>
    <col min="1535" max="1535" width="6.85546875" style="464" customWidth="1"/>
    <col min="1536" max="1536" width="15" style="464" customWidth="1"/>
    <col min="1537" max="1537" width="71.42578125" style="464" customWidth="1"/>
    <col min="1538" max="1538" width="15.7109375" style="464" customWidth="1"/>
    <col min="1539" max="1539" width="35.7109375" style="464" customWidth="1"/>
    <col min="1540" max="1540" width="12.85546875" style="464" customWidth="1"/>
    <col min="1541" max="1541" width="20.7109375" style="464" customWidth="1"/>
    <col min="1542" max="1542" width="20.85546875" style="464" customWidth="1"/>
    <col min="1543" max="1544" width="20.7109375" style="464" customWidth="1"/>
    <col min="1545" max="1545" width="5.42578125" style="464" customWidth="1"/>
    <col min="1546" max="1546" width="22.42578125" style="464" customWidth="1"/>
    <col min="1547" max="1547" width="20.7109375" style="464" customWidth="1"/>
    <col min="1548" max="1762" width="11.5703125" style="464"/>
    <col min="1763" max="1764" width="0" style="464" hidden="1" customWidth="1"/>
    <col min="1765" max="1783" width="11.5703125" style="464"/>
    <col min="1784" max="1787" width="0" style="464" hidden="1" customWidth="1"/>
    <col min="1788" max="1789" width="11.5703125" style="464"/>
    <col min="1790" max="1790" width="3.7109375" style="464" customWidth="1"/>
    <col min="1791" max="1791" width="6.85546875" style="464" customWidth="1"/>
    <col min="1792" max="1792" width="15" style="464" customWidth="1"/>
    <col min="1793" max="1793" width="71.42578125" style="464" customWidth="1"/>
    <col min="1794" max="1794" width="15.7109375" style="464" customWidth="1"/>
    <col min="1795" max="1795" width="35.7109375" style="464" customWidth="1"/>
    <col min="1796" max="1796" width="12.85546875" style="464" customWidth="1"/>
    <col min="1797" max="1797" width="20.7109375" style="464" customWidth="1"/>
    <col min="1798" max="1798" width="20.85546875" style="464" customWidth="1"/>
    <col min="1799" max="1800" width="20.7109375" style="464" customWidth="1"/>
    <col min="1801" max="1801" width="5.42578125" style="464" customWidth="1"/>
    <col min="1802" max="1802" width="22.42578125" style="464" customWidth="1"/>
    <col min="1803" max="1803" width="20.7109375" style="464" customWidth="1"/>
    <col min="1804" max="2018" width="11.5703125" style="464"/>
    <col min="2019" max="2020" width="0" style="464" hidden="1" customWidth="1"/>
    <col min="2021" max="2039" width="11.5703125" style="464"/>
    <col min="2040" max="2043" width="0" style="464" hidden="1" customWidth="1"/>
    <col min="2044" max="2045" width="11.5703125" style="464"/>
    <col min="2046" max="2046" width="3.7109375" style="464" customWidth="1"/>
    <col min="2047" max="2047" width="6.85546875" style="464" customWidth="1"/>
    <col min="2048" max="2048" width="15" style="464" customWidth="1"/>
    <col min="2049" max="2049" width="71.42578125" style="464" customWidth="1"/>
    <col min="2050" max="2050" width="15.7109375" style="464" customWidth="1"/>
    <col min="2051" max="2051" width="35.7109375" style="464" customWidth="1"/>
    <col min="2052" max="2052" width="12.85546875" style="464" customWidth="1"/>
    <col min="2053" max="2053" width="20.7109375" style="464" customWidth="1"/>
    <col min="2054" max="2054" width="20.85546875" style="464" customWidth="1"/>
    <col min="2055" max="2056" width="20.7109375" style="464" customWidth="1"/>
    <col min="2057" max="2057" width="5.42578125" style="464" customWidth="1"/>
    <col min="2058" max="2058" width="22.42578125" style="464" customWidth="1"/>
    <col min="2059" max="2059" width="20.7109375" style="464" customWidth="1"/>
    <col min="2060" max="2274" width="11.5703125" style="464"/>
    <col min="2275" max="2276" width="0" style="464" hidden="1" customWidth="1"/>
    <col min="2277" max="2295" width="11.5703125" style="464"/>
    <col min="2296" max="2299" width="0" style="464" hidden="1" customWidth="1"/>
    <col min="2300" max="2301" width="11.5703125" style="464"/>
    <col min="2302" max="2302" width="3.7109375" style="464" customWidth="1"/>
    <col min="2303" max="2303" width="6.85546875" style="464" customWidth="1"/>
    <col min="2304" max="2304" width="15" style="464" customWidth="1"/>
    <col min="2305" max="2305" width="71.42578125" style="464" customWidth="1"/>
    <col min="2306" max="2306" width="15.7109375" style="464" customWidth="1"/>
    <col min="2307" max="2307" width="35.7109375" style="464" customWidth="1"/>
    <col min="2308" max="2308" width="12.85546875" style="464" customWidth="1"/>
    <col min="2309" max="2309" width="20.7109375" style="464" customWidth="1"/>
    <col min="2310" max="2310" width="20.85546875" style="464" customWidth="1"/>
    <col min="2311" max="2312" width="20.7109375" style="464" customWidth="1"/>
    <col min="2313" max="2313" width="5.42578125" style="464" customWidth="1"/>
    <col min="2314" max="2314" width="22.42578125" style="464" customWidth="1"/>
    <col min="2315" max="2315" width="20.7109375" style="464" customWidth="1"/>
    <col min="2316" max="2530" width="11.5703125" style="464"/>
    <col min="2531" max="2532" width="0" style="464" hidden="1" customWidth="1"/>
    <col min="2533" max="2551" width="11.5703125" style="464"/>
    <col min="2552" max="2555" width="0" style="464" hidden="1" customWidth="1"/>
    <col min="2556" max="2557" width="11.5703125" style="464"/>
    <col min="2558" max="2558" width="3.7109375" style="464" customWidth="1"/>
    <col min="2559" max="2559" width="6.85546875" style="464" customWidth="1"/>
    <col min="2560" max="2560" width="15" style="464" customWidth="1"/>
    <col min="2561" max="2561" width="71.42578125" style="464" customWidth="1"/>
    <col min="2562" max="2562" width="15.7109375" style="464" customWidth="1"/>
    <col min="2563" max="2563" width="35.7109375" style="464" customWidth="1"/>
    <col min="2564" max="2564" width="12.85546875" style="464" customWidth="1"/>
    <col min="2565" max="2565" width="20.7109375" style="464" customWidth="1"/>
    <col min="2566" max="2566" width="20.85546875" style="464" customWidth="1"/>
    <col min="2567" max="2568" width="20.7109375" style="464" customWidth="1"/>
    <col min="2569" max="2569" width="5.42578125" style="464" customWidth="1"/>
    <col min="2570" max="2570" width="22.42578125" style="464" customWidth="1"/>
    <col min="2571" max="2571" width="20.7109375" style="464" customWidth="1"/>
    <col min="2572" max="2786" width="11.5703125" style="464"/>
    <col min="2787" max="2788" width="0" style="464" hidden="1" customWidth="1"/>
    <col min="2789" max="2807" width="11.5703125" style="464"/>
    <col min="2808" max="2811" width="0" style="464" hidden="1" customWidth="1"/>
    <col min="2812" max="2813" width="11.5703125" style="464"/>
    <col min="2814" max="2814" width="3.7109375" style="464" customWidth="1"/>
    <col min="2815" max="2815" width="6.85546875" style="464" customWidth="1"/>
    <col min="2816" max="2816" width="15" style="464" customWidth="1"/>
    <col min="2817" max="2817" width="71.42578125" style="464" customWidth="1"/>
    <col min="2818" max="2818" width="15.7109375" style="464" customWidth="1"/>
    <col min="2819" max="2819" width="35.7109375" style="464" customWidth="1"/>
    <col min="2820" max="2820" width="12.85546875" style="464" customWidth="1"/>
    <col min="2821" max="2821" width="20.7109375" style="464" customWidth="1"/>
    <col min="2822" max="2822" width="20.85546875" style="464" customWidth="1"/>
    <col min="2823" max="2824" width="20.7109375" style="464" customWidth="1"/>
    <col min="2825" max="2825" width="5.42578125" style="464" customWidth="1"/>
    <col min="2826" max="2826" width="22.42578125" style="464" customWidth="1"/>
    <col min="2827" max="2827" width="20.7109375" style="464" customWidth="1"/>
    <col min="2828" max="3042" width="11.5703125" style="464"/>
    <col min="3043" max="3044" width="0" style="464" hidden="1" customWidth="1"/>
    <col min="3045" max="3063" width="11.5703125" style="464"/>
    <col min="3064" max="3067" width="0" style="464" hidden="1" customWidth="1"/>
    <col min="3068" max="3069" width="11.5703125" style="464"/>
    <col min="3070" max="3070" width="3.7109375" style="464" customWidth="1"/>
    <col min="3071" max="3071" width="6.85546875" style="464" customWidth="1"/>
    <col min="3072" max="3072" width="15" style="464" customWidth="1"/>
    <col min="3073" max="3073" width="71.42578125" style="464" customWidth="1"/>
    <col min="3074" max="3074" width="15.7109375" style="464" customWidth="1"/>
    <col min="3075" max="3075" width="35.7109375" style="464" customWidth="1"/>
    <col min="3076" max="3076" width="12.85546875" style="464" customWidth="1"/>
    <col min="3077" max="3077" width="20.7109375" style="464" customWidth="1"/>
    <col min="3078" max="3078" width="20.85546875" style="464" customWidth="1"/>
    <col min="3079" max="3080" width="20.7109375" style="464" customWidth="1"/>
    <col min="3081" max="3081" width="5.42578125" style="464" customWidth="1"/>
    <col min="3082" max="3082" width="22.42578125" style="464" customWidth="1"/>
    <col min="3083" max="3083" width="20.7109375" style="464" customWidth="1"/>
    <col min="3084" max="3298" width="11.5703125" style="464"/>
    <col min="3299" max="3300" width="0" style="464" hidden="1" customWidth="1"/>
    <col min="3301" max="3319" width="11.5703125" style="464"/>
    <col min="3320" max="3323" width="0" style="464" hidden="1" customWidth="1"/>
    <col min="3324" max="3325" width="11.5703125" style="464"/>
    <col min="3326" max="3326" width="3.7109375" style="464" customWidth="1"/>
    <col min="3327" max="3327" width="6.85546875" style="464" customWidth="1"/>
    <col min="3328" max="3328" width="15" style="464" customWidth="1"/>
    <col min="3329" max="3329" width="71.42578125" style="464" customWidth="1"/>
    <col min="3330" max="3330" width="15.7109375" style="464" customWidth="1"/>
    <col min="3331" max="3331" width="35.7109375" style="464" customWidth="1"/>
    <col min="3332" max="3332" width="12.85546875" style="464" customWidth="1"/>
    <col min="3333" max="3333" width="20.7109375" style="464" customWidth="1"/>
    <col min="3334" max="3334" width="20.85546875" style="464" customWidth="1"/>
    <col min="3335" max="3336" width="20.7109375" style="464" customWidth="1"/>
    <col min="3337" max="3337" width="5.42578125" style="464" customWidth="1"/>
    <col min="3338" max="3338" width="22.42578125" style="464" customWidth="1"/>
    <col min="3339" max="3339" width="20.7109375" style="464" customWidth="1"/>
    <col min="3340" max="3554" width="11.5703125" style="464"/>
    <col min="3555" max="3556" width="0" style="464" hidden="1" customWidth="1"/>
    <col min="3557" max="3575" width="11.5703125" style="464"/>
    <col min="3576" max="3579" width="0" style="464" hidden="1" customWidth="1"/>
    <col min="3580" max="3581" width="11.5703125" style="464"/>
    <col min="3582" max="3582" width="3.7109375" style="464" customWidth="1"/>
    <col min="3583" max="3583" width="6.85546875" style="464" customWidth="1"/>
    <col min="3584" max="3584" width="15" style="464" customWidth="1"/>
    <col min="3585" max="3585" width="71.42578125" style="464" customWidth="1"/>
    <col min="3586" max="3586" width="15.7109375" style="464" customWidth="1"/>
    <col min="3587" max="3587" width="35.7109375" style="464" customWidth="1"/>
    <col min="3588" max="3588" width="12.85546875" style="464" customWidth="1"/>
    <col min="3589" max="3589" width="20.7109375" style="464" customWidth="1"/>
    <col min="3590" max="3590" width="20.85546875" style="464" customWidth="1"/>
    <col min="3591" max="3592" width="20.7109375" style="464" customWidth="1"/>
    <col min="3593" max="3593" width="5.42578125" style="464" customWidth="1"/>
    <col min="3594" max="3594" width="22.42578125" style="464" customWidth="1"/>
    <col min="3595" max="3595" width="20.7109375" style="464" customWidth="1"/>
    <col min="3596" max="3810" width="11.5703125" style="464"/>
    <col min="3811" max="3812" width="0" style="464" hidden="1" customWidth="1"/>
    <col min="3813" max="3831" width="11.5703125" style="464"/>
    <col min="3832" max="3835" width="0" style="464" hidden="1" customWidth="1"/>
    <col min="3836" max="3837" width="11.5703125" style="464"/>
    <col min="3838" max="3838" width="3.7109375" style="464" customWidth="1"/>
    <col min="3839" max="3839" width="6.85546875" style="464" customWidth="1"/>
    <col min="3840" max="3840" width="15" style="464" customWidth="1"/>
    <col min="3841" max="3841" width="71.42578125" style="464" customWidth="1"/>
    <col min="3842" max="3842" width="15.7109375" style="464" customWidth="1"/>
    <col min="3843" max="3843" width="35.7109375" style="464" customWidth="1"/>
    <col min="3844" max="3844" width="12.85546875" style="464" customWidth="1"/>
    <col min="3845" max="3845" width="20.7109375" style="464" customWidth="1"/>
    <col min="3846" max="3846" width="20.85546875" style="464" customWidth="1"/>
    <col min="3847" max="3848" width="20.7109375" style="464" customWidth="1"/>
    <col min="3849" max="3849" width="5.42578125" style="464" customWidth="1"/>
    <col min="3850" max="3850" width="22.42578125" style="464" customWidth="1"/>
    <col min="3851" max="3851" width="20.7109375" style="464" customWidth="1"/>
    <col min="3852" max="4066" width="11.5703125" style="464"/>
    <col min="4067" max="4068" width="0" style="464" hidden="1" customWidth="1"/>
    <col min="4069" max="4087" width="11.5703125" style="464"/>
    <col min="4088" max="4091" width="0" style="464" hidden="1" customWidth="1"/>
    <col min="4092" max="4093" width="11.5703125" style="464"/>
    <col min="4094" max="4094" width="3.7109375" style="464" customWidth="1"/>
    <col min="4095" max="4095" width="6.85546875" style="464" customWidth="1"/>
    <col min="4096" max="4096" width="15" style="464" customWidth="1"/>
    <col min="4097" max="4097" width="71.42578125" style="464" customWidth="1"/>
    <col min="4098" max="4098" width="15.7109375" style="464" customWidth="1"/>
    <col min="4099" max="4099" width="35.7109375" style="464" customWidth="1"/>
    <col min="4100" max="4100" width="12.85546875" style="464" customWidth="1"/>
    <col min="4101" max="4101" width="20.7109375" style="464" customWidth="1"/>
    <col min="4102" max="4102" width="20.85546875" style="464" customWidth="1"/>
    <col min="4103" max="4104" width="20.7109375" style="464" customWidth="1"/>
    <col min="4105" max="4105" width="5.42578125" style="464" customWidth="1"/>
    <col min="4106" max="4106" width="22.42578125" style="464" customWidth="1"/>
    <col min="4107" max="4107" width="20.7109375" style="464" customWidth="1"/>
    <col min="4108" max="4322" width="11.5703125" style="464"/>
    <col min="4323" max="4324" width="0" style="464" hidden="1" customWidth="1"/>
    <col min="4325" max="4343" width="11.5703125" style="464"/>
    <col min="4344" max="4347" width="0" style="464" hidden="1" customWidth="1"/>
    <col min="4348" max="4349" width="11.5703125" style="464"/>
    <col min="4350" max="4350" width="3.7109375" style="464" customWidth="1"/>
    <col min="4351" max="4351" width="6.85546875" style="464" customWidth="1"/>
    <col min="4352" max="4352" width="15" style="464" customWidth="1"/>
    <col min="4353" max="4353" width="71.42578125" style="464" customWidth="1"/>
    <col min="4354" max="4354" width="15.7109375" style="464" customWidth="1"/>
    <col min="4355" max="4355" width="35.7109375" style="464" customWidth="1"/>
    <col min="4356" max="4356" width="12.85546875" style="464" customWidth="1"/>
    <col min="4357" max="4357" width="20.7109375" style="464" customWidth="1"/>
    <col min="4358" max="4358" width="20.85546875" style="464" customWidth="1"/>
    <col min="4359" max="4360" width="20.7109375" style="464" customWidth="1"/>
    <col min="4361" max="4361" width="5.42578125" style="464" customWidth="1"/>
    <col min="4362" max="4362" width="22.42578125" style="464" customWidth="1"/>
    <col min="4363" max="4363" width="20.7109375" style="464" customWidth="1"/>
    <col min="4364" max="4578" width="11.5703125" style="464"/>
    <col min="4579" max="4580" width="0" style="464" hidden="1" customWidth="1"/>
    <col min="4581" max="4599" width="11.5703125" style="464"/>
    <col min="4600" max="4603" width="0" style="464" hidden="1" customWidth="1"/>
    <col min="4604" max="4605" width="11.5703125" style="464"/>
    <col min="4606" max="4606" width="3.7109375" style="464" customWidth="1"/>
    <col min="4607" max="4607" width="6.85546875" style="464" customWidth="1"/>
    <col min="4608" max="4608" width="15" style="464" customWidth="1"/>
    <col min="4609" max="4609" width="71.42578125" style="464" customWidth="1"/>
    <col min="4610" max="4610" width="15.7109375" style="464" customWidth="1"/>
    <col min="4611" max="4611" width="35.7109375" style="464" customWidth="1"/>
    <col min="4612" max="4612" width="12.85546875" style="464" customWidth="1"/>
    <col min="4613" max="4613" width="20.7109375" style="464" customWidth="1"/>
    <col min="4614" max="4614" width="20.85546875" style="464" customWidth="1"/>
    <col min="4615" max="4616" width="20.7109375" style="464" customWidth="1"/>
    <col min="4617" max="4617" width="5.42578125" style="464" customWidth="1"/>
    <col min="4618" max="4618" width="22.42578125" style="464" customWidth="1"/>
    <col min="4619" max="4619" width="20.7109375" style="464" customWidth="1"/>
    <col min="4620" max="4834" width="11.5703125" style="464"/>
    <col min="4835" max="4836" width="0" style="464" hidden="1" customWidth="1"/>
    <col min="4837" max="4855" width="11.5703125" style="464"/>
    <col min="4856" max="4859" width="0" style="464" hidden="1" customWidth="1"/>
    <col min="4860" max="4861" width="11.5703125" style="464"/>
    <col min="4862" max="4862" width="3.7109375" style="464" customWidth="1"/>
    <col min="4863" max="4863" width="6.85546875" style="464" customWidth="1"/>
    <col min="4864" max="4864" width="15" style="464" customWidth="1"/>
    <col min="4865" max="4865" width="71.42578125" style="464" customWidth="1"/>
    <col min="4866" max="4866" width="15.7109375" style="464" customWidth="1"/>
    <col min="4867" max="4867" width="35.7109375" style="464" customWidth="1"/>
    <col min="4868" max="4868" width="12.85546875" style="464" customWidth="1"/>
    <col min="4869" max="4869" width="20.7109375" style="464" customWidth="1"/>
    <col min="4870" max="4870" width="20.85546875" style="464" customWidth="1"/>
    <col min="4871" max="4872" width="20.7109375" style="464" customWidth="1"/>
    <col min="4873" max="4873" width="5.42578125" style="464" customWidth="1"/>
    <col min="4874" max="4874" width="22.42578125" style="464" customWidth="1"/>
    <col min="4875" max="4875" width="20.7109375" style="464" customWidth="1"/>
    <col min="4876" max="5090" width="11.5703125" style="464"/>
    <col min="5091" max="5092" width="0" style="464" hidden="1" customWidth="1"/>
    <col min="5093" max="5111" width="11.5703125" style="464"/>
    <col min="5112" max="5115" width="0" style="464" hidden="1" customWidth="1"/>
    <col min="5116" max="5117" width="11.5703125" style="464"/>
    <col min="5118" max="5118" width="3.7109375" style="464" customWidth="1"/>
    <col min="5119" max="5119" width="6.85546875" style="464" customWidth="1"/>
    <col min="5120" max="5120" width="15" style="464" customWidth="1"/>
    <col min="5121" max="5121" width="71.42578125" style="464" customWidth="1"/>
    <col min="5122" max="5122" width="15.7109375" style="464" customWidth="1"/>
    <col min="5123" max="5123" width="35.7109375" style="464" customWidth="1"/>
    <col min="5124" max="5124" width="12.85546875" style="464" customWidth="1"/>
    <col min="5125" max="5125" width="20.7109375" style="464" customWidth="1"/>
    <col min="5126" max="5126" width="20.85546875" style="464" customWidth="1"/>
    <col min="5127" max="5128" width="20.7109375" style="464" customWidth="1"/>
    <col min="5129" max="5129" width="5.42578125" style="464" customWidth="1"/>
    <col min="5130" max="5130" width="22.42578125" style="464" customWidth="1"/>
    <col min="5131" max="5131" width="20.7109375" style="464" customWidth="1"/>
    <col min="5132" max="5346" width="11.5703125" style="464"/>
    <col min="5347" max="5348" width="0" style="464" hidden="1" customWidth="1"/>
    <col min="5349" max="5367" width="11.5703125" style="464"/>
    <col min="5368" max="5371" width="0" style="464" hidden="1" customWidth="1"/>
    <col min="5372" max="5373" width="11.5703125" style="464"/>
    <col min="5374" max="5374" width="3.7109375" style="464" customWidth="1"/>
    <col min="5375" max="5375" width="6.85546875" style="464" customWidth="1"/>
    <col min="5376" max="5376" width="15" style="464" customWidth="1"/>
    <col min="5377" max="5377" width="71.42578125" style="464" customWidth="1"/>
    <col min="5378" max="5378" width="15.7109375" style="464" customWidth="1"/>
    <col min="5379" max="5379" width="35.7109375" style="464" customWidth="1"/>
    <col min="5380" max="5380" width="12.85546875" style="464" customWidth="1"/>
    <col min="5381" max="5381" width="20.7109375" style="464" customWidth="1"/>
    <col min="5382" max="5382" width="20.85546875" style="464" customWidth="1"/>
    <col min="5383" max="5384" width="20.7109375" style="464" customWidth="1"/>
    <col min="5385" max="5385" width="5.42578125" style="464" customWidth="1"/>
    <col min="5386" max="5386" width="22.42578125" style="464" customWidth="1"/>
    <col min="5387" max="5387" width="20.7109375" style="464" customWidth="1"/>
    <col min="5388" max="5602" width="11.5703125" style="464"/>
    <col min="5603" max="5604" width="0" style="464" hidden="1" customWidth="1"/>
    <col min="5605" max="5623" width="11.5703125" style="464"/>
    <col min="5624" max="5627" width="0" style="464" hidden="1" customWidth="1"/>
    <col min="5628" max="5629" width="11.5703125" style="464"/>
    <col min="5630" max="5630" width="3.7109375" style="464" customWidth="1"/>
    <col min="5631" max="5631" width="6.85546875" style="464" customWidth="1"/>
    <col min="5632" max="5632" width="15" style="464" customWidth="1"/>
    <col min="5633" max="5633" width="71.42578125" style="464" customWidth="1"/>
    <col min="5634" max="5634" width="15.7109375" style="464" customWidth="1"/>
    <col min="5635" max="5635" width="35.7109375" style="464" customWidth="1"/>
    <col min="5636" max="5636" width="12.85546875" style="464" customWidth="1"/>
    <col min="5637" max="5637" width="20.7109375" style="464" customWidth="1"/>
    <col min="5638" max="5638" width="20.85546875" style="464" customWidth="1"/>
    <col min="5639" max="5640" width="20.7109375" style="464" customWidth="1"/>
    <col min="5641" max="5641" width="5.42578125" style="464" customWidth="1"/>
    <col min="5642" max="5642" width="22.42578125" style="464" customWidth="1"/>
    <col min="5643" max="5643" width="20.7109375" style="464" customWidth="1"/>
    <col min="5644" max="5858" width="11.5703125" style="464"/>
    <col min="5859" max="5860" width="0" style="464" hidden="1" customWidth="1"/>
    <col min="5861" max="5879" width="11.5703125" style="464"/>
    <col min="5880" max="5883" width="0" style="464" hidden="1" customWidth="1"/>
    <col min="5884" max="5885" width="11.5703125" style="464"/>
    <col min="5886" max="5886" width="3.7109375" style="464" customWidth="1"/>
    <col min="5887" max="5887" width="6.85546875" style="464" customWidth="1"/>
    <col min="5888" max="5888" width="15" style="464" customWidth="1"/>
    <col min="5889" max="5889" width="71.42578125" style="464" customWidth="1"/>
    <col min="5890" max="5890" width="15.7109375" style="464" customWidth="1"/>
    <col min="5891" max="5891" width="35.7109375" style="464" customWidth="1"/>
    <col min="5892" max="5892" width="12.85546875" style="464" customWidth="1"/>
    <col min="5893" max="5893" width="20.7109375" style="464" customWidth="1"/>
    <col min="5894" max="5894" width="20.85546875" style="464" customWidth="1"/>
    <col min="5895" max="5896" width="20.7109375" style="464" customWidth="1"/>
    <col min="5897" max="5897" width="5.42578125" style="464" customWidth="1"/>
    <col min="5898" max="5898" width="22.42578125" style="464" customWidth="1"/>
    <col min="5899" max="5899" width="20.7109375" style="464" customWidth="1"/>
    <col min="5900" max="6114" width="11.5703125" style="464"/>
    <col min="6115" max="6116" width="0" style="464" hidden="1" customWidth="1"/>
    <col min="6117" max="6135" width="11.5703125" style="464"/>
    <col min="6136" max="6139" width="0" style="464" hidden="1" customWidth="1"/>
    <col min="6140" max="6141" width="11.5703125" style="464"/>
    <col min="6142" max="6142" width="3.7109375" style="464" customWidth="1"/>
    <col min="6143" max="6143" width="6.85546875" style="464" customWidth="1"/>
    <col min="6144" max="6144" width="15" style="464" customWidth="1"/>
    <col min="6145" max="6145" width="71.42578125" style="464" customWidth="1"/>
    <col min="6146" max="6146" width="15.7109375" style="464" customWidth="1"/>
    <col min="6147" max="6147" width="35.7109375" style="464" customWidth="1"/>
    <col min="6148" max="6148" width="12.85546875" style="464" customWidth="1"/>
    <col min="6149" max="6149" width="20.7109375" style="464" customWidth="1"/>
    <col min="6150" max="6150" width="20.85546875" style="464" customWidth="1"/>
    <col min="6151" max="6152" width="20.7109375" style="464" customWidth="1"/>
    <col min="6153" max="6153" width="5.42578125" style="464" customWidth="1"/>
    <col min="6154" max="6154" width="22.42578125" style="464" customWidth="1"/>
    <col min="6155" max="6155" width="20.7109375" style="464" customWidth="1"/>
    <col min="6156" max="6370" width="11.5703125" style="464"/>
    <col min="6371" max="6372" width="0" style="464" hidden="1" customWidth="1"/>
    <col min="6373" max="6391" width="11.5703125" style="464"/>
    <col min="6392" max="6395" width="0" style="464" hidden="1" customWidth="1"/>
    <col min="6396" max="6397" width="11.5703125" style="464"/>
    <col min="6398" max="6398" width="3.7109375" style="464" customWidth="1"/>
    <col min="6399" max="6399" width="6.85546875" style="464" customWidth="1"/>
    <col min="6400" max="6400" width="15" style="464" customWidth="1"/>
    <col min="6401" max="6401" width="71.42578125" style="464" customWidth="1"/>
    <col min="6402" max="6402" width="15.7109375" style="464" customWidth="1"/>
    <col min="6403" max="6403" width="35.7109375" style="464" customWidth="1"/>
    <col min="6404" max="6404" width="12.85546875" style="464" customWidth="1"/>
    <col min="6405" max="6405" width="20.7109375" style="464" customWidth="1"/>
    <col min="6406" max="6406" width="20.85546875" style="464" customWidth="1"/>
    <col min="6407" max="6408" width="20.7109375" style="464" customWidth="1"/>
    <col min="6409" max="6409" width="5.42578125" style="464" customWidth="1"/>
    <col min="6410" max="6410" width="22.42578125" style="464" customWidth="1"/>
    <col min="6411" max="6411" width="20.7109375" style="464" customWidth="1"/>
    <col min="6412" max="6626" width="11.5703125" style="464"/>
    <col min="6627" max="6628" width="0" style="464" hidden="1" customWidth="1"/>
    <col min="6629" max="6647" width="11.5703125" style="464"/>
    <col min="6648" max="6651" width="0" style="464" hidden="1" customWidth="1"/>
    <col min="6652" max="6653" width="11.5703125" style="464"/>
    <col min="6654" max="6654" width="3.7109375" style="464" customWidth="1"/>
    <col min="6655" max="6655" width="6.85546875" style="464" customWidth="1"/>
    <col min="6656" max="6656" width="15" style="464" customWidth="1"/>
    <col min="6657" max="6657" width="71.42578125" style="464" customWidth="1"/>
    <col min="6658" max="6658" width="15.7109375" style="464" customWidth="1"/>
    <col min="6659" max="6659" width="35.7109375" style="464" customWidth="1"/>
    <col min="6660" max="6660" width="12.85546875" style="464" customWidth="1"/>
    <col min="6661" max="6661" width="20.7109375" style="464" customWidth="1"/>
    <col min="6662" max="6662" width="20.85546875" style="464" customWidth="1"/>
    <col min="6663" max="6664" width="20.7109375" style="464" customWidth="1"/>
    <col min="6665" max="6665" width="5.42578125" style="464" customWidth="1"/>
    <col min="6666" max="6666" width="22.42578125" style="464" customWidth="1"/>
    <col min="6667" max="6667" width="20.7109375" style="464" customWidth="1"/>
    <col min="6668" max="6882" width="11.5703125" style="464"/>
    <col min="6883" max="6884" width="0" style="464" hidden="1" customWidth="1"/>
    <col min="6885" max="6903" width="11.5703125" style="464"/>
    <col min="6904" max="6907" width="0" style="464" hidden="1" customWidth="1"/>
    <col min="6908" max="6909" width="11.5703125" style="464"/>
    <col min="6910" max="6910" width="3.7109375" style="464" customWidth="1"/>
    <col min="6911" max="6911" width="6.85546875" style="464" customWidth="1"/>
    <col min="6912" max="6912" width="15" style="464" customWidth="1"/>
    <col min="6913" max="6913" width="71.42578125" style="464" customWidth="1"/>
    <col min="6914" max="6914" width="15.7109375" style="464" customWidth="1"/>
    <col min="6915" max="6915" width="35.7109375" style="464" customWidth="1"/>
    <col min="6916" max="6916" width="12.85546875" style="464" customWidth="1"/>
    <col min="6917" max="6917" width="20.7109375" style="464" customWidth="1"/>
    <col min="6918" max="6918" width="20.85546875" style="464" customWidth="1"/>
    <col min="6919" max="6920" width="20.7109375" style="464" customWidth="1"/>
    <col min="6921" max="6921" width="5.42578125" style="464" customWidth="1"/>
    <col min="6922" max="6922" width="22.42578125" style="464" customWidth="1"/>
    <col min="6923" max="6923" width="20.7109375" style="464" customWidth="1"/>
    <col min="6924" max="7138" width="11.5703125" style="464"/>
    <col min="7139" max="7140" width="0" style="464" hidden="1" customWidth="1"/>
    <col min="7141" max="7159" width="11.5703125" style="464"/>
    <col min="7160" max="7163" width="0" style="464" hidden="1" customWidth="1"/>
    <col min="7164" max="7165" width="11.5703125" style="464"/>
    <col min="7166" max="7166" width="3.7109375" style="464" customWidth="1"/>
    <col min="7167" max="7167" width="6.85546875" style="464" customWidth="1"/>
    <col min="7168" max="7168" width="15" style="464" customWidth="1"/>
    <col min="7169" max="7169" width="71.42578125" style="464" customWidth="1"/>
    <col min="7170" max="7170" width="15.7109375" style="464" customWidth="1"/>
    <col min="7171" max="7171" width="35.7109375" style="464" customWidth="1"/>
    <col min="7172" max="7172" width="12.85546875" style="464" customWidth="1"/>
    <col min="7173" max="7173" width="20.7109375" style="464" customWidth="1"/>
    <col min="7174" max="7174" width="20.85546875" style="464" customWidth="1"/>
    <col min="7175" max="7176" width="20.7109375" style="464" customWidth="1"/>
    <col min="7177" max="7177" width="5.42578125" style="464" customWidth="1"/>
    <col min="7178" max="7178" width="22.42578125" style="464" customWidth="1"/>
    <col min="7179" max="7179" width="20.7109375" style="464" customWidth="1"/>
    <col min="7180" max="7394" width="11.5703125" style="464"/>
    <col min="7395" max="7396" width="0" style="464" hidden="1" customWidth="1"/>
    <col min="7397" max="7415" width="11.5703125" style="464"/>
    <col min="7416" max="7419" width="0" style="464" hidden="1" customWidth="1"/>
    <col min="7420" max="7421" width="11.5703125" style="464"/>
    <col min="7422" max="7422" width="3.7109375" style="464" customWidth="1"/>
    <col min="7423" max="7423" width="6.85546875" style="464" customWidth="1"/>
    <col min="7424" max="7424" width="15" style="464" customWidth="1"/>
    <col min="7425" max="7425" width="71.42578125" style="464" customWidth="1"/>
    <col min="7426" max="7426" width="15.7109375" style="464" customWidth="1"/>
    <col min="7427" max="7427" width="35.7109375" style="464" customWidth="1"/>
    <col min="7428" max="7428" width="12.85546875" style="464" customWidth="1"/>
    <col min="7429" max="7429" width="20.7109375" style="464" customWidth="1"/>
    <col min="7430" max="7430" width="20.85546875" style="464" customWidth="1"/>
    <col min="7431" max="7432" width="20.7109375" style="464" customWidth="1"/>
    <col min="7433" max="7433" width="5.42578125" style="464" customWidth="1"/>
    <col min="7434" max="7434" width="22.42578125" style="464" customWidth="1"/>
    <col min="7435" max="7435" width="20.7109375" style="464" customWidth="1"/>
    <col min="7436" max="7650" width="11.5703125" style="464"/>
    <col min="7651" max="7652" width="0" style="464" hidden="1" customWidth="1"/>
    <col min="7653" max="7671" width="11.5703125" style="464"/>
    <col min="7672" max="7675" width="0" style="464" hidden="1" customWidth="1"/>
    <col min="7676" max="7677" width="11.5703125" style="464"/>
    <col min="7678" max="7678" width="3.7109375" style="464" customWidth="1"/>
    <col min="7679" max="7679" width="6.85546875" style="464" customWidth="1"/>
    <col min="7680" max="7680" width="15" style="464" customWidth="1"/>
    <col min="7681" max="7681" width="71.42578125" style="464" customWidth="1"/>
    <col min="7682" max="7682" width="15.7109375" style="464" customWidth="1"/>
    <col min="7683" max="7683" width="35.7109375" style="464" customWidth="1"/>
    <col min="7684" max="7684" width="12.85546875" style="464" customWidth="1"/>
    <col min="7685" max="7685" width="20.7109375" style="464" customWidth="1"/>
    <col min="7686" max="7686" width="20.85546875" style="464" customWidth="1"/>
    <col min="7687" max="7688" width="20.7109375" style="464" customWidth="1"/>
    <col min="7689" max="7689" width="5.42578125" style="464" customWidth="1"/>
    <col min="7690" max="7690" width="22.42578125" style="464" customWidth="1"/>
    <col min="7691" max="7691" width="20.7109375" style="464" customWidth="1"/>
    <col min="7692" max="7906" width="11.5703125" style="464"/>
    <col min="7907" max="7908" width="0" style="464" hidden="1" customWidth="1"/>
    <col min="7909" max="7927" width="11.5703125" style="464"/>
    <col min="7928" max="7931" width="0" style="464" hidden="1" customWidth="1"/>
    <col min="7932" max="7933" width="11.5703125" style="464"/>
    <col min="7934" max="7934" width="3.7109375" style="464" customWidth="1"/>
    <col min="7935" max="7935" width="6.85546875" style="464" customWidth="1"/>
    <col min="7936" max="7936" width="15" style="464" customWidth="1"/>
    <col min="7937" max="7937" width="71.42578125" style="464" customWidth="1"/>
    <col min="7938" max="7938" width="15.7109375" style="464" customWidth="1"/>
    <col min="7939" max="7939" width="35.7109375" style="464" customWidth="1"/>
    <col min="7940" max="7940" width="12.85546875" style="464" customWidth="1"/>
    <col min="7941" max="7941" width="20.7109375" style="464" customWidth="1"/>
    <col min="7942" max="7942" width="20.85546875" style="464" customWidth="1"/>
    <col min="7943" max="7944" width="20.7109375" style="464" customWidth="1"/>
    <col min="7945" max="7945" width="5.42578125" style="464" customWidth="1"/>
    <col min="7946" max="7946" width="22.42578125" style="464" customWidth="1"/>
    <col min="7947" max="7947" width="20.7109375" style="464" customWidth="1"/>
    <col min="7948" max="8162" width="11.5703125" style="464"/>
    <col min="8163" max="8164" width="0" style="464" hidden="1" customWidth="1"/>
    <col min="8165" max="8183" width="11.5703125" style="464"/>
    <col min="8184" max="8187" width="0" style="464" hidden="1" customWidth="1"/>
    <col min="8188" max="8189" width="11.5703125" style="464"/>
    <col min="8190" max="8190" width="3.7109375" style="464" customWidth="1"/>
    <col min="8191" max="8191" width="6.85546875" style="464" customWidth="1"/>
    <col min="8192" max="8192" width="15" style="464" customWidth="1"/>
    <col min="8193" max="8193" width="71.42578125" style="464" customWidth="1"/>
    <col min="8194" max="8194" width="15.7109375" style="464" customWidth="1"/>
    <col min="8195" max="8195" width="35.7109375" style="464" customWidth="1"/>
    <col min="8196" max="8196" width="12.85546875" style="464" customWidth="1"/>
    <col min="8197" max="8197" width="20.7109375" style="464" customWidth="1"/>
    <col min="8198" max="8198" width="20.85546875" style="464" customWidth="1"/>
    <col min="8199" max="8200" width="20.7109375" style="464" customWidth="1"/>
    <col min="8201" max="8201" width="5.42578125" style="464" customWidth="1"/>
    <col min="8202" max="8202" width="22.42578125" style="464" customWidth="1"/>
    <col min="8203" max="8203" width="20.7109375" style="464" customWidth="1"/>
    <col min="8204" max="8418" width="11.5703125" style="464"/>
    <col min="8419" max="8420" width="0" style="464" hidden="1" customWidth="1"/>
    <col min="8421" max="8439" width="11.5703125" style="464"/>
    <col min="8440" max="8443" width="0" style="464" hidden="1" customWidth="1"/>
    <col min="8444" max="8445" width="11.5703125" style="464"/>
    <col min="8446" max="8446" width="3.7109375" style="464" customWidth="1"/>
    <col min="8447" max="8447" width="6.85546875" style="464" customWidth="1"/>
    <col min="8448" max="8448" width="15" style="464" customWidth="1"/>
    <col min="8449" max="8449" width="71.42578125" style="464" customWidth="1"/>
    <col min="8450" max="8450" width="15.7109375" style="464" customWidth="1"/>
    <col min="8451" max="8451" width="35.7109375" style="464" customWidth="1"/>
    <col min="8452" max="8452" width="12.85546875" style="464" customWidth="1"/>
    <col min="8453" max="8453" width="20.7109375" style="464" customWidth="1"/>
    <col min="8454" max="8454" width="20.85546875" style="464" customWidth="1"/>
    <col min="8455" max="8456" width="20.7109375" style="464" customWidth="1"/>
    <col min="8457" max="8457" width="5.42578125" style="464" customWidth="1"/>
    <col min="8458" max="8458" width="22.42578125" style="464" customWidth="1"/>
    <col min="8459" max="8459" width="20.7109375" style="464" customWidth="1"/>
    <col min="8460" max="8674" width="11.5703125" style="464"/>
    <col min="8675" max="8676" width="0" style="464" hidden="1" customWidth="1"/>
    <col min="8677" max="8695" width="11.5703125" style="464"/>
    <col min="8696" max="8699" width="0" style="464" hidden="1" customWidth="1"/>
    <col min="8700" max="8701" width="11.5703125" style="464"/>
    <col min="8702" max="8702" width="3.7109375" style="464" customWidth="1"/>
    <col min="8703" max="8703" width="6.85546875" style="464" customWidth="1"/>
    <col min="8704" max="8704" width="15" style="464" customWidth="1"/>
    <col min="8705" max="8705" width="71.42578125" style="464" customWidth="1"/>
    <col min="8706" max="8706" width="15.7109375" style="464" customWidth="1"/>
    <col min="8707" max="8707" width="35.7109375" style="464" customWidth="1"/>
    <col min="8708" max="8708" width="12.85546875" style="464" customWidth="1"/>
    <col min="8709" max="8709" width="20.7109375" style="464" customWidth="1"/>
    <col min="8710" max="8710" width="20.85546875" style="464" customWidth="1"/>
    <col min="8711" max="8712" width="20.7109375" style="464" customWidth="1"/>
    <col min="8713" max="8713" width="5.42578125" style="464" customWidth="1"/>
    <col min="8714" max="8714" width="22.42578125" style="464" customWidth="1"/>
    <col min="8715" max="8715" width="20.7109375" style="464" customWidth="1"/>
    <col min="8716" max="8930" width="11.5703125" style="464"/>
    <col min="8931" max="8932" width="0" style="464" hidden="1" customWidth="1"/>
    <col min="8933" max="8951" width="11.5703125" style="464"/>
    <col min="8952" max="8955" width="0" style="464" hidden="1" customWidth="1"/>
    <col min="8956" max="8957" width="11.5703125" style="464"/>
    <col min="8958" max="8958" width="3.7109375" style="464" customWidth="1"/>
    <col min="8959" max="8959" width="6.85546875" style="464" customWidth="1"/>
    <col min="8960" max="8960" width="15" style="464" customWidth="1"/>
    <col min="8961" max="8961" width="71.42578125" style="464" customWidth="1"/>
    <col min="8962" max="8962" width="15.7109375" style="464" customWidth="1"/>
    <col min="8963" max="8963" width="35.7109375" style="464" customWidth="1"/>
    <col min="8964" max="8964" width="12.85546875" style="464" customWidth="1"/>
    <col min="8965" max="8965" width="20.7109375" style="464" customWidth="1"/>
    <col min="8966" max="8966" width="20.85546875" style="464" customWidth="1"/>
    <col min="8967" max="8968" width="20.7109375" style="464" customWidth="1"/>
    <col min="8969" max="8969" width="5.42578125" style="464" customWidth="1"/>
    <col min="8970" max="8970" width="22.42578125" style="464" customWidth="1"/>
    <col min="8971" max="8971" width="20.7109375" style="464" customWidth="1"/>
    <col min="8972" max="9186" width="11.5703125" style="464"/>
    <col min="9187" max="9188" width="0" style="464" hidden="1" customWidth="1"/>
    <col min="9189" max="9207" width="11.5703125" style="464"/>
    <col min="9208" max="9211" width="0" style="464" hidden="1" customWidth="1"/>
    <col min="9212" max="9213" width="11.5703125" style="464"/>
    <col min="9214" max="9214" width="3.7109375" style="464" customWidth="1"/>
    <col min="9215" max="9215" width="6.85546875" style="464" customWidth="1"/>
    <col min="9216" max="9216" width="15" style="464" customWidth="1"/>
    <col min="9217" max="9217" width="71.42578125" style="464" customWidth="1"/>
    <col min="9218" max="9218" width="15.7109375" style="464" customWidth="1"/>
    <col min="9219" max="9219" width="35.7109375" style="464" customWidth="1"/>
    <col min="9220" max="9220" width="12.85546875" style="464" customWidth="1"/>
    <col min="9221" max="9221" width="20.7109375" style="464" customWidth="1"/>
    <col min="9222" max="9222" width="20.85546875" style="464" customWidth="1"/>
    <col min="9223" max="9224" width="20.7109375" style="464" customWidth="1"/>
    <col min="9225" max="9225" width="5.42578125" style="464" customWidth="1"/>
    <col min="9226" max="9226" width="22.42578125" style="464" customWidth="1"/>
    <col min="9227" max="9227" width="20.7109375" style="464" customWidth="1"/>
    <col min="9228" max="9442" width="11.5703125" style="464"/>
    <col min="9443" max="9444" width="0" style="464" hidden="1" customWidth="1"/>
    <col min="9445" max="9463" width="11.5703125" style="464"/>
    <col min="9464" max="9467" width="0" style="464" hidden="1" customWidth="1"/>
    <col min="9468" max="9469" width="11.5703125" style="464"/>
    <col min="9470" max="9470" width="3.7109375" style="464" customWidth="1"/>
    <col min="9471" max="9471" width="6.85546875" style="464" customWidth="1"/>
    <col min="9472" max="9472" width="15" style="464" customWidth="1"/>
    <col min="9473" max="9473" width="71.42578125" style="464" customWidth="1"/>
    <col min="9474" max="9474" width="15.7109375" style="464" customWidth="1"/>
    <col min="9475" max="9475" width="35.7109375" style="464" customWidth="1"/>
    <col min="9476" max="9476" width="12.85546875" style="464" customWidth="1"/>
    <col min="9477" max="9477" width="20.7109375" style="464" customWidth="1"/>
    <col min="9478" max="9478" width="20.85546875" style="464" customWidth="1"/>
    <col min="9479" max="9480" width="20.7109375" style="464" customWidth="1"/>
    <col min="9481" max="9481" width="5.42578125" style="464" customWidth="1"/>
    <col min="9482" max="9482" width="22.42578125" style="464" customWidth="1"/>
    <col min="9483" max="9483" width="20.7109375" style="464" customWidth="1"/>
    <col min="9484" max="9698" width="11.5703125" style="464"/>
    <col min="9699" max="9700" width="0" style="464" hidden="1" customWidth="1"/>
    <col min="9701" max="9719" width="11.5703125" style="464"/>
    <col min="9720" max="9723" width="0" style="464" hidden="1" customWidth="1"/>
    <col min="9724" max="9725" width="11.5703125" style="464"/>
    <col min="9726" max="9726" width="3.7109375" style="464" customWidth="1"/>
    <col min="9727" max="9727" width="6.85546875" style="464" customWidth="1"/>
    <col min="9728" max="9728" width="15" style="464" customWidth="1"/>
    <col min="9729" max="9729" width="71.42578125" style="464" customWidth="1"/>
    <col min="9730" max="9730" width="15.7109375" style="464" customWidth="1"/>
    <col min="9731" max="9731" width="35.7109375" style="464" customWidth="1"/>
    <col min="9732" max="9732" width="12.85546875" style="464" customWidth="1"/>
    <col min="9733" max="9733" width="20.7109375" style="464" customWidth="1"/>
    <col min="9734" max="9734" width="20.85546875" style="464" customWidth="1"/>
    <col min="9735" max="9736" width="20.7109375" style="464" customWidth="1"/>
    <col min="9737" max="9737" width="5.42578125" style="464" customWidth="1"/>
    <col min="9738" max="9738" width="22.42578125" style="464" customWidth="1"/>
    <col min="9739" max="9739" width="20.7109375" style="464" customWidth="1"/>
    <col min="9740" max="9954" width="11.5703125" style="464"/>
    <col min="9955" max="9956" width="0" style="464" hidden="1" customWidth="1"/>
    <col min="9957" max="9975" width="11.5703125" style="464"/>
    <col min="9976" max="9979" width="0" style="464" hidden="1" customWidth="1"/>
    <col min="9980" max="9981" width="11.5703125" style="464"/>
    <col min="9982" max="9982" width="3.7109375" style="464" customWidth="1"/>
    <col min="9983" max="9983" width="6.85546875" style="464" customWidth="1"/>
    <col min="9984" max="9984" width="15" style="464" customWidth="1"/>
    <col min="9985" max="9985" width="71.42578125" style="464" customWidth="1"/>
    <col min="9986" max="9986" width="15.7109375" style="464" customWidth="1"/>
    <col min="9987" max="9987" width="35.7109375" style="464" customWidth="1"/>
    <col min="9988" max="9988" width="12.85546875" style="464" customWidth="1"/>
    <col min="9989" max="9989" width="20.7109375" style="464" customWidth="1"/>
    <col min="9990" max="9990" width="20.85546875" style="464" customWidth="1"/>
    <col min="9991" max="9992" width="20.7109375" style="464" customWidth="1"/>
    <col min="9993" max="9993" width="5.42578125" style="464" customWidth="1"/>
    <col min="9994" max="9994" width="22.42578125" style="464" customWidth="1"/>
    <col min="9995" max="9995" width="20.7109375" style="464" customWidth="1"/>
    <col min="9996" max="10210" width="11.5703125" style="464"/>
    <col min="10211" max="10212" width="0" style="464" hidden="1" customWidth="1"/>
    <col min="10213" max="10231" width="11.5703125" style="464"/>
    <col min="10232" max="10235" width="0" style="464" hidden="1" customWidth="1"/>
    <col min="10236" max="10237" width="11.5703125" style="464"/>
    <col min="10238" max="10238" width="3.7109375" style="464" customWidth="1"/>
    <col min="10239" max="10239" width="6.85546875" style="464" customWidth="1"/>
    <col min="10240" max="10240" width="15" style="464" customWidth="1"/>
    <col min="10241" max="10241" width="71.42578125" style="464" customWidth="1"/>
    <col min="10242" max="10242" width="15.7109375" style="464" customWidth="1"/>
    <col min="10243" max="10243" width="35.7109375" style="464" customWidth="1"/>
    <col min="10244" max="10244" width="12.85546875" style="464" customWidth="1"/>
    <col min="10245" max="10245" width="20.7109375" style="464" customWidth="1"/>
    <col min="10246" max="10246" width="20.85546875" style="464" customWidth="1"/>
    <col min="10247" max="10248" width="20.7109375" style="464" customWidth="1"/>
    <col min="10249" max="10249" width="5.42578125" style="464" customWidth="1"/>
    <col min="10250" max="10250" width="22.42578125" style="464" customWidth="1"/>
    <col min="10251" max="10251" width="20.7109375" style="464" customWidth="1"/>
    <col min="10252" max="10466" width="11.5703125" style="464"/>
    <col min="10467" max="10468" width="0" style="464" hidden="1" customWidth="1"/>
    <col min="10469" max="10487" width="11.5703125" style="464"/>
    <col min="10488" max="10491" width="0" style="464" hidden="1" customWidth="1"/>
    <col min="10492" max="10493" width="11.5703125" style="464"/>
    <col min="10494" max="10494" width="3.7109375" style="464" customWidth="1"/>
    <col min="10495" max="10495" width="6.85546875" style="464" customWidth="1"/>
    <col min="10496" max="10496" width="15" style="464" customWidth="1"/>
    <col min="10497" max="10497" width="71.42578125" style="464" customWidth="1"/>
    <col min="10498" max="10498" width="15.7109375" style="464" customWidth="1"/>
    <col min="10499" max="10499" width="35.7109375" style="464" customWidth="1"/>
    <col min="10500" max="10500" width="12.85546875" style="464" customWidth="1"/>
    <col min="10501" max="10501" width="20.7109375" style="464" customWidth="1"/>
    <col min="10502" max="10502" width="20.85546875" style="464" customWidth="1"/>
    <col min="10503" max="10504" width="20.7109375" style="464" customWidth="1"/>
    <col min="10505" max="10505" width="5.42578125" style="464" customWidth="1"/>
    <col min="10506" max="10506" width="22.42578125" style="464" customWidth="1"/>
    <col min="10507" max="10507" width="20.7109375" style="464" customWidth="1"/>
    <col min="10508" max="10722" width="11.5703125" style="464"/>
    <col min="10723" max="10724" width="0" style="464" hidden="1" customWidth="1"/>
    <col min="10725" max="10743" width="11.5703125" style="464"/>
    <col min="10744" max="10747" width="0" style="464" hidden="1" customWidth="1"/>
    <col min="10748" max="10749" width="11.5703125" style="464"/>
    <col min="10750" max="10750" width="3.7109375" style="464" customWidth="1"/>
    <col min="10751" max="10751" width="6.85546875" style="464" customWidth="1"/>
    <col min="10752" max="10752" width="15" style="464" customWidth="1"/>
    <col min="10753" max="10753" width="71.42578125" style="464" customWidth="1"/>
    <col min="10754" max="10754" width="15.7109375" style="464" customWidth="1"/>
    <col min="10755" max="10755" width="35.7109375" style="464" customWidth="1"/>
    <col min="10756" max="10756" width="12.85546875" style="464" customWidth="1"/>
    <col min="10757" max="10757" width="20.7109375" style="464" customWidth="1"/>
    <col min="10758" max="10758" width="20.85546875" style="464" customWidth="1"/>
    <col min="10759" max="10760" width="20.7109375" style="464" customWidth="1"/>
    <col min="10761" max="10761" width="5.42578125" style="464" customWidth="1"/>
    <col min="10762" max="10762" width="22.42578125" style="464" customWidth="1"/>
    <col min="10763" max="10763" width="20.7109375" style="464" customWidth="1"/>
    <col min="10764" max="10978" width="11.5703125" style="464"/>
    <col min="10979" max="10980" width="0" style="464" hidden="1" customWidth="1"/>
    <col min="10981" max="10999" width="11.5703125" style="464"/>
    <col min="11000" max="11003" width="0" style="464" hidden="1" customWidth="1"/>
    <col min="11004" max="11005" width="11.5703125" style="464"/>
    <col min="11006" max="11006" width="3.7109375" style="464" customWidth="1"/>
    <col min="11007" max="11007" width="6.85546875" style="464" customWidth="1"/>
    <col min="11008" max="11008" width="15" style="464" customWidth="1"/>
    <col min="11009" max="11009" width="71.42578125" style="464" customWidth="1"/>
    <col min="11010" max="11010" width="15.7109375" style="464" customWidth="1"/>
    <col min="11011" max="11011" width="35.7109375" style="464" customWidth="1"/>
    <col min="11012" max="11012" width="12.85546875" style="464" customWidth="1"/>
    <col min="11013" max="11013" width="20.7109375" style="464" customWidth="1"/>
    <col min="11014" max="11014" width="20.85546875" style="464" customWidth="1"/>
    <col min="11015" max="11016" width="20.7109375" style="464" customWidth="1"/>
    <col min="11017" max="11017" width="5.42578125" style="464" customWidth="1"/>
    <col min="11018" max="11018" width="22.42578125" style="464" customWidth="1"/>
    <col min="11019" max="11019" width="20.7109375" style="464" customWidth="1"/>
    <col min="11020" max="11234" width="11.5703125" style="464"/>
    <col min="11235" max="11236" width="0" style="464" hidden="1" customWidth="1"/>
    <col min="11237" max="11255" width="11.5703125" style="464"/>
    <col min="11256" max="11259" width="0" style="464" hidden="1" customWidth="1"/>
    <col min="11260" max="11261" width="11.5703125" style="464"/>
    <col min="11262" max="11262" width="3.7109375" style="464" customWidth="1"/>
    <col min="11263" max="11263" width="6.85546875" style="464" customWidth="1"/>
    <col min="11264" max="11264" width="15" style="464" customWidth="1"/>
    <col min="11265" max="11265" width="71.42578125" style="464" customWidth="1"/>
    <col min="11266" max="11266" width="15.7109375" style="464" customWidth="1"/>
    <col min="11267" max="11267" width="35.7109375" style="464" customWidth="1"/>
    <col min="11268" max="11268" width="12.85546875" style="464" customWidth="1"/>
    <col min="11269" max="11269" width="20.7109375" style="464" customWidth="1"/>
    <col min="11270" max="11270" width="20.85546875" style="464" customWidth="1"/>
    <col min="11271" max="11272" width="20.7109375" style="464" customWidth="1"/>
    <col min="11273" max="11273" width="5.42578125" style="464" customWidth="1"/>
    <col min="11274" max="11274" width="22.42578125" style="464" customWidth="1"/>
    <col min="11275" max="11275" width="20.7109375" style="464" customWidth="1"/>
    <col min="11276" max="11490" width="11.5703125" style="464"/>
    <col min="11491" max="11492" width="0" style="464" hidden="1" customWidth="1"/>
    <col min="11493" max="11511" width="11.5703125" style="464"/>
    <col min="11512" max="11515" width="0" style="464" hidden="1" customWidth="1"/>
    <col min="11516" max="11517" width="11.5703125" style="464"/>
    <col min="11518" max="11518" width="3.7109375" style="464" customWidth="1"/>
    <col min="11519" max="11519" width="6.85546875" style="464" customWidth="1"/>
    <col min="11520" max="11520" width="15" style="464" customWidth="1"/>
    <col min="11521" max="11521" width="71.42578125" style="464" customWidth="1"/>
    <col min="11522" max="11522" width="15.7109375" style="464" customWidth="1"/>
    <col min="11523" max="11523" width="35.7109375" style="464" customWidth="1"/>
    <col min="11524" max="11524" width="12.85546875" style="464" customWidth="1"/>
    <col min="11525" max="11525" width="20.7109375" style="464" customWidth="1"/>
    <col min="11526" max="11526" width="20.85546875" style="464" customWidth="1"/>
    <col min="11527" max="11528" width="20.7109375" style="464" customWidth="1"/>
    <col min="11529" max="11529" width="5.42578125" style="464" customWidth="1"/>
    <col min="11530" max="11530" width="22.42578125" style="464" customWidth="1"/>
    <col min="11531" max="11531" width="20.7109375" style="464" customWidth="1"/>
    <col min="11532" max="11746" width="11.5703125" style="464"/>
    <col min="11747" max="11748" width="0" style="464" hidden="1" customWidth="1"/>
    <col min="11749" max="11767" width="11.5703125" style="464"/>
    <col min="11768" max="11771" width="0" style="464" hidden="1" customWidth="1"/>
    <col min="11772" max="11773" width="11.5703125" style="464"/>
    <col min="11774" max="11774" width="3.7109375" style="464" customWidth="1"/>
    <col min="11775" max="11775" width="6.85546875" style="464" customWidth="1"/>
    <col min="11776" max="11776" width="15" style="464" customWidth="1"/>
    <col min="11777" max="11777" width="71.42578125" style="464" customWidth="1"/>
    <col min="11778" max="11778" width="15.7109375" style="464" customWidth="1"/>
    <col min="11779" max="11779" width="35.7109375" style="464" customWidth="1"/>
    <col min="11780" max="11780" width="12.85546875" style="464" customWidth="1"/>
    <col min="11781" max="11781" width="20.7109375" style="464" customWidth="1"/>
    <col min="11782" max="11782" width="20.85546875" style="464" customWidth="1"/>
    <col min="11783" max="11784" width="20.7109375" style="464" customWidth="1"/>
    <col min="11785" max="11785" width="5.42578125" style="464" customWidth="1"/>
    <col min="11786" max="11786" width="22.42578125" style="464" customWidth="1"/>
    <col min="11787" max="11787" width="20.7109375" style="464" customWidth="1"/>
    <col min="11788" max="12002" width="11.5703125" style="464"/>
    <col min="12003" max="12004" width="0" style="464" hidden="1" customWidth="1"/>
    <col min="12005" max="12023" width="11.5703125" style="464"/>
    <col min="12024" max="12027" width="0" style="464" hidden="1" customWidth="1"/>
    <col min="12028" max="12029" width="11.5703125" style="464"/>
    <col min="12030" max="12030" width="3.7109375" style="464" customWidth="1"/>
    <col min="12031" max="12031" width="6.85546875" style="464" customWidth="1"/>
    <col min="12032" max="12032" width="15" style="464" customWidth="1"/>
    <col min="12033" max="12033" width="71.42578125" style="464" customWidth="1"/>
    <col min="12034" max="12034" width="15.7109375" style="464" customWidth="1"/>
    <col min="12035" max="12035" width="35.7109375" style="464" customWidth="1"/>
    <col min="12036" max="12036" width="12.85546875" style="464" customWidth="1"/>
    <col min="12037" max="12037" width="20.7109375" style="464" customWidth="1"/>
    <col min="12038" max="12038" width="20.85546875" style="464" customWidth="1"/>
    <col min="12039" max="12040" width="20.7109375" style="464" customWidth="1"/>
    <col min="12041" max="12041" width="5.42578125" style="464" customWidth="1"/>
    <col min="12042" max="12042" width="22.42578125" style="464" customWidth="1"/>
    <col min="12043" max="12043" width="20.7109375" style="464" customWidth="1"/>
    <col min="12044" max="12258" width="11.5703125" style="464"/>
    <col min="12259" max="12260" width="0" style="464" hidden="1" customWidth="1"/>
    <col min="12261" max="12279" width="11.5703125" style="464"/>
    <col min="12280" max="12283" width="0" style="464" hidden="1" customWidth="1"/>
    <col min="12284" max="12285" width="11.5703125" style="464"/>
    <col min="12286" max="12286" width="3.7109375" style="464" customWidth="1"/>
    <col min="12287" max="12287" width="6.85546875" style="464" customWidth="1"/>
    <col min="12288" max="12288" width="15" style="464" customWidth="1"/>
    <col min="12289" max="12289" width="71.42578125" style="464" customWidth="1"/>
    <col min="12290" max="12290" width="15.7109375" style="464" customWidth="1"/>
    <col min="12291" max="12291" width="35.7109375" style="464" customWidth="1"/>
    <col min="12292" max="12292" width="12.85546875" style="464" customWidth="1"/>
    <col min="12293" max="12293" width="20.7109375" style="464" customWidth="1"/>
    <col min="12294" max="12294" width="20.85546875" style="464" customWidth="1"/>
    <col min="12295" max="12296" width="20.7109375" style="464" customWidth="1"/>
    <col min="12297" max="12297" width="5.42578125" style="464" customWidth="1"/>
    <col min="12298" max="12298" width="22.42578125" style="464" customWidth="1"/>
    <col min="12299" max="12299" width="20.7109375" style="464" customWidth="1"/>
    <col min="12300" max="12514" width="11.5703125" style="464"/>
    <col min="12515" max="12516" width="0" style="464" hidden="1" customWidth="1"/>
    <col min="12517" max="12535" width="11.5703125" style="464"/>
    <col min="12536" max="12539" width="0" style="464" hidden="1" customWidth="1"/>
    <col min="12540" max="12541" width="11.5703125" style="464"/>
    <col min="12542" max="12542" width="3.7109375" style="464" customWidth="1"/>
    <col min="12543" max="12543" width="6.85546875" style="464" customWidth="1"/>
    <col min="12544" max="12544" width="15" style="464" customWidth="1"/>
    <col min="12545" max="12545" width="71.42578125" style="464" customWidth="1"/>
    <col min="12546" max="12546" width="15.7109375" style="464" customWidth="1"/>
    <col min="12547" max="12547" width="35.7109375" style="464" customWidth="1"/>
    <col min="12548" max="12548" width="12.85546875" style="464" customWidth="1"/>
    <col min="12549" max="12549" width="20.7109375" style="464" customWidth="1"/>
    <col min="12550" max="12550" width="20.85546875" style="464" customWidth="1"/>
    <col min="12551" max="12552" width="20.7109375" style="464" customWidth="1"/>
    <col min="12553" max="12553" width="5.42578125" style="464" customWidth="1"/>
    <col min="12554" max="12554" width="22.42578125" style="464" customWidth="1"/>
    <col min="12555" max="12555" width="20.7109375" style="464" customWidth="1"/>
    <col min="12556" max="12770" width="11.5703125" style="464"/>
    <col min="12771" max="12772" width="0" style="464" hidden="1" customWidth="1"/>
    <col min="12773" max="12791" width="11.5703125" style="464"/>
    <col min="12792" max="12795" width="0" style="464" hidden="1" customWidth="1"/>
    <col min="12796" max="12797" width="11.5703125" style="464"/>
    <col min="12798" max="12798" width="3.7109375" style="464" customWidth="1"/>
    <col min="12799" max="12799" width="6.85546875" style="464" customWidth="1"/>
    <col min="12800" max="12800" width="15" style="464" customWidth="1"/>
    <col min="12801" max="12801" width="71.42578125" style="464" customWidth="1"/>
    <col min="12802" max="12802" width="15.7109375" style="464" customWidth="1"/>
    <col min="12803" max="12803" width="35.7109375" style="464" customWidth="1"/>
    <col min="12804" max="12804" width="12.85546875" style="464" customWidth="1"/>
    <col min="12805" max="12805" width="20.7109375" style="464" customWidth="1"/>
    <col min="12806" max="12806" width="20.85546875" style="464" customWidth="1"/>
    <col min="12807" max="12808" width="20.7109375" style="464" customWidth="1"/>
    <col min="12809" max="12809" width="5.42578125" style="464" customWidth="1"/>
    <col min="12810" max="12810" width="22.42578125" style="464" customWidth="1"/>
    <col min="12811" max="12811" width="20.7109375" style="464" customWidth="1"/>
    <col min="12812" max="13026" width="11.5703125" style="464"/>
    <col min="13027" max="13028" width="0" style="464" hidden="1" customWidth="1"/>
    <col min="13029" max="13047" width="11.5703125" style="464"/>
    <col min="13048" max="13051" width="0" style="464" hidden="1" customWidth="1"/>
    <col min="13052" max="13053" width="11.5703125" style="464"/>
    <col min="13054" max="13054" width="3.7109375" style="464" customWidth="1"/>
    <col min="13055" max="13055" width="6.85546875" style="464" customWidth="1"/>
    <col min="13056" max="13056" width="15" style="464" customWidth="1"/>
    <col min="13057" max="13057" width="71.42578125" style="464" customWidth="1"/>
    <col min="13058" max="13058" width="15.7109375" style="464" customWidth="1"/>
    <col min="13059" max="13059" width="35.7109375" style="464" customWidth="1"/>
    <col min="13060" max="13060" width="12.85546875" style="464" customWidth="1"/>
    <col min="13061" max="13061" width="20.7109375" style="464" customWidth="1"/>
    <col min="13062" max="13062" width="20.85546875" style="464" customWidth="1"/>
    <col min="13063" max="13064" width="20.7109375" style="464" customWidth="1"/>
    <col min="13065" max="13065" width="5.42578125" style="464" customWidth="1"/>
    <col min="13066" max="13066" width="22.42578125" style="464" customWidth="1"/>
    <col min="13067" max="13067" width="20.7109375" style="464" customWidth="1"/>
    <col min="13068" max="13282" width="11.5703125" style="464"/>
    <col min="13283" max="13284" width="0" style="464" hidden="1" customWidth="1"/>
    <col min="13285" max="13303" width="11.5703125" style="464"/>
    <col min="13304" max="13307" width="0" style="464" hidden="1" customWidth="1"/>
    <col min="13308" max="13309" width="11.5703125" style="464"/>
    <col min="13310" max="13310" width="3.7109375" style="464" customWidth="1"/>
    <col min="13311" max="13311" width="6.85546875" style="464" customWidth="1"/>
    <col min="13312" max="13312" width="15" style="464" customWidth="1"/>
    <col min="13313" max="13313" width="71.42578125" style="464" customWidth="1"/>
    <col min="13314" max="13314" width="15.7109375" style="464" customWidth="1"/>
    <col min="13315" max="13315" width="35.7109375" style="464" customWidth="1"/>
    <col min="13316" max="13316" width="12.85546875" style="464" customWidth="1"/>
    <col min="13317" max="13317" width="20.7109375" style="464" customWidth="1"/>
    <col min="13318" max="13318" width="20.85546875" style="464" customWidth="1"/>
    <col min="13319" max="13320" width="20.7109375" style="464" customWidth="1"/>
    <col min="13321" max="13321" width="5.42578125" style="464" customWidth="1"/>
    <col min="13322" max="13322" width="22.42578125" style="464" customWidth="1"/>
    <col min="13323" max="13323" width="20.7109375" style="464" customWidth="1"/>
    <col min="13324" max="13538" width="11.5703125" style="464"/>
    <col min="13539" max="13540" width="0" style="464" hidden="1" customWidth="1"/>
    <col min="13541" max="13559" width="11.5703125" style="464"/>
    <col min="13560" max="13563" width="0" style="464" hidden="1" customWidth="1"/>
    <col min="13564" max="13565" width="11.5703125" style="464"/>
    <col min="13566" max="13566" width="3.7109375" style="464" customWidth="1"/>
    <col min="13567" max="13567" width="6.85546875" style="464" customWidth="1"/>
    <col min="13568" max="13568" width="15" style="464" customWidth="1"/>
    <col min="13569" max="13569" width="71.42578125" style="464" customWidth="1"/>
    <col min="13570" max="13570" width="15.7109375" style="464" customWidth="1"/>
    <col min="13571" max="13571" width="35.7109375" style="464" customWidth="1"/>
    <col min="13572" max="13572" width="12.85546875" style="464" customWidth="1"/>
    <col min="13573" max="13573" width="20.7109375" style="464" customWidth="1"/>
    <col min="13574" max="13574" width="20.85546875" style="464" customWidth="1"/>
    <col min="13575" max="13576" width="20.7109375" style="464" customWidth="1"/>
    <col min="13577" max="13577" width="5.42578125" style="464" customWidth="1"/>
    <col min="13578" max="13578" width="22.42578125" style="464" customWidth="1"/>
    <col min="13579" max="13579" width="20.7109375" style="464" customWidth="1"/>
    <col min="13580" max="13794" width="11.5703125" style="464"/>
    <col min="13795" max="13796" width="0" style="464" hidden="1" customWidth="1"/>
    <col min="13797" max="13815" width="11.5703125" style="464"/>
    <col min="13816" max="13819" width="0" style="464" hidden="1" customWidth="1"/>
    <col min="13820" max="13821" width="11.5703125" style="464"/>
    <col min="13822" max="13822" width="3.7109375" style="464" customWidth="1"/>
    <col min="13823" max="13823" width="6.85546875" style="464" customWidth="1"/>
    <col min="13824" max="13824" width="15" style="464" customWidth="1"/>
    <col min="13825" max="13825" width="71.42578125" style="464" customWidth="1"/>
    <col min="13826" max="13826" width="15.7109375" style="464" customWidth="1"/>
    <col min="13827" max="13827" width="35.7109375" style="464" customWidth="1"/>
    <col min="13828" max="13828" width="12.85546875" style="464" customWidth="1"/>
    <col min="13829" max="13829" width="20.7109375" style="464" customWidth="1"/>
    <col min="13830" max="13830" width="20.85546875" style="464" customWidth="1"/>
    <col min="13831" max="13832" width="20.7109375" style="464" customWidth="1"/>
    <col min="13833" max="13833" width="5.42578125" style="464" customWidth="1"/>
    <col min="13834" max="13834" width="22.42578125" style="464" customWidth="1"/>
    <col min="13835" max="13835" width="20.7109375" style="464" customWidth="1"/>
    <col min="13836" max="14050" width="11.5703125" style="464"/>
    <col min="14051" max="14052" width="0" style="464" hidden="1" customWidth="1"/>
    <col min="14053" max="14071" width="11.5703125" style="464"/>
    <col min="14072" max="14075" width="0" style="464" hidden="1" customWidth="1"/>
    <col min="14076" max="14077" width="11.5703125" style="464"/>
    <col min="14078" max="14078" width="3.7109375" style="464" customWidth="1"/>
    <col min="14079" max="14079" width="6.85546875" style="464" customWidth="1"/>
    <col min="14080" max="14080" width="15" style="464" customWidth="1"/>
    <col min="14081" max="14081" width="71.42578125" style="464" customWidth="1"/>
    <col min="14082" max="14082" width="15.7109375" style="464" customWidth="1"/>
    <col min="14083" max="14083" width="35.7109375" style="464" customWidth="1"/>
    <col min="14084" max="14084" width="12.85546875" style="464" customWidth="1"/>
    <col min="14085" max="14085" width="20.7109375" style="464" customWidth="1"/>
    <col min="14086" max="14086" width="20.85546875" style="464" customWidth="1"/>
    <col min="14087" max="14088" width="20.7109375" style="464" customWidth="1"/>
    <col min="14089" max="14089" width="5.42578125" style="464" customWidth="1"/>
    <col min="14090" max="14090" width="22.42578125" style="464" customWidth="1"/>
    <col min="14091" max="14091" width="20.7109375" style="464" customWidth="1"/>
    <col min="14092" max="14306" width="11.5703125" style="464"/>
    <col min="14307" max="14308" width="0" style="464" hidden="1" customWidth="1"/>
    <col min="14309" max="14327" width="11.5703125" style="464"/>
    <col min="14328" max="14331" width="0" style="464" hidden="1" customWidth="1"/>
    <col min="14332" max="14333" width="11.5703125" style="464"/>
    <col min="14334" max="14334" width="3.7109375" style="464" customWidth="1"/>
    <col min="14335" max="14335" width="6.85546875" style="464" customWidth="1"/>
    <col min="14336" max="14336" width="15" style="464" customWidth="1"/>
    <col min="14337" max="14337" width="71.42578125" style="464" customWidth="1"/>
    <col min="14338" max="14338" width="15.7109375" style="464" customWidth="1"/>
    <col min="14339" max="14339" width="35.7109375" style="464" customWidth="1"/>
    <col min="14340" max="14340" width="12.85546875" style="464" customWidth="1"/>
    <col min="14341" max="14341" width="20.7109375" style="464" customWidth="1"/>
    <col min="14342" max="14342" width="20.85546875" style="464" customWidth="1"/>
    <col min="14343" max="14344" width="20.7109375" style="464" customWidth="1"/>
    <col min="14345" max="14345" width="5.42578125" style="464" customWidth="1"/>
    <col min="14346" max="14346" width="22.42578125" style="464" customWidth="1"/>
    <col min="14347" max="14347" width="20.7109375" style="464" customWidth="1"/>
    <col min="14348" max="14562" width="11.5703125" style="464"/>
    <col min="14563" max="14564" width="0" style="464" hidden="1" customWidth="1"/>
    <col min="14565" max="14583" width="11.5703125" style="464"/>
    <col min="14584" max="14587" width="0" style="464" hidden="1" customWidth="1"/>
    <col min="14588" max="14589" width="11.5703125" style="464"/>
    <col min="14590" max="14590" width="3.7109375" style="464" customWidth="1"/>
    <col min="14591" max="14591" width="6.85546875" style="464" customWidth="1"/>
    <col min="14592" max="14592" width="15" style="464" customWidth="1"/>
    <col min="14593" max="14593" width="71.42578125" style="464" customWidth="1"/>
    <col min="14594" max="14594" width="15.7109375" style="464" customWidth="1"/>
    <col min="14595" max="14595" width="35.7109375" style="464" customWidth="1"/>
    <col min="14596" max="14596" width="12.85546875" style="464" customWidth="1"/>
    <col min="14597" max="14597" width="20.7109375" style="464" customWidth="1"/>
    <col min="14598" max="14598" width="20.85546875" style="464" customWidth="1"/>
    <col min="14599" max="14600" width="20.7109375" style="464" customWidth="1"/>
    <col min="14601" max="14601" width="5.42578125" style="464" customWidth="1"/>
    <col min="14602" max="14602" width="22.42578125" style="464" customWidth="1"/>
    <col min="14603" max="14603" width="20.7109375" style="464" customWidth="1"/>
    <col min="14604" max="14818" width="11.5703125" style="464"/>
    <col min="14819" max="14820" width="0" style="464" hidden="1" customWidth="1"/>
    <col min="14821" max="14839" width="11.5703125" style="464"/>
    <col min="14840" max="14843" width="0" style="464" hidden="1" customWidth="1"/>
    <col min="14844" max="14845" width="11.5703125" style="464"/>
    <col min="14846" max="14846" width="3.7109375" style="464" customWidth="1"/>
    <col min="14847" max="14847" width="6.85546875" style="464" customWidth="1"/>
    <col min="14848" max="14848" width="15" style="464" customWidth="1"/>
    <col min="14849" max="14849" width="71.42578125" style="464" customWidth="1"/>
    <col min="14850" max="14850" width="15.7109375" style="464" customWidth="1"/>
    <col min="14851" max="14851" width="35.7109375" style="464" customWidth="1"/>
    <col min="14852" max="14852" width="12.85546875" style="464" customWidth="1"/>
    <col min="14853" max="14853" width="20.7109375" style="464" customWidth="1"/>
    <col min="14854" max="14854" width="20.85546875" style="464" customWidth="1"/>
    <col min="14855" max="14856" width="20.7109375" style="464" customWidth="1"/>
    <col min="14857" max="14857" width="5.42578125" style="464" customWidth="1"/>
    <col min="14858" max="14858" width="22.42578125" style="464" customWidth="1"/>
    <col min="14859" max="14859" width="20.7109375" style="464" customWidth="1"/>
    <col min="14860" max="15074" width="11.5703125" style="464"/>
    <col min="15075" max="15076" width="0" style="464" hidden="1" customWidth="1"/>
    <col min="15077" max="15095" width="11.5703125" style="464"/>
    <col min="15096" max="15099" width="0" style="464" hidden="1" customWidth="1"/>
    <col min="15100" max="15101" width="11.5703125" style="464"/>
    <col min="15102" max="15102" width="3.7109375" style="464" customWidth="1"/>
    <col min="15103" max="15103" width="6.85546875" style="464" customWidth="1"/>
    <col min="15104" max="15104" width="15" style="464" customWidth="1"/>
    <col min="15105" max="15105" width="71.42578125" style="464" customWidth="1"/>
    <col min="15106" max="15106" width="15.7109375" style="464" customWidth="1"/>
    <col min="15107" max="15107" width="35.7109375" style="464" customWidth="1"/>
    <col min="15108" max="15108" width="12.85546875" style="464" customWidth="1"/>
    <col min="15109" max="15109" width="20.7109375" style="464" customWidth="1"/>
    <col min="15110" max="15110" width="20.85546875" style="464" customWidth="1"/>
    <col min="15111" max="15112" width="20.7109375" style="464" customWidth="1"/>
    <col min="15113" max="15113" width="5.42578125" style="464" customWidth="1"/>
    <col min="15114" max="15114" width="22.42578125" style="464" customWidth="1"/>
    <col min="15115" max="15115" width="20.7109375" style="464" customWidth="1"/>
    <col min="15116" max="15330" width="11.5703125" style="464"/>
    <col min="15331" max="15332" width="0" style="464" hidden="1" customWidth="1"/>
    <col min="15333" max="15351" width="11.5703125" style="464"/>
    <col min="15352" max="15355" width="0" style="464" hidden="1" customWidth="1"/>
    <col min="15356" max="15357" width="11.5703125" style="464"/>
    <col min="15358" max="15358" width="3.7109375" style="464" customWidth="1"/>
    <col min="15359" max="15359" width="6.85546875" style="464" customWidth="1"/>
    <col min="15360" max="15360" width="15" style="464" customWidth="1"/>
    <col min="15361" max="15361" width="71.42578125" style="464" customWidth="1"/>
    <col min="15362" max="15362" width="15.7109375" style="464" customWidth="1"/>
    <col min="15363" max="15363" width="35.7109375" style="464" customWidth="1"/>
    <col min="15364" max="15364" width="12.85546875" style="464" customWidth="1"/>
    <col min="15365" max="15365" width="20.7109375" style="464" customWidth="1"/>
    <col min="15366" max="15366" width="20.85546875" style="464" customWidth="1"/>
    <col min="15367" max="15368" width="20.7109375" style="464" customWidth="1"/>
    <col min="15369" max="15369" width="5.42578125" style="464" customWidth="1"/>
    <col min="15370" max="15370" width="22.42578125" style="464" customWidth="1"/>
    <col min="15371" max="15371" width="20.7109375" style="464" customWidth="1"/>
    <col min="15372" max="15586" width="11.5703125" style="464"/>
    <col min="15587" max="15588" width="0" style="464" hidden="1" customWidth="1"/>
    <col min="15589" max="15607" width="11.5703125" style="464"/>
    <col min="15608" max="15611" width="0" style="464" hidden="1" customWidth="1"/>
    <col min="15612" max="15613" width="11.5703125" style="464"/>
    <col min="15614" max="15614" width="3.7109375" style="464" customWidth="1"/>
    <col min="15615" max="15615" width="6.85546875" style="464" customWidth="1"/>
    <col min="15616" max="15616" width="15" style="464" customWidth="1"/>
    <col min="15617" max="15617" width="71.42578125" style="464" customWidth="1"/>
    <col min="15618" max="15618" width="15.7109375" style="464" customWidth="1"/>
    <col min="15619" max="15619" width="35.7109375" style="464" customWidth="1"/>
    <col min="15620" max="15620" width="12.85546875" style="464" customWidth="1"/>
    <col min="15621" max="15621" width="20.7109375" style="464" customWidth="1"/>
    <col min="15622" max="15622" width="20.85546875" style="464" customWidth="1"/>
    <col min="15623" max="15624" width="20.7109375" style="464" customWidth="1"/>
    <col min="15625" max="15625" width="5.42578125" style="464" customWidth="1"/>
    <col min="15626" max="15626" width="22.42578125" style="464" customWidth="1"/>
    <col min="15627" max="15627" width="20.7109375" style="464" customWidth="1"/>
    <col min="15628" max="15842" width="11.5703125" style="464"/>
    <col min="15843" max="15844" width="0" style="464" hidden="1" customWidth="1"/>
    <col min="15845" max="15863" width="11.5703125" style="464"/>
    <col min="15864" max="15867" width="0" style="464" hidden="1" customWidth="1"/>
    <col min="15868" max="15869" width="11.5703125" style="464"/>
    <col min="15870" max="15870" width="3.7109375" style="464" customWidth="1"/>
    <col min="15871" max="15871" width="6.85546875" style="464" customWidth="1"/>
    <col min="15872" max="15872" width="15" style="464" customWidth="1"/>
    <col min="15873" max="15873" width="71.42578125" style="464" customWidth="1"/>
    <col min="15874" max="15874" width="15.7109375" style="464" customWidth="1"/>
    <col min="15875" max="15875" width="35.7109375" style="464" customWidth="1"/>
    <col min="15876" max="15876" width="12.85546875" style="464" customWidth="1"/>
    <col min="15877" max="15877" width="20.7109375" style="464" customWidth="1"/>
    <col min="15878" max="15878" width="20.85546875" style="464" customWidth="1"/>
    <col min="15879" max="15880" width="20.7109375" style="464" customWidth="1"/>
    <col min="15881" max="15881" width="5.42578125" style="464" customWidth="1"/>
    <col min="15882" max="15882" width="22.42578125" style="464" customWidth="1"/>
    <col min="15883" max="15883" width="20.7109375" style="464" customWidth="1"/>
    <col min="15884" max="16098" width="11.5703125" style="464"/>
    <col min="16099" max="16100" width="0" style="464" hidden="1" customWidth="1"/>
    <col min="16101" max="16119" width="11.5703125" style="464"/>
    <col min="16120" max="16123" width="0" style="464" hidden="1" customWidth="1"/>
    <col min="16124" max="16125" width="11.5703125" style="464"/>
    <col min="16126" max="16126" width="3.7109375" style="464" customWidth="1"/>
    <col min="16127" max="16127" width="6.85546875" style="464" customWidth="1"/>
    <col min="16128" max="16128" width="15" style="464" customWidth="1"/>
    <col min="16129" max="16129" width="71.42578125" style="464" customWidth="1"/>
    <col min="16130" max="16130" width="15.7109375" style="464" customWidth="1"/>
    <col min="16131" max="16131" width="35.7109375" style="464" customWidth="1"/>
    <col min="16132" max="16132" width="12.85546875" style="464" customWidth="1"/>
    <col min="16133" max="16133" width="20.7109375" style="464" customWidth="1"/>
    <col min="16134" max="16134" width="20.85546875" style="464" customWidth="1"/>
    <col min="16135" max="16136" width="20.7109375" style="464" customWidth="1"/>
    <col min="16137" max="16137" width="5.42578125" style="464" customWidth="1"/>
    <col min="16138" max="16138" width="22.42578125" style="464" customWidth="1"/>
    <col min="16139" max="16139" width="20.7109375" style="464" customWidth="1"/>
    <col min="16140" max="16354" width="11.5703125" style="464"/>
    <col min="16355" max="16356" width="0" style="464" hidden="1" customWidth="1"/>
    <col min="16357" max="16375" width="11.5703125" style="464"/>
    <col min="16376" max="16379" width="0" style="464" hidden="1" customWidth="1"/>
    <col min="16380" max="16384" width="11.5703125" style="464"/>
  </cols>
  <sheetData>
    <row r="1" spans="1:250" ht="23.25">
      <c r="A1" s="635" t="s">
        <v>882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</row>
    <row r="2" spans="1:250">
      <c r="A2" s="637" t="s">
        <v>883</v>
      </c>
      <c r="B2" s="638"/>
      <c r="C2" s="638"/>
      <c r="D2" s="640" t="s">
        <v>931</v>
      </c>
      <c r="E2" s="642" t="s">
        <v>884</v>
      </c>
      <c r="F2" s="643" t="s">
        <v>559</v>
      </c>
      <c r="G2" s="643" t="s">
        <v>19</v>
      </c>
      <c r="H2" s="643" t="s">
        <v>932</v>
      </c>
      <c r="I2" s="638"/>
      <c r="J2" s="638"/>
      <c r="K2" s="638"/>
      <c r="L2" s="465"/>
    </row>
    <row r="3" spans="1:250">
      <c r="A3" s="639"/>
      <c r="B3" s="629"/>
      <c r="C3" s="629"/>
      <c r="D3" s="641"/>
      <c r="E3" s="629"/>
      <c r="F3" s="629"/>
      <c r="G3" s="629"/>
      <c r="H3" s="629"/>
      <c r="I3" s="629"/>
      <c r="J3" s="629"/>
      <c r="K3" s="629"/>
      <c r="L3" s="466"/>
    </row>
    <row r="4" spans="1:250">
      <c r="A4" s="631" t="s">
        <v>904</v>
      </c>
      <c r="B4" s="629"/>
      <c r="C4" s="629"/>
      <c r="D4" s="628" t="s">
        <v>559</v>
      </c>
      <c r="E4" s="633" t="s">
        <v>885</v>
      </c>
      <c r="F4" s="628"/>
      <c r="G4" s="628" t="s">
        <v>17</v>
      </c>
      <c r="H4" s="628" t="s">
        <v>932</v>
      </c>
      <c r="I4" s="629"/>
      <c r="J4" s="629"/>
      <c r="K4" s="629"/>
      <c r="L4" s="466"/>
    </row>
    <row r="5" spans="1:250">
      <c r="A5" s="632"/>
      <c r="B5" s="629"/>
      <c r="C5" s="629"/>
      <c r="D5" s="629"/>
      <c r="E5" s="629"/>
      <c r="F5" s="629"/>
      <c r="G5" s="629"/>
      <c r="H5" s="629"/>
      <c r="I5" s="629"/>
      <c r="J5" s="629"/>
      <c r="K5" s="629"/>
      <c r="L5" s="466"/>
    </row>
    <row r="6" spans="1:250">
      <c r="A6" s="631" t="s">
        <v>886</v>
      </c>
      <c r="B6" s="629"/>
      <c r="C6" s="629"/>
      <c r="D6" s="628" t="s">
        <v>933</v>
      </c>
      <c r="E6" s="633" t="s">
        <v>887</v>
      </c>
      <c r="F6" s="628"/>
      <c r="G6" s="628" t="s">
        <v>16</v>
      </c>
      <c r="H6" s="628" t="s">
        <v>932</v>
      </c>
      <c r="I6" s="629"/>
      <c r="J6" s="629"/>
      <c r="K6" s="629"/>
      <c r="L6" s="466"/>
    </row>
    <row r="7" spans="1:250">
      <c r="A7" s="632"/>
      <c r="B7" s="629"/>
      <c r="C7" s="629"/>
      <c r="D7" s="629"/>
      <c r="E7" s="629"/>
      <c r="F7" s="629"/>
      <c r="G7" s="629"/>
      <c r="H7" s="629"/>
      <c r="I7" s="629"/>
      <c r="J7" s="629"/>
      <c r="K7" s="629"/>
      <c r="L7" s="466"/>
    </row>
    <row r="8" spans="1:250">
      <c r="A8" s="631" t="s">
        <v>888</v>
      </c>
      <c r="B8" s="629"/>
      <c r="C8" s="629"/>
      <c r="D8" s="628">
        <v>18</v>
      </c>
      <c r="E8" s="633" t="s">
        <v>889</v>
      </c>
      <c r="F8" s="628"/>
      <c r="G8" s="628" t="s">
        <v>890</v>
      </c>
      <c r="H8" s="628" t="s">
        <v>932</v>
      </c>
      <c r="I8" s="629"/>
      <c r="J8" s="629"/>
      <c r="K8" s="629"/>
      <c r="L8" s="466"/>
    </row>
    <row r="9" spans="1:250">
      <c r="A9" s="634"/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465"/>
    </row>
    <row r="10" spans="1:250" ht="13.5" thickBot="1">
      <c r="A10" s="467" t="s">
        <v>891</v>
      </c>
      <c r="B10" s="467" t="s">
        <v>690</v>
      </c>
      <c r="C10" s="467" t="s">
        <v>600</v>
      </c>
      <c r="D10" s="467" t="s">
        <v>892</v>
      </c>
      <c r="E10" s="467" t="s">
        <v>89</v>
      </c>
      <c r="F10" s="467" t="s">
        <v>893</v>
      </c>
      <c r="G10" s="467" t="s">
        <v>90</v>
      </c>
      <c r="H10" s="467" t="s">
        <v>894</v>
      </c>
      <c r="I10" s="467" t="s">
        <v>895</v>
      </c>
      <c r="J10" s="467" t="s">
        <v>896</v>
      </c>
      <c r="K10" s="467" t="s">
        <v>897</v>
      </c>
      <c r="L10" s="465"/>
      <c r="HS10" s="468" t="s">
        <v>898</v>
      </c>
      <c r="HT10" s="468" t="s">
        <v>899</v>
      </c>
    </row>
    <row r="11" spans="1:250">
      <c r="A11" s="469" t="s">
        <v>559</v>
      </c>
      <c r="B11" s="470"/>
      <c r="C11" s="470" t="s">
        <v>902</v>
      </c>
      <c r="D11" s="471" t="s">
        <v>77</v>
      </c>
      <c r="E11" s="470" t="s">
        <v>559</v>
      </c>
      <c r="F11" s="470" t="s">
        <v>559</v>
      </c>
      <c r="G11" s="472" t="s">
        <v>559</v>
      </c>
      <c r="H11" s="472" t="s">
        <v>559</v>
      </c>
      <c r="I11" s="473">
        <f>SUM(I12:I12)</f>
        <v>0</v>
      </c>
      <c r="J11" s="473">
        <f>SUM(J12:J12)</f>
        <v>0</v>
      </c>
      <c r="K11" s="473">
        <f>SUM(K12:K12)</f>
        <v>0</v>
      </c>
      <c r="L11" s="465"/>
    </row>
    <row r="12" spans="1:250" ht="25.5">
      <c r="A12" s="477" t="s">
        <v>130</v>
      </c>
      <c r="B12" s="478"/>
      <c r="C12" s="478" t="s">
        <v>906</v>
      </c>
      <c r="D12" s="474" t="s">
        <v>907</v>
      </c>
      <c r="E12" s="478" t="s">
        <v>145</v>
      </c>
      <c r="F12" s="478" t="s">
        <v>901</v>
      </c>
      <c r="G12" s="475">
        <v>1</v>
      </c>
      <c r="H12" s="475">
        <v>0</v>
      </c>
      <c r="I12" s="475">
        <f>IO12*G12</f>
        <v>0</v>
      </c>
      <c r="J12" s="475">
        <f>IP12*G12</f>
        <v>0</v>
      </c>
      <c r="K12" s="475">
        <f>IO12*G12+IP12*G12</f>
        <v>0</v>
      </c>
      <c r="L12" s="465"/>
      <c r="HS12" s="478" t="s">
        <v>902</v>
      </c>
      <c r="HT12" s="478" t="s">
        <v>900</v>
      </c>
      <c r="IO12" s="476">
        <f>H12*0</f>
        <v>0</v>
      </c>
      <c r="IP12" s="476">
        <f>H12*(1-0)</f>
        <v>0</v>
      </c>
    </row>
    <row r="13" spans="1:250">
      <c r="A13" s="479"/>
      <c r="B13" s="479"/>
      <c r="C13" s="479"/>
      <c r="D13" s="479"/>
      <c r="E13" s="479"/>
      <c r="F13" s="479"/>
      <c r="G13" s="479"/>
      <c r="H13" s="479"/>
      <c r="I13" s="479"/>
      <c r="J13" s="479"/>
      <c r="K13" s="479"/>
    </row>
    <row r="14" spans="1:250">
      <c r="J14" s="480" t="s">
        <v>903</v>
      </c>
      <c r="K14" s="481">
        <f>K11</f>
        <v>0</v>
      </c>
    </row>
  </sheetData>
  <mergeCells count="25">
    <mergeCell ref="H4:K5"/>
    <mergeCell ref="A1:K1"/>
    <mergeCell ref="A2:C3"/>
    <mergeCell ref="D2:D3"/>
    <mergeCell ref="E2:E3"/>
    <mergeCell ref="F2:F3"/>
    <mergeCell ref="G2:G3"/>
    <mergeCell ref="H2:K3"/>
    <mergeCell ref="A4:C5"/>
    <mergeCell ref="D4:D5"/>
    <mergeCell ref="E4:E5"/>
    <mergeCell ref="F4:F5"/>
    <mergeCell ref="G4:G5"/>
    <mergeCell ref="H8:K9"/>
    <mergeCell ref="A6:C7"/>
    <mergeCell ref="D6:D7"/>
    <mergeCell ref="E6:E7"/>
    <mergeCell ref="F6:F7"/>
    <mergeCell ref="G6:G7"/>
    <mergeCell ref="H6:K7"/>
    <mergeCell ref="A8:C9"/>
    <mergeCell ref="D8:D9"/>
    <mergeCell ref="E8:E9"/>
    <mergeCell ref="F8:F9"/>
    <mergeCell ref="G8:G9"/>
  </mergeCells>
  <pageMargins left="0.7" right="0.7" top="0.78740157499999996" bottom="0.78740157499999996" header="0.3" footer="0.3"/>
  <pageSetup paperSize="9" scale="30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3"/>
  <sheetViews>
    <sheetView zoomScaleNormal="100" workbookViewId="0">
      <pane ySplit="6" topLeftCell="A43" activePane="bottomLeft" state="frozen"/>
      <selection pane="bottomLeft" activeCell="G71" sqref="G71"/>
    </sheetView>
  </sheetViews>
  <sheetFormatPr defaultRowHeight="12.75"/>
  <cols>
    <col min="2" max="2" width="12.7109375" customWidth="1"/>
    <col min="3" max="3" width="44.85546875" customWidth="1"/>
    <col min="7" max="7" width="12.7109375" customWidth="1"/>
  </cols>
  <sheetData>
    <row r="1" spans="1:57" ht="15.75">
      <c r="A1" s="584" t="s">
        <v>6</v>
      </c>
      <c r="B1" s="584"/>
      <c r="C1" s="584"/>
      <c r="D1" s="584"/>
      <c r="E1" s="584"/>
      <c r="F1" s="584"/>
      <c r="G1" s="584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</row>
    <row r="2" spans="1:57" ht="25.7" customHeight="1">
      <c r="A2" s="90" t="s">
        <v>7</v>
      </c>
      <c r="B2" s="372" t="s">
        <v>479</v>
      </c>
      <c r="C2" s="585" t="s">
        <v>322</v>
      </c>
      <c r="D2" s="586"/>
      <c r="E2" s="586"/>
      <c r="F2" s="586"/>
      <c r="G2" s="587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</row>
    <row r="3" spans="1:57" ht="25.7" customHeight="1">
      <c r="A3" s="90" t="s">
        <v>8</v>
      </c>
      <c r="B3" s="372" t="s">
        <v>881</v>
      </c>
      <c r="C3" s="588" t="s">
        <v>789</v>
      </c>
      <c r="D3" s="589"/>
      <c r="E3" s="589"/>
      <c r="F3" s="589"/>
      <c r="G3" s="590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</row>
    <row r="4" spans="1:57" ht="25.7" customHeight="1">
      <c r="A4" s="91" t="s">
        <v>9</v>
      </c>
      <c r="B4" s="92" t="s">
        <v>303</v>
      </c>
      <c r="C4" s="616" t="s">
        <v>25</v>
      </c>
      <c r="D4" s="617"/>
      <c r="E4" s="617"/>
      <c r="F4" s="617"/>
      <c r="G4" s="618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</row>
    <row r="5" spans="1:57">
      <c r="A5" s="94"/>
      <c r="B5" s="95"/>
      <c r="C5" s="95"/>
      <c r="D5" s="95"/>
      <c r="E5" s="96"/>
      <c r="F5" s="95"/>
      <c r="G5" s="95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</row>
    <row r="6" spans="1:57">
      <c r="A6" s="97" t="s">
        <v>86</v>
      </c>
      <c r="B6" s="98" t="s">
        <v>87</v>
      </c>
      <c r="C6" s="98" t="s">
        <v>88</v>
      </c>
      <c r="D6" s="98" t="s">
        <v>89</v>
      </c>
      <c r="E6" s="98" t="s">
        <v>324</v>
      </c>
      <c r="F6" s="98" t="s">
        <v>325</v>
      </c>
      <c r="G6" s="99" t="s">
        <v>326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</row>
    <row r="7" spans="1:57">
      <c r="A7" s="100" t="s">
        <v>107</v>
      </c>
      <c r="B7" s="101" t="s">
        <v>40</v>
      </c>
      <c r="C7" s="102" t="s">
        <v>479</v>
      </c>
      <c r="D7" s="103"/>
      <c r="E7" s="104"/>
      <c r="F7" s="104"/>
      <c r="G7" s="105"/>
      <c r="H7" s="95"/>
      <c r="I7" s="95"/>
      <c r="J7" s="93"/>
      <c r="K7" s="93"/>
      <c r="L7" s="93"/>
      <c r="M7" s="93"/>
      <c r="N7" s="93"/>
      <c r="O7" s="106">
        <v>1</v>
      </c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</row>
    <row r="8" spans="1:57">
      <c r="A8" s="107">
        <v>1</v>
      </c>
      <c r="B8" s="108" t="s">
        <v>480</v>
      </c>
      <c r="C8" s="109" t="s">
        <v>481</v>
      </c>
      <c r="D8" s="110" t="s">
        <v>482</v>
      </c>
      <c r="E8" s="111">
        <v>1</v>
      </c>
      <c r="F8" s="111">
        <v>8000</v>
      </c>
      <c r="G8" s="112">
        <f>E8*F8</f>
        <v>8000</v>
      </c>
      <c r="H8" s="93"/>
      <c r="I8" s="93"/>
      <c r="J8" s="93"/>
      <c r="K8" s="93"/>
      <c r="L8" s="93"/>
      <c r="M8" s="93"/>
      <c r="N8" s="93"/>
      <c r="O8" s="106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</row>
    <row r="9" spans="1:57" ht="13.5">
      <c r="A9" s="107"/>
      <c r="B9" s="113"/>
      <c r="C9" s="114" t="s">
        <v>483</v>
      </c>
      <c r="D9" s="110"/>
      <c r="E9" s="111"/>
      <c r="F9" s="111"/>
      <c r="G9" s="112"/>
      <c r="H9" s="93"/>
      <c r="I9" s="93"/>
      <c r="J9" s="93"/>
      <c r="K9" s="93"/>
      <c r="L9" s="93"/>
      <c r="M9" s="93"/>
      <c r="N9" s="93"/>
      <c r="O9" s="106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</row>
    <row r="10" spans="1:57" ht="13.5">
      <c r="A10" s="107"/>
      <c r="B10" s="113"/>
      <c r="C10" s="114" t="s">
        <v>484</v>
      </c>
      <c r="D10" s="110"/>
      <c r="E10" s="111"/>
      <c r="F10" s="111"/>
      <c r="G10" s="112"/>
      <c r="H10" s="93"/>
      <c r="I10" s="93"/>
      <c r="J10" s="93"/>
      <c r="K10" s="93"/>
      <c r="L10" s="93"/>
      <c r="M10" s="93"/>
      <c r="N10" s="93"/>
      <c r="O10" s="106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</row>
    <row r="11" spans="1:57" ht="13.5">
      <c r="A11" s="107"/>
      <c r="B11" s="113"/>
      <c r="C11" s="114" t="s">
        <v>485</v>
      </c>
      <c r="D11" s="110"/>
      <c r="E11" s="111"/>
      <c r="F11" s="111"/>
      <c r="G11" s="112"/>
      <c r="H11" s="93"/>
      <c r="I11" s="93"/>
      <c r="J11" s="93"/>
      <c r="K11" s="93"/>
      <c r="L11" s="93"/>
      <c r="M11" s="93"/>
      <c r="N11" s="93"/>
      <c r="O11" s="106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</row>
    <row r="12" spans="1:57" ht="13.5">
      <c r="A12" s="107"/>
      <c r="B12" s="113"/>
      <c r="C12" s="114" t="s">
        <v>486</v>
      </c>
      <c r="D12" s="110"/>
      <c r="E12" s="111"/>
      <c r="F12" s="111"/>
      <c r="G12" s="112"/>
      <c r="H12" s="93"/>
      <c r="I12" s="93"/>
      <c r="J12" s="93"/>
      <c r="K12" s="93"/>
      <c r="L12" s="93"/>
      <c r="M12" s="93"/>
      <c r="N12" s="93"/>
      <c r="O12" s="106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</row>
    <row r="13" spans="1:57" ht="13.5">
      <c r="A13" s="107"/>
      <c r="B13" s="113"/>
      <c r="C13" s="114" t="s">
        <v>487</v>
      </c>
      <c r="D13" s="110"/>
      <c r="E13" s="111"/>
      <c r="F13" s="111"/>
      <c r="G13" s="112"/>
      <c r="H13" s="93"/>
      <c r="I13" s="93"/>
      <c r="J13" s="93"/>
      <c r="K13" s="93"/>
      <c r="L13" s="93"/>
      <c r="M13" s="93"/>
      <c r="N13" s="93"/>
      <c r="O13" s="106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</row>
    <row r="14" spans="1:57" ht="13.5">
      <c r="A14" s="107"/>
      <c r="B14" s="113"/>
      <c r="C14" s="114" t="s">
        <v>488</v>
      </c>
      <c r="D14" s="110"/>
      <c r="E14" s="111"/>
      <c r="F14" s="111"/>
      <c r="G14" s="112"/>
      <c r="H14" s="93"/>
      <c r="I14" s="93"/>
      <c r="J14" s="93"/>
      <c r="K14" s="93"/>
      <c r="L14" s="93"/>
      <c r="M14" s="93"/>
      <c r="N14" s="93"/>
      <c r="O14" s="106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</row>
    <row r="15" spans="1:57" ht="27">
      <c r="A15" s="107"/>
      <c r="B15" s="113"/>
      <c r="C15" s="114" t="s">
        <v>489</v>
      </c>
      <c r="D15" s="110"/>
      <c r="E15" s="111"/>
      <c r="F15" s="111"/>
      <c r="G15" s="112"/>
      <c r="H15" s="93"/>
      <c r="I15" s="93"/>
      <c r="J15" s="93"/>
      <c r="K15" s="93"/>
      <c r="L15" s="93"/>
      <c r="M15" s="93"/>
      <c r="N15" s="93"/>
      <c r="O15" s="106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</row>
    <row r="16" spans="1:57" ht="13.5">
      <c r="A16" s="107"/>
      <c r="B16" s="113"/>
      <c r="C16" s="114" t="s">
        <v>490</v>
      </c>
      <c r="D16" s="110"/>
      <c r="E16" s="111"/>
      <c r="F16" s="111"/>
      <c r="G16" s="112"/>
      <c r="H16" s="93"/>
      <c r="I16" s="93"/>
      <c r="J16" s="93"/>
      <c r="K16" s="93"/>
      <c r="L16" s="93"/>
      <c r="M16" s="93"/>
      <c r="N16" s="93"/>
      <c r="O16" s="106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</row>
    <row r="17" spans="1:57" ht="13.5">
      <c r="A17" s="107"/>
      <c r="B17" s="113"/>
      <c r="C17" s="114" t="s">
        <v>491</v>
      </c>
      <c r="D17" s="110"/>
      <c r="E17" s="111"/>
      <c r="F17" s="111"/>
      <c r="G17" s="112"/>
      <c r="H17" s="93"/>
      <c r="I17" s="93"/>
      <c r="J17" s="93"/>
      <c r="K17" s="93"/>
      <c r="L17" s="93"/>
      <c r="M17" s="93"/>
      <c r="N17" s="93"/>
      <c r="O17" s="106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</row>
    <row r="18" spans="1:57" ht="13.5">
      <c r="A18" s="107"/>
      <c r="B18" s="113"/>
      <c r="C18" s="114" t="s">
        <v>492</v>
      </c>
      <c r="D18" s="110"/>
      <c r="E18" s="111"/>
      <c r="F18" s="111"/>
      <c r="G18" s="112"/>
      <c r="H18" s="93"/>
      <c r="I18" s="93"/>
      <c r="J18" s="93"/>
      <c r="K18" s="93"/>
      <c r="L18" s="93"/>
      <c r="M18" s="93"/>
      <c r="N18" s="93"/>
      <c r="O18" s="106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</row>
    <row r="19" spans="1:57" ht="13.5">
      <c r="A19" s="107"/>
      <c r="B19" s="113"/>
      <c r="C19" s="114" t="s">
        <v>493</v>
      </c>
      <c r="D19" s="110"/>
      <c r="E19" s="111"/>
      <c r="F19" s="111"/>
      <c r="G19" s="112"/>
      <c r="H19" s="93"/>
      <c r="I19" s="93"/>
      <c r="J19" s="93"/>
      <c r="K19" s="93"/>
      <c r="L19" s="93"/>
      <c r="M19" s="93"/>
      <c r="N19" s="93"/>
      <c r="O19" s="106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</row>
    <row r="20" spans="1:57">
      <c r="A20" s="107">
        <v>2</v>
      </c>
      <c r="B20" s="108" t="s">
        <v>494</v>
      </c>
      <c r="C20" s="109" t="s">
        <v>495</v>
      </c>
      <c r="D20" s="110" t="s">
        <v>482</v>
      </c>
      <c r="E20" s="111">
        <v>1</v>
      </c>
      <c r="F20" s="111">
        <v>3500</v>
      </c>
      <c r="G20" s="112">
        <f>E20*F20</f>
        <v>3500</v>
      </c>
      <c r="H20" s="93"/>
      <c r="I20" s="93"/>
      <c r="J20" s="93"/>
      <c r="K20" s="93"/>
      <c r="L20" s="93"/>
      <c r="M20" s="93"/>
      <c r="N20" s="93"/>
      <c r="O20" s="106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</row>
    <row r="21" spans="1:57" ht="13.5">
      <c r="A21" s="107"/>
      <c r="B21" s="113"/>
      <c r="C21" s="114" t="s">
        <v>496</v>
      </c>
      <c r="D21" s="110"/>
      <c r="E21" s="111"/>
      <c r="F21" s="111"/>
      <c r="G21" s="112"/>
      <c r="H21" s="93"/>
      <c r="I21" s="93"/>
      <c r="J21" s="93"/>
      <c r="K21" s="93"/>
      <c r="L21" s="93"/>
      <c r="M21" s="93"/>
      <c r="N21" s="93"/>
      <c r="O21" s="106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</row>
    <row r="22" spans="1:57" ht="13.5">
      <c r="A22" s="107"/>
      <c r="B22" s="113"/>
      <c r="C22" s="114" t="s">
        <v>497</v>
      </c>
      <c r="D22" s="110"/>
      <c r="E22" s="111"/>
      <c r="F22" s="111"/>
      <c r="G22" s="112"/>
      <c r="H22" s="93"/>
      <c r="I22" s="93"/>
      <c r="J22" s="93"/>
      <c r="K22" s="93"/>
      <c r="L22" s="93"/>
      <c r="M22" s="93"/>
      <c r="N22" s="93"/>
      <c r="O22" s="106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</row>
    <row r="23" spans="1:57">
      <c r="A23" s="107">
        <v>3</v>
      </c>
      <c r="B23" s="108" t="s">
        <v>498</v>
      </c>
      <c r="C23" s="109" t="s">
        <v>499</v>
      </c>
      <c r="D23" s="110" t="s">
        <v>482</v>
      </c>
      <c r="E23" s="111">
        <v>1</v>
      </c>
      <c r="F23" s="111">
        <v>3000</v>
      </c>
      <c r="G23" s="112">
        <f>E23*F23</f>
        <v>3000</v>
      </c>
      <c r="H23" s="93"/>
      <c r="I23" s="93"/>
      <c r="J23" s="93"/>
      <c r="K23" s="93"/>
      <c r="L23" s="93"/>
      <c r="M23" s="93"/>
      <c r="N23" s="93"/>
      <c r="O23" s="106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</row>
    <row r="24" spans="1:57" ht="13.5">
      <c r="A24" s="107"/>
      <c r="B24" s="113"/>
      <c r="C24" s="114" t="s">
        <v>500</v>
      </c>
      <c r="D24" s="110"/>
      <c r="E24" s="111"/>
      <c r="F24" s="111"/>
      <c r="G24" s="112"/>
      <c r="H24" s="93"/>
      <c r="I24" s="93"/>
      <c r="J24" s="93"/>
      <c r="K24" s="93"/>
      <c r="L24" s="93"/>
      <c r="M24" s="93"/>
      <c r="N24" s="93"/>
      <c r="O24" s="106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</row>
    <row r="25" spans="1:57" ht="13.5">
      <c r="A25" s="107"/>
      <c r="B25" s="113"/>
      <c r="C25" s="114" t="s">
        <v>501</v>
      </c>
      <c r="D25" s="110"/>
      <c r="E25" s="111"/>
      <c r="F25" s="111"/>
      <c r="G25" s="112"/>
      <c r="H25" s="93"/>
      <c r="I25" s="93"/>
      <c r="J25" s="93"/>
      <c r="K25" s="93"/>
      <c r="L25" s="93"/>
      <c r="M25" s="93"/>
      <c r="N25" s="93"/>
      <c r="O25" s="106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</row>
    <row r="26" spans="1:57" ht="13.5">
      <c r="A26" s="107"/>
      <c r="B26" s="113"/>
      <c r="C26" s="114" t="s">
        <v>502</v>
      </c>
      <c r="D26" s="110"/>
      <c r="E26" s="111"/>
      <c r="F26" s="111"/>
      <c r="G26" s="112"/>
      <c r="H26" s="93"/>
      <c r="I26" s="93"/>
      <c r="J26" s="93"/>
      <c r="K26" s="93"/>
      <c r="L26" s="93"/>
      <c r="M26" s="93"/>
      <c r="N26" s="93"/>
      <c r="O26" s="106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</row>
    <row r="27" spans="1:57" ht="13.5">
      <c r="A27" s="107"/>
      <c r="B27" s="113"/>
      <c r="C27" s="114" t="s">
        <v>503</v>
      </c>
      <c r="D27" s="110"/>
      <c r="E27" s="111"/>
      <c r="F27" s="111"/>
      <c r="G27" s="112"/>
      <c r="H27" s="93"/>
      <c r="I27" s="93"/>
      <c r="J27" s="93"/>
      <c r="K27" s="93"/>
      <c r="L27" s="93"/>
      <c r="M27" s="93"/>
      <c r="N27" s="93"/>
      <c r="O27" s="106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</row>
    <row r="28" spans="1:57" ht="13.5">
      <c r="A28" s="107"/>
      <c r="B28" s="113"/>
      <c r="C28" s="114" t="s">
        <v>504</v>
      </c>
      <c r="D28" s="110"/>
      <c r="E28" s="111"/>
      <c r="F28" s="111"/>
      <c r="G28" s="112"/>
      <c r="H28" s="93"/>
      <c r="I28" s="93"/>
      <c r="J28" s="93"/>
      <c r="K28" s="93"/>
      <c r="L28" s="93"/>
      <c r="M28" s="93"/>
      <c r="N28" s="93"/>
      <c r="O28" s="106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</row>
    <row r="29" spans="1:57">
      <c r="A29" s="107">
        <v>4</v>
      </c>
      <c r="B29" s="108" t="s">
        <v>505</v>
      </c>
      <c r="C29" s="109" t="s">
        <v>506</v>
      </c>
      <c r="D29" s="110" t="s">
        <v>482</v>
      </c>
      <c r="E29" s="111">
        <v>1</v>
      </c>
      <c r="F29" s="111">
        <v>3000</v>
      </c>
      <c r="G29" s="112">
        <f>E29*F29</f>
        <v>3000</v>
      </c>
      <c r="H29" s="93"/>
      <c r="I29" s="93"/>
      <c r="J29" s="93"/>
      <c r="K29" s="93"/>
      <c r="L29" s="93"/>
      <c r="M29" s="93"/>
      <c r="N29" s="93"/>
      <c r="O29" s="106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</row>
    <row r="30" spans="1:57" ht="13.5">
      <c r="A30" s="107"/>
      <c r="B30" s="113"/>
      <c r="C30" s="114" t="s">
        <v>507</v>
      </c>
      <c r="D30" s="110"/>
      <c r="E30" s="111"/>
      <c r="F30" s="111"/>
      <c r="G30" s="112"/>
      <c r="H30" s="93"/>
      <c r="I30" s="93"/>
      <c r="J30" s="93"/>
      <c r="K30" s="93"/>
      <c r="L30" s="93"/>
      <c r="M30" s="93"/>
      <c r="N30" s="93"/>
      <c r="O30" s="106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</row>
    <row r="31" spans="1:57" ht="13.5">
      <c r="A31" s="107"/>
      <c r="B31" s="113"/>
      <c r="C31" s="114" t="s">
        <v>508</v>
      </c>
      <c r="D31" s="110"/>
      <c r="E31" s="111"/>
      <c r="F31" s="111"/>
      <c r="G31" s="112"/>
      <c r="H31" s="93"/>
      <c r="I31" s="93"/>
      <c r="J31" s="93"/>
      <c r="K31" s="93"/>
      <c r="L31" s="93"/>
      <c r="M31" s="93"/>
      <c r="N31" s="93"/>
      <c r="O31" s="106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</row>
    <row r="32" spans="1:57" ht="13.5">
      <c r="A32" s="107"/>
      <c r="B32" s="113"/>
      <c r="C32" s="114" t="s">
        <v>509</v>
      </c>
      <c r="D32" s="110"/>
      <c r="E32" s="111"/>
      <c r="F32" s="111"/>
      <c r="G32" s="112"/>
      <c r="H32" s="93"/>
      <c r="I32" s="93"/>
      <c r="J32" s="93"/>
      <c r="K32" s="93"/>
      <c r="L32" s="93"/>
      <c r="M32" s="93"/>
      <c r="N32" s="93"/>
      <c r="O32" s="106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</row>
    <row r="33" spans="1:57" ht="13.5">
      <c r="A33" s="107"/>
      <c r="B33" s="113"/>
      <c r="C33" s="114" t="s">
        <v>510</v>
      </c>
      <c r="D33" s="110"/>
      <c r="E33" s="111"/>
      <c r="F33" s="111"/>
      <c r="G33" s="112"/>
      <c r="H33" s="93"/>
      <c r="I33" s="93"/>
      <c r="J33" s="93"/>
      <c r="K33" s="93"/>
      <c r="L33" s="93"/>
      <c r="M33" s="93"/>
      <c r="N33" s="93"/>
      <c r="O33" s="106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</row>
    <row r="34" spans="1:57">
      <c r="A34" s="107">
        <v>5</v>
      </c>
      <c r="B34" s="108" t="s">
        <v>511</v>
      </c>
      <c r="C34" s="109" t="s">
        <v>512</v>
      </c>
      <c r="D34" s="110" t="s">
        <v>482</v>
      </c>
      <c r="E34" s="111">
        <v>1</v>
      </c>
      <c r="F34" s="111">
        <v>2000</v>
      </c>
      <c r="G34" s="112">
        <f>E34*F34</f>
        <v>2000</v>
      </c>
      <c r="H34" s="93"/>
      <c r="I34" s="93"/>
      <c r="J34" s="93"/>
      <c r="K34" s="93"/>
      <c r="L34" s="93"/>
      <c r="M34" s="93"/>
      <c r="N34" s="93"/>
      <c r="O34" s="106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</row>
    <row r="35" spans="1:57" ht="13.5">
      <c r="A35" s="107"/>
      <c r="B35" s="113"/>
      <c r="C35" s="114" t="s">
        <v>513</v>
      </c>
      <c r="D35" s="110"/>
      <c r="E35" s="111"/>
      <c r="F35" s="111"/>
      <c r="G35" s="112"/>
      <c r="H35" s="93"/>
      <c r="I35" s="93"/>
      <c r="J35" s="93"/>
      <c r="K35" s="93"/>
      <c r="L35" s="93"/>
      <c r="M35" s="93"/>
      <c r="N35" s="93"/>
      <c r="O35" s="106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</row>
    <row r="36" spans="1:57" ht="13.5">
      <c r="A36" s="107"/>
      <c r="B36" s="113"/>
      <c r="C36" s="114" t="s">
        <v>514</v>
      </c>
      <c r="D36" s="110"/>
      <c r="E36" s="111"/>
      <c r="F36" s="111"/>
      <c r="G36" s="112"/>
      <c r="H36" s="93"/>
      <c r="I36" s="93"/>
      <c r="J36" s="93"/>
      <c r="K36" s="93"/>
      <c r="L36" s="93"/>
      <c r="M36" s="93"/>
      <c r="N36" s="93"/>
      <c r="O36" s="106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</row>
    <row r="37" spans="1:57">
      <c r="A37" s="107">
        <v>6</v>
      </c>
      <c r="B37" s="108" t="s">
        <v>515</v>
      </c>
      <c r="C37" s="109" t="s">
        <v>516</v>
      </c>
      <c r="D37" s="110" t="s">
        <v>482</v>
      </c>
      <c r="E37" s="111">
        <v>1</v>
      </c>
      <c r="F37" s="111">
        <v>8000</v>
      </c>
      <c r="G37" s="112">
        <f>E37*F37</f>
        <v>8000</v>
      </c>
      <c r="H37" s="93"/>
      <c r="I37" s="93"/>
      <c r="J37" s="93"/>
      <c r="K37" s="93"/>
      <c r="L37" s="93"/>
      <c r="M37" s="93"/>
      <c r="N37" s="93"/>
      <c r="O37" s="106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</row>
    <row r="38" spans="1:57">
      <c r="A38" s="107">
        <v>7</v>
      </c>
      <c r="B38" s="108" t="s">
        <v>517</v>
      </c>
      <c r="C38" s="109" t="s">
        <v>518</v>
      </c>
      <c r="D38" s="110" t="s">
        <v>482</v>
      </c>
      <c r="E38" s="111">
        <v>1</v>
      </c>
      <c r="F38" s="111">
        <v>2000</v>
      </c>
      <c r="G38" s="112">
        <f>E38*F38</f>
        <v>2000</v>
      </c>
      <c r="H38" s="93"/>
      <c r="I38" s="93"/>
      <c r="J38" s="93"/>
      <c r="K38" s="93"/>
      <c r="L38" s="93"/>
      <c r="M38" s="93"/>
      <c r="N38" s="93"/>
      <c r="O38" s="106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</row>
    <row r="39" spans="1:57" ht="13.5">
      <c r="A39" s="107"/>
      <c r="B39" s="113"/>
      <c r="C39" s="114" t="s">
        <v>519</v>
      </c>
      <c r="D39" s="110"/>
      <c r="E39" s="111"/>
      <c r="F39" s="111"/>
      <c r="G39" s="112"/>
      <c r="H39" s="93"/>
      <c r="I39" s="93"/>
      <c r="J39" s="93"/>
      <c r="K39" s="93"/>
      <c r="L39" s="93"/>
      <c r="M39" s="93"/>
      <c r="N39" s="93"/>
      <c r="O39" s="106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</row>
    <row r="40" spans="1:57" ht="13.5">
      <c r="A40" s="107"/>
      <c r="B40" s="113"/>
      <c r="C40" s="114" t="s">
        <v>520</v>
      </c>
      <c r="D40" s="110"/>
      <c r="E40" s="111"/>
      <c r="F40" s="111"/>
      <c r="G40" s="112"/>
      <c r="H40" s="93"/>
      <c r="I40" s="93"/>
      <c r="J40" s="93"/>
      <c r="K40" s="93"/>
      <c r="L40" s="93"/>
      <c r="M40" s="93"/>
      <c r="N40" s="93"/>
      <c r="O40" s="106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</row>
    <row r="41" spans="1:57" ht="13.5">
      <c r="A41" s="107"/>
      <c r="B41" s="113"/>
      <c r="C41" s="114" t="s">
        <v>521</v>
      </c>
      <c r="D41" s="110"/>
      <c r="E41" s="111"/>
      <c r="F41" s="111"/>
      <c r="G41" s="112"/>
      <c r="H41" s="93"/>
      <c r="I41" s="93"/>
      <c r="J41" s="93"/>
      <c r="K41" s="93"/>
      <c r="L41" s="93"/>
      <c r="M41" s="93"/>
      <c r="N41" s="93"/>
      <c r="O41" s="106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</row>
    <row r="42" spans="1:57" ht="27">
      <c r="A42" s="107"/>
      <c r="B42" s="113"/>
      <c r="C42" s="114" t="s">
        <v>522</v>
      </c>
      <c r="D42" s="110"/>
      <c r="E42" s="111"/>
      <c r="F42" s="111"/>
      <c r="G42" s="112"/>
      <c r="H42" s="93"/>
      <c r="I42" s="93"/>
      <c r="J42" s="93"/>
      <c r="K42" s="93"/>
      <c r="L42" s="93"/>
      <c r="M42" s="93"/>
      <c r="N42" s="93"/>
      <c r="O42" s="106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</row>
    <row r="43" spans="1:57">
      <c r="A43" s="107">
        <v>8</v>
      </c>
      <c r="B43" s="108" t="s">
        <v>523</v>
      </c>
      <c r="C43" s="109" t="s">
        <v>524</v>
      </c>
      <c r="D43" s="110" t="s">
        <v>482</v>
      </c>
      <c r="E43" s="111">
        <v>1</v>
      </c>
      <c r="F43" s="111">
        <v>0</v>
      </c>
      <c r="G43" s="112">
        <f>E43*F43</f>
        <v>0</v>
      </c>
      <c r="H43" s="93"/>
      <c r="I43" s="93"/>
      <c r="J43" s="93"/>
      <c r="K43" s="93"/>
      <c r="L43" s="93"/>
      <c r="M43" s="93"/>
      <c r="N43" s="93"/>
      <c r="O43" s="106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</row>
    <row r="44" spans="1:57" ht="27">
      <c r="A44" s="107"/>
      <c r="B44" s="113"/>
      <c r="C44" s="114" t="s">
        <v>525</v>
      </c>
      <c r="D44" s="110"/>
      <c r="E44" s="111"/>
      <c r="F44" s="111"/>
      <c r="G44" s="112"/>
      <c r="H44" s="93"/>
      <c r="I44" s="93"/>
      <c r="J44" s="93"/>
      <c r="K44" s="93"/>
      <c r="L44" s="93"/>
      <c r="M44" s="93"/>
      <c r="N44" s="93"/>
      <c r="O44" s="106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</row>
    <row r="45" spans="1:57" ht="13.5">
      <c r="A45" s="107"/>
      <c r="B45" s="113"/>
      <c r="C45" s="114" t="s">
        <v>526</v>
      </c>
      <c r="D45" s="110"/>
      <c r="E45" s="111"/>
      <c r="F45" s="111"/>
      <c r="G45" s="112"/>
      <c r="H45" s="93"/>
      <c r="I45" s="93"/>
      <c r="J45" s="93"/>
      <c r="K45" s="93"/>
      <c r="L45" s="93"/>
      <c r="M45" s="93"/>
      <c r="N45" s="93"/>
      <c r="O45" s="106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</row>
    <row r="46" spans="1:57" ht="13.5">
      <c r="A46" s="107"/>
      <c r="B46" s="113"/>
      <c r="C46" s="114" t="s">
        <v>527</v>
      </c>
      <c r="D46" s="110"/>
      <c r="E46" s="111"/>
      <c r="F46" s="111"/>
      <c r="G46" s="112"/>
      <c r="H46" s="93"/>
      <c r="I46" s="93"/>
      <c r="J46" s="93"/>
      <c r="K46" s="93"/>
      <c r="L46" s="93"/>
      <c r="M46" s="93"/>
      <c r="N46" s="93"/>
      <c r="O46" s="106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</row>
    <row r="47" spans="1:57" ht="13.5">
      <c r="A47" s="107"/>
      <c r="B47" s="113"/>
      <c r="C47" s="114" t="s">
        <v>528</v>
      </c>
      <c r="D47" s="110"/>
      <c r="E47" s="111"/>
      <c r="F47" s="111"/>
      <c r="G47" s="112"/>
      <c r="H47" s="93"/>
      <c r="I47" s="93"/>
      <c r="J47" s="93"/>
      <c r="K47" s="93"/>
      <c r="L47" s="93"/>
      <c r="M47" s="93"/>
      <c r="N47" s="93"/>
      <c r="O47" s="106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</row>
    <row r="48" spans="1:57" ht="13.5">
      <c r="A48" s="107"/>
      <c r="B48" s="113"/>
      <c r="C48" s="114" t="s">
        <v>529</v>
      </c>
      <c r="D48" s="110"/>
      <c r="E48" s="111"/>
      <c r="F48" s="111"/>
      <c r="G48" s="112"/>
      <c r="H48" s="93"/>
      <c r="I48" s="93"/>
      <c r="J48" s="93"/>
      <c r="K48" s="93"/>
      <c r="L48" s="93"/>
      <c r="M48" s="93"/>
      <c r="N48" s="93"/>
      <c r="O48" s="106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</row>
    <row r="49" spans="1:57" ht="13.5">
      <c r="A49" s="107"/>
      <c r="B49" s="113"/>
      <c r="C49" s="114" t="s">
        <v>530</v>
      </c>
      <c r="D49" s="110"/>
      <c r="E49" s="111"/>
      <c r="F49" s="111"/>
      <c r="G49" s="112"/>
      <c r="H49" s="93"/>
      <c r="I49" s="93"/>
      <c r="J49" s="93"/>
      <c r="K49" s="93"/>
      <c r="L49" s="93"/>
      <c r="M49" s="93"/>
      <c r="N49" s="93"/>
      <c r="O49" s="106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</row>
    <row r="50" spans="1:57" ht="27">
      <c r="A50" s="107"/>
      <c r="B50" s="113"/>
      <c r="C50" s="114" t="s">
        <v>531</v>
      </c>
      <c r="D50" s="110"/>
      <c r="E50" s="111"/>
      <c r="F50" s="111"/>
      <c r="G50" s="112"/>
      <c r="H50" s="93"/>
      <c r="I50" s="93"/>
      <c r="J50" s="93"/>
      <c r="K50" s="93"/>
      <c r="L50" s="93"/>
      <c r="M50" s="93"/>
      <c r="N50" s="93"/>
      <c r="O50" s="106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</row>
    <row r="51" spans="1:57" ht="13.5">
      <c r="A51" s="107"/>
      <c r="B51" s="113"/>
      <c r="C51" s="114" t="s">
        <v>532</v>
      </c>
      <c r="D51" s="110"/>
      <c r="E51" s="111"/>
      <c r="F51" s="111"/>
      <c r="G51" s="112"/>
      <c r="H51" s="93"/>
      <c r="I51" s="93"/>
      <c r="J51" s="93"/>
      <c r="K51" s="93"/>
      <c r="L51" s="93"/>
      <c r="M51" s="93"/>
      <c r="N51" s="93"/>
      <c r="O51" s="106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</row>
    <row r="52" spans="1:57" ht="13.5">
      <c r="A52" s="107"/>
      <c r="B52" s="113"/>
      <c r="C52" s="114" t="s">
        <v>533</v>
      </c>
      <c r="D52" s="110"/>
      <c r="E52" s="111"/>
      <c r="F52" s="111"/>
      <c r="G52" s="112"/>
      <c r="H52" s="93"/>
      <c r="I52" s="93"/>
      <c r="J52" s="93"/>
      <c r="K52" s="93"/>
      <c r="L52" s="93"/>
      <c r="M52" s="93"/>
      <c r="N52" s="93"/>
      <c r="O52" s="106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</row>
    <row r="53" spans="1:57" ht="13.5">
      <c r="A53" s="107"/>
      <c r="B53" s="113"/>
      <c r="C53" s="114" t="s">
        <v>534</v>
      </c>
      <c r="D53" s="110"/>
      <c r="E53" s="111"/>
      <c r="F53" s="111"/>
      <c r="G53" s="112"/>
      <c r="H53" s="93"/>
      <c r="I53" s="93"/>
      <c r="J53" s="93"/>
      <c r="K53" s="93"/>
      <c r="L53" s="93"/>
      <c r="M53" s="93"/>
      <c r="N53" s="93"/>
      <c r="O53" s="106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</row>
    <row r="54" spans="1:57">
      <c r="A54" s="107">
        <v>9</v>
      </c>
      <c r="B54" s="108" t="s">
        <v>535</v>
      </c>
      <c r="C54" s="109" t="s">
        <v>536</v>
      </c>
      <c r="D54" s="110" t="s">
        <v>482</v>
      </c>
      <c r="E54" s="111">
        <v>1</v>
      </c>
      <c r="F54" s="111">
        <v>0</v>
      </c>
      <c r="G54" s="112">
        <f>E54*F54</f>
        <v>0</v>
      </c>
      <c r="H54" s="93"/>
      <c r="I54" s="93"/>
      <c r="J54" s="93"/>
      <c r="K54" s="93"/>
      <c r="L54" s="93"/>
      <c r="M54" s="93"/>
      <c r="N54" s="93"/>
      <c r="O54" s="106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</row>
    <row r="55" spans="1:57" ht="13.5">
      <c r="A55" s="107"/>
      <c r="B55" s="113"/>
      <c r="C55" s="114" t="s">
        <v>537</v>
      </c>
      <c r="D55" s="110"/>
      <c r="E55" s="111"/>
      <c r="F55" s="111"/>
      <c r="G55" s="112"/>
      <c r="H55" s="93"/>
      <c r="I55" s="93"/>
      <c r="J55" s="93"/>
      <c r="K55" s="93"/>
      <c r="L55" s="93"/>
      <c r="M55" s="93"/>
      <c r="N55" s="93"/>
      <c r="O55" s="106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</row>
    <row r="56" spans="1:57" ht="13.5">
      <c r="A56" s="107"/>
      <c r="B56" s="113"/>
      <c r="C56" s="114" t="s">
        <v>538</v>
      </c>
      <c r="D56" s="110"/>
      <c r="E56" s="111"/>
      <c r="F56" s="111"/>
      <c r="G56" s="112"/>
      <c r="H56" s="93"/>
      <c r="I56" s="93"/>
      <c r="J56" s="93"/>
      <c r="K56" s="93"/>
      <c r="L56" s="93"/>
      <c r="M56" s="93"/>
      <c r="N56" s="93"/>
      <c r="O56" s="106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</row>
    <row r="57" spans="1:57" ht="13.5">
      <c r="A57" s="107"/>
      <c r="B57" s="113"/>
      <c r="C57" s="114" t="s">
        <v>539</v>
      </c>
      <c r="D57" s="110"/>
      <c r="E57" s="111"/>
      <c r="F57" s="111"/>
      <c r="G57" s="112"/>
      <c r="H57" s="93"/>
      <c r="I57" s="93"/>
      <c r="J57" s="93"/>
      <c r="K57" s="93"/>
      <c r="L57" s="93"/>
      <c r="M57" s="93"/>
      <c r="N57" s="93"/>
      <c r="O57" s="106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</row>
    <row r="58" spans="1:57" ht="13.5">
      <c r="A58" s="107"/>
      <c r="B58" s="113"/>
      <c r="C58" s="114" t="s">
        <v>540</v>
      </c>
      <c r="D58" s="110"/>
      <c r="E58" s="111"/>
      <c r="F58" s="111"/>
      <c r="G58" s="112"/>
      <c r="H58" s="93"/>
      <c r="I58" s="93"/>
      <c r="J58" s="93"/>
      <c r="K58" s="93"/>
      <c r="L58" s="93"/>
      <c r="M58" s="93"/>
      <c r="N58" s="93"/>
      <c r="O58" s="106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</row>
    <row r="59" spans="1:57" ht="13.5">
      <c r="A59" s="107"/>
      <c r="B59" s="113"/>
      <c r="C59" s="114" t="s">
        <v>541</v>
      </c>
      <c r="D59" s="110"/>
      <c r="E59" s="111"/>
      <c r="F59" s="111"/>
      <c r="G59" s="112"/>
      <c r="H59" s="93"/>
      <c r="I59" s="93"/>
      <c r="J59" s="93"/>
      <c r="K59" s="93"/>
      <c r="L59" s="93"/>
      <c r="M59" s="93"/>
      <c r="N59" s="93"/>
      <c r="O59" s="106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</row>
    <row r="60" spans="1:57" ht="13.5">
      <c r="A60" s="107"/>
      <c r="B60" s="113"/>
      <c r="C60" s="114" t="s">
        <v>542</v>
      </c>
      <c r="D60" s="110"/>
      <c r="E60" s="111"/>
      <c r="F60" s="111"/>
      <c r="G60" s="112"/>
      <c r="H60" s="93"/>
      <c r="I60" s="93"/>
      <c r="J60" s="93"/>
      <c r="K60" s="93"/>
      <c r="L60" s="93"/>
      <c r="M60" s="93"/>
      <c r="N60" s="93"/>
      <c r="O60" s="106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</row>
    <row r="61" spans="1:57" ht="13.5">
      <c r="A61" s="107"/>
      <c r="B61" s="113"/>
      <c r="C61" s="114" t="s">
        <v>543</v>
      </c>
      <c r="D61" s="110"/>
      <c r="E61" s="111"/>
      <c r="F61" s="111"/>
      <c r="G61" s="112"/>
      <c r="H61" s="93"/>
      <c r="I61" s="93"/>
      <c r="J61" s="93"/>
      <c r="K61" s="93"/>
      <c r="L61" s="93"/>
      <c r="M61" s="93"/>
      <c r="N61" s="93"/>
      <c r="O61" s="106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</row>
    <row r="62" spans="1:57">
      <c r="A62" s="107">
        <v>10</v>
      </c>
      <c r="B62" s="108" t="s">
        <v>544</v>
      </c>
      <c r="C62" s="109" t="s">
        <v>545</v>
      </c>
      <c r="D62" s="110" t="s">
        <v>482</v>
      </c>
      <c r="E62" s="111">
        <v>1</v>
      </c>
      <c r="F62" s="111">
        <v>0</v>
      </c>
      <c r="G62" s="112">
        <f>E62*F62</f>
        <v>0</v>
      </c>
      <c r="H62" s="93"/>
      <c r="I62" s="93"/>
      <c r="J62" s="93"/>
      <c r="K62" s="93"/>
      <c r="L62" s="93"/>
      <c r="M62" s="93"/>
      <c r="N62" s="93"/>
      <c r="O62" s="106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</row>
    <row r="63" spans="1:57" ht="13.5">
      <c r="A63" s="107"/>
      <c r="B63" s="108"/>
      <c r="C63" s="114" t="s">
        <v>546</v>
      </c>
      <c r="D63" s="110"/>
      <c r="E63" s="111"/>
      <c r="F63" s="111"/>
      <c r="G63" s="112"/>
      <c r="H63" s="93"/>
      <c r="I63" s="93"/>
      <c r="J63" s="93"/>
      <c r="K63" s="93"/>
      <c r="L63" s="93"/>
      <c r="M63" s="93"/>
      <c r="N63" s="93"/>
      <c r="O63" s="106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</row>
    <row r="64" spans="1:57">
      <c r="A64" s="107">
        <v>11</v>
      </c>
      <c r="B64" s="108" t="s">
        <v>547</v>
      </c>
      <c r="C64" s="109" t="s">
        <v>548</v>
      </c>
      <c r="D64" s="110" t="s">
        <v>482</v>
      </c>
      <c r="E64" s="111">
        <v>1</v>
      </c>
      <c r="F64" s="111">
        <v>0</v>
      </c>
      <c r="G64" s="112">
        <f>E64*F64</f>
        <v>0</v>
      </c>
      <c r="H64" s="93"/>
      <c r="I64" s="93"/>
      <c r="J64" s="93"/>
      <c r="K64" s="93"/>
      <c r="L64" s="93"/>
      <c r="M64" s="93"/>
      <c r="N64" s="93"/>
      <c r="O64" s="106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</row>
    <row r="65" spans="1:57" ht="13.5">
      <c r="A65" s="107"/>
      <c r="B65" s="113"/>
      <c r="C65" s="114" t="s">
        <v>549</v>
      </c>
      <c r="D65" s="110"/>
      <c r="E65" s="111"/>
      <c r="F65" s="111"/>
      <c r="G65" s="112"/>
      <c r="H65" s="93"/>
      <c r="I65" s="93"/>
      <c r="J65" s="93"/>
      <c r="K65" s="93"/>
      <c r="L65" s="93"/>
      <c r="M65" s="93"/>
      <c r="N65" s="93"/>
      <c r="O65" s="106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</row>
    <row r="66" spans="1:57">
      <c r="A66" s="107">
        <v>12</v>
      </c>
      <c r="B66" s="108" t="s">
        <v>550</v>
      </c>
      <c r="C66" s="109" t="s">
        <v>551</v>
      </c>
      <c r="D66" s="110" t="s">
        <v>482</v>
      </c>
      <c r="E66" s="111">
        <v>1</v>
      </c>
      <c r="F66" s="111">
        <v>0</v>
      </c>
      <c r="G66" s="112">
        <f>E66*F66</f>
        <v>0</v>
      </c>
      <c r="H66" s="93"/>
      <c r="I66" s="93"/>
      <c r="J66" s="93"/>
      <c r="K66" s="93"/>
      <c r="L66" s="93"/>
      <c r="M66" s="93"/>
      <c r="N66" s="93"/>
      <c r="O66" s="106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</row>
    <row r="67" spans="1:57">
      <c r="A67" s="107">
        <v>13</v>
      </c>
      <c r="B67" s="108" t="s">
        <v>515</v>
      </c>
      <c r="C67" s="115" t="s">
        <v>552</v>
      </c>
      <c r="D67" s="110" t="s">
        <v>482</v>
      </c>
      <c r="E67" s="111">
        <v>1</v>
      </c>
      <c r="F67" s="111">
        <v>0</v>
      </c>
      <c r="G67" s="112">
        <f>E67*F67</f>
        <v>0</v>
      </c>
      <c r="H67" s="93"/>
      <c r="I67" s="93"/>
      <c r="J67" s="93"/>
      <c r="K67" s="93"/>
      <c r="L67" s="93"/>
      <c r="M67" s="93"/>
      <c r="N67" s="93"/>
      <c r="O67" s="106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</row>
    <row r="68" spans="1:57">
      <c r="A68" s="107">
        <v>14</v>
      </c>
      <c r="B68" s="108" t="s">
        <v>553</v>
      </c>
      <c r="C68" s="115" t="s">
        <v>554</v>
      </c>
      <c r="D68" s="110" t="s">
        <v>482</v>
      </c>
      <c r="E68" s="111">
        <v>1</v>
      </c>
      <c r="F68" s="116">
        <v>0</v>
      </c>
      <c r="G68" s="112">
        <f>E68*F68</f>
        <v>0</v>
      </c>
      <c r="H68" s="93"/>
      <c r="I68" s="93"/>
      <c r="J68" s="93"/>
      <c r="K68" s="93"/>
      <c r="L68" s="93"/>
      <c r="M68" s="93"/>
      <c r="N68" s="93"/>
      <c r="O68" s="106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</row>
    <row r="69" spans="1:57">
      <c r="A69" s="107">
        <v>15</v>
      </c>
      <c r="B69" s="108" t="s">
        <v>555</v>
      </c>
      <c r="C69" s="115" t="s">
        <v>556</v>
      </c>
      <c r="D69" s="110" t="s">
        <v>482</v>
      </c>
      <c r="E69" s="111">
        <v>1</v>
      </c>
      <c r="F69" s="116">
        <v>0</v>
      </c>
      <c r="G69" s="112">
        <f>E69*F69</f>
        <v>0</v>
      </c>
      <c r="H69" s="93"/>
      <c r="I69" s="93"/>
      <c r="J69" s="93"/>
      <c r="K69" s="93"/>
      <c r="L69" s="93"/>
      <c r="M69" s="93"/>
      <c r="N69" s="93"/>
      <c r="O69" s="106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</row>
    <row r="70" spans="1:57">
      <c r="A70" s="117"/>
      <c r="B70" s="118" t="s">
        <v>557</v>
      </c>
      <c r="C70" s="119" t="s">
        <v>558</v>
      </c>
      <c r="D70" s="117"/>
      <c r="E70" s="120" t="s">
        <v>559</v>
      </c>
      <c r="F70" s="120"/>
      <c r="G70" s="121">
        <f>SUM(G43:G69)</f>
        <v>0</v>
      </c>
      <c r="H70" s="93"/>
      <c r="I70" s="93"/>
      <c r="J70" s="93"/>
      <c r="K70" s="93"/>
      <c r="L70" s="93"/>
      <c r="M70" s="93"/>
      <c r="N70" s="93"/>
      <c r="O70" s="106">
        <v>4</v>
      </c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122">
        <v>0</v>
      </c>
      <c r="BB70" s="122">
        <v>0</v>
      </c>
      <c r="BC70" s="122">
        <v>0</v>
      </c>
      <c r="BD70" s="122">
        <v>0</v>
      </c>
      <c r="BE70" s="122">
        <v>0</v>
      </c>
    </row>
    <row r="71" spans="1:57">
      <c r="A71" s="95"/>
      <c r="B71" s="95"/>
      <c r="C71" s="95"/>
      <c r="D71" s="95"/>
      <c r="E71" s="95"/>
      <c r="F71" s="95"/>
      <c r="G71" s="95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</row>
    <row r="72" spans="1:57">
      <c r="A72" s="127"/>
      <c r="B72" s="128" t="s">
        <v>27</v>
      </c>
      <c r="C72" s="129"/>
      <c r="D72" s="130"/>
      <c r="E72" s="131"/>
      <c r="F72" s="131"/>
      <c r="G72" s="132">
        <f>G70</f>
        <v>0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</row>
    <row r="73" spans="1:57">
      <c r="A73" s="87"/>
      <c r="B73" s="87"/>
      <c r="C73" s="87"/>
      <c r="D73" s="87"/>
      <c r="E73" s="95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</row>
    <row r="74" spans="1:57">
      <c r="A74" s="87"/>
      <c r="B74" s="87"/>
      <c r="C74" s="87"/>
      <c r="D74" s="87"/>
      <c r="E74" s="95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</row>
    <row r="75" spans="1:57">
      <c r="A75" s="609" t="s">
        <v>319</v>
      </c>
      <c r="B75" s="609"/>
      <c r="C75" s="610"/>
      <c r="D75" s="89"/>
      <c r="E75" s="88"/>
      <c r="F75" s="88"/>
      <c r="G75" s="88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</row>
    <row r="76" spans="1:57">
      <c r="A76" s="644"/>
      <c r="B76" s="611"/>
      <c r="C76" s="612"/>
      <c r="D76" s="611"/>
      <c r="E76" s="611"/>
      <c r="F76" s="611"/>
      <c r="G76" s="613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</row>
    <row r="77" spans="1:57">
      <c r="A77" s="598"/>
      <c r="B77" s="614"/>
      <c r="C77" s="615"/>
      <c r="D77" s="614"/>
      <c r="E77" s="614"/>
      <c r="F77" s="614"/>
      <c r="G77" s="601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</row>
    <row r="78" spans="1:57">
      <c r="A78" s="598"/>
      <c r="B78" s="614"/>
      <c r="C78" s="615"/>
      <c r="D78" s="614"/>
      <c r="E78" s="614"/>
      <c r="F78" s="614"/>
      <c r="G78" s="601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</row>
    <row r="79" spans="1:57">
      <c r="A79" s="598"/>
      <c r="B79" s="614"/>
      <c r="C79" s="615"/>
      <c r="D79" s="614"/>
      <c r="E79" s="614"/>
      <c r="F79" s="614"/>
      <c r="G79" s="601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</row>
    <row r="80" spans="1:57">
      <c r="A80" s="602"/>
      <c r="B80" s="603"/>
      <c r="C80" s="604"/>
      <c r="D80" s="603"/>
      <c r="E80" s="603"/>
      <c r="F80" s="603"/>
      <c r="G80" s="605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</row>
    <row r="81" spans="1:7">
      <c r="A81" s="87"/>
      <c r="B81" s="87"/>
      <c r="C81" s="87"/>
      <c r="D81" s="87"/>
      <c r="E81" s="95"/>
      <c r="F81" s="87"/>
      <c r="G81" s="87"/>
    </row>
    <row r="82" spans="1:7">
      <c r="A82" s="87"/>
      <c r="B82" s="87"/>
      <c r="C82" s="87"/>
      <c r="D82" s="87"/>
      <c r="E82" s="95"/>
      <c r="F82" s="87"/>
      <c r="G82" s="87"/>
    </row>
    <row r="83" spans="1:7">
      <c r="A83" s="87"/>
      <c r="B83" s="87"/>
      <c r="C83" s="87"/>
      <c r="D83" s="87"/>
      <c r="E83" s="95"/>
      <c r="F83" s="87"/>
      <c r="G83" s="87"/>
    </row>
    <row r="84" spans="1:7">
      <c r="A84" s="87"/>
      <c r="B84" s="87"/>
      <c r="C84" s="87"/>
      <c r="D84" s="87"/>
      <c r="E84" s="95"/>
      <c r="F84" s="87"/>
      <c r="G84" s="87"/>
    </row>
    <row r="85" spans="1:7">
      <c r="A85" s="87"/>
      <c r="B85" s="87"/>
      <c r="C85" s="87"/>
      <c r="D85" s="87"/>
      <c r="E85" s="95"/>
      <c r="F85" s="87"/>
      <c r="G85" s="87"/>
    </row>
    <row r="86" spans="1:7">
      <c r="A86" s="87"/>
      <c r="B86" s="87"/>
      <c r="C86" s="87"/>
      <c r="D86" s="87"/>
      <c r="E86" s="95"/>
      <c r="F86" s="87"/>
      <c r="G86" s="87"/>
    </row>
    <row r="87" spans="1:7">
      <c r="A87" s="87"/>
      <c r="B87" s="87"/>
      <c r="C87" s="87"/>
      <c r="D87" s="87"/>
      <c r="E87" s="95"/>
      <c r="F87" s="87"/>
      <c r="G87" s="87"/>
    </row>
    <row r="88" spans="1:7">
      <c r="A88" s="93"/>
      <c r="B88" s="93"/>
      <c r="C88" s="93"/>
      <c r="D88" s="93"/>
      <c r="E88" s="95"/>
      <c r="F88" s="93"/>
      <c r="G88" s="93"/>
    </row>
    <row r="89" spans="1:7">
      <c r="A89" s="93"/>
      <c r="B89" s="93"/>
      <c r="C89" s="93"/>
      <c r="D89" s="93"/>
      <c r="E89" s="95"/>
      <c r="F89" s="93"/>
      <c r="G89" s="93"/>
    </row>
    <row r="90" spans="1:7">
      <c r="A90" s="93"/>
      <c r="B90" s="93"/>
      <c r="C90" s="93"/>
      <c r="D90" s="93"/>
      <c r="E90" s="95"/>
      <c r="F90" s="93"/>
      <c r="G90" s="93"/>
    </row>
    <row r="91" spans="1:7">
      <c r="A91" s="93"/>
      <c r="B91" s="93"/>
      <c r="C91" s="93"/>
      <c r="D91" s="93"/>
      <c r="E91" s="95"/>
      <c r="F91" s="93"/>
      <c r="G91" s="93"/>
    </row>
    <row r="92" spans="1:7">
      <c r="A92" s="93"/>
      <c r="B92" s="93"/>
      <c r="C92" s="93"/>
      <c r="D92" s="93"/>
      <c r="E92" s="95"/>
      <c r="F92" s="93"/>
      <c r="G92" s="93"/>
    </row>
    <row r="93" spans="1:7">
      <c r="A93" s="93"/>
      <c r="B93" s="93"/>
      <c r="C93" s="93"/>
      <c r="D93" s="93"/>
      <c r="E93" s="95"/>
      <c r="F93" s="93"/>
      <c r="G93" s="93"/>
    </row>
    <row r="94" spans="1:7">
      <c r="A94" s="95"/>
      <c r="B94" s="95"/>
      <c r="C94" s="95"/>
      <c r="D94" s="95"/>
      <c r="E94" s="95"/>
      <c r="F94" s="95"/>
      <c r="G94" s="95"/>
    </row>
    <row r="95" spans="1:7">
      <c r="A95" s="95"/>
      <c r="B95" s="95"/>
      <c r="C95" s="95"/>
      <c r="D95" s="95"/>
      <c r="E95" s="95"/>
      <c r="F95" s="95"/>
      <c r="G95" s="95"/>
    </row>
    <row r="96" spans="1:7">
      <c r="A96" s="95"/>
      <c r="B96" s="95"/>
      <c r="C96" s="95"/>
      <c r="D96" s="95"/>
      <c r="E96" s="95"/>
      <c r="F96" s="95"/>
      <c r="G96" s="95"/>
    </row>
    <row r="97" spans="1:7">
      <c r="A97" s="95"/>
      <c r="B97" s="95"/>
      <c r="C97" s="95"/>
      <c r="D97" s="95"/>
      <c r="E97" s="95"/>
      <c r="F97" s="95"/>
      <c r="G97" s="95"/>
    </row>
    <row r="98" spans="1:7">
      <c r="A98" s="93"/>
      <c r="B98" s="93"/>
      <c r="C98" s="93"/>
      <c r="D98" s="93"/>
      <c r="E98" s="95"/>
      <c r="F98" s="93"/>
      <c r="G98" s="93"/>
    </row>
    <row r="99" spans="1:7">
      <c r="A99" s="93"/>
      <c r="B99" s="93"/>
      <c r="C99" s="93"/>
      <c r="D99" s="93"/>
      <c r="E99" s="95"/>
      <c r="F99" s="93"/>
      <c r="G99" s="93"/>
    </row>
    <row r="100" spans="1:7">
      <c r="A100" s="93"/>
      <c r="B100" s="93"/>
      <c r="C100" s="93"/>
      <c r="D100" s="93"/>
      <c r="E100" s="95"/>
      <c r="F100" s="93"/>
      <c r="G100" s="93"/>
    </row>
    <row r="101" spans="1:7">
      <c r="A101" s="93"/>
      <c r="B101" s="93"/>
      <c r="C101" s="93"/>
      <c r="D101" s="93"/>
      <c r="E101" s="95"/>
      <c r="F101" s="93"/>
      <c r="G101" s="93"/>
    </row>
    <row r="102" spans="1:7">
      <c r="A102" s="93"/>
      <c r="B102" s="93"/>
      <c r="C102" s="93"/>
      <c r="D102" s="93"/>
      <c r="E102" s="95"/>
      <c r="F102" s="93"/>
      <c r="G102" s="93"/>
    </row>
    <row r="103" spans="1:7">
      <c r="A103" s="93"/>
      <c r="B103" s="93"/>
      <c r="C103" s="93"/>
      <c r="D103" s="93"/>
      <c r="E103" s="95"/>
      <c r="F103" s="93"/>
      <c r="G103" s="93"/>
    </row>
    <row r="104" spans="1:7">
      <c r="A104" s="87"/>
      <c r="B104" s="87"/>
      <c r="C104" s="87"/>
      <c r="D104" s="87"/>
      <c r="E104" s="95"/>
      <c r="F104" s="87"/>
      <c r="G104" s="87"/>
    </row>
    <row r="105" spans="1:7">
      <c r="A105" s="87"/>
      <c r="B105" s="87"/>
      <c r="C105" s="87"/>
      <c r="D105" s="87"/>
      <c r="E105" s="95"/>
      <c r="F105" s="87"/>
      <c r="G105" s="87"/>
    </row>
    <row r="106" spans="1:7">
      <c r="A106" s="87"/>
      <c r="B106" s="87"/>
      <c r="C106" s="87"/>
      <c r="D106" s="87"/>
      <c r="E106" s="95"/>
      <c r="F106" s="87"/>
      <c r="G106" s="87"/>
    </row>
    <row r="107" spans="1:7">
      <c r="A107" s="87"/>
      <c r="B107" s="87"/>
      <c r="C107" s="87"/>
      <c r="D107" s="87"/>
      <c r="E107" s="95"/>
      <c r="F107" s="87"/>
      <c r="G107" s="87"/>
    </row>
    <row r="108" spans="1:7">
      <c r="A108" s="87"/>
      <c r="B108" s="87"/>
      <c r="C108" s="87"/>
      <c r="D108" s="87"/>
      <c r="E108" s="95"/>
      <c r="F108" s="87"/>
      <c r="G108" s="87"/>
    </row>
    <row r="109" spans="1:7">
      <c r="A109" s="87"/>
      <c r="B109" s="87"/>
      <c r="C109" s="87"/>
      <c r="D109" s="87"/>
      <c r="E109" s="95"/>
      <c r="F109" s="87"/>
      <c r="G109" s="87"/>
    </row>
    <row r="110" spans="1:7">
      <c r="A110" s="87"/>
      <c r="B110" s="87"/>
      <c r="C110" s="87"/>
      <c r="D110" s="87"/>
      <c r="E110" s="95"/>
      <c r="F110" s="87"/>
      <c r="G110" s="87"/>
    </row>
    <row r="111" spans="1:7">
      <c r="A111" s="87"/>
      <c r="B111" s="87"/>
      <c r="C111" s="87"/>
      <c r="D111" s="87"/>
      <c r="E111" s="95"/>
      <c r="F111" s="87"/>
      <c r="G111" s="87"/>
    </row>
    <row r="112" spans="1:7">
      <c r="A112" s="87"/>
      <c r="B112" s="87"/>
      <c r="C112" s="87"/>
      <c r="D112" s="87"/>
      <c r="E112" s="95"/>
      <c r="F112" s="87"/>
      <c r="G112" s="87"/>
    </row>
    <row r="113" spans="1:7">
      <c r="A113" s="87"/>
      <c r="B113" s="87"/>
      <c r="C113" s="87"/>
      <c r="D113" s="87"/>
      <c r="E113" s="95"/>
      <c r="F113" s="87"/>
      <c r="G113" s="87"/>
    </row>
    <row r="114" spans="1:7">
      <c r="A114" s="87"/>
      <c r="B114" s="87"/>
      <c r="C114" s="87"/>
      <c r="D114" s="87"/>
      <c r="E114" s="95"/>
      <c r="F114" s="87"/>
      <c r="G114" s="87"/>
    </row>
    <row r="115" spans="1:7">
      <c r="A115" s="87"/>
      <c r="B115" s="87"/>
      <c r="C115" s="87"/>
      <c r="D115" s="87"/>
      <c r="E115" s="95"/>
      <c r="F115" s="87"/>
      <c r="G115" s="87"/>
    </row>
    <row r="116" spans="1:7">
      <c r="A116" s="87"/>
      <c r="B116" s="87"/>
      <c r="C116" s="87"/>
      <c r="D116" s="87"/>
      <c r="E116" s="95"/>
      <c r="F116" s="87"/>
      <c r="G116" s="87"/>
    </row>
    <row r="117" spans="1:7">
      <c r="A117" s="87"/>
      <c r="B117" s="87"/>
      <c r="C117" s="87"/>
      <c r="D117" s="87"/>
      <c r="E117" s="95"/>
      <c r="F117" s="87"/>
      <c r="G117" s="87"/>
    </row>
    <row r="118" spans="1:7">
      <c r="A118" s="87"/>
      <c r="B118" s="87"/>
      <c r="C118" s="87"/>
      <c r="D118" s="87"/>
      <c r="E118" s="95"/>
      <c r="F118" s="87"/>
      <c r="G118" s="87"/>
    </row>
    <row r="119" spans="1:7">
      <c r="A119" s="87"/>
      <c r="B119" s="87"/>
      <c r="C119" s="87"/>
      <c r="D119" s="87"/>
      <c r="E119" s="95"/>
      <c r="F119" s="87"/>
      <c r="G119" s="87"/>
    </row>
    <row r="120" spans="1:7">
      <c r="A120" s="93"/>
      <c r="B120" s="93"/>
      <c r="C120" s="93"/>
      <c r="D120" s="93"/>
      <c r="E120" s="95"/>
      <c r="F120" s="93"/>
      <c r="G120" s="93"/>
    </row>
    <row r="121" spans="1:7">
      <c r="A121" s="93"/>
      <c r="B121" s="93"/>
      <c r="C121" s="93"/>
      <c r="D121" s="93"/>
      <c r="E121" s="95"/>
      <c r="F121" s="93"/>
      <c r="G121" s="93"/>
    </row>
    <row r="122" spans="1:7">
      <c r="A122" s="93"/>
      <c r="B122" s="93"/>
      <c r="C122" s="93"/>
      <c r="D122" s="93"/>
      <c r="E122" s="95"/>
      <c r="F122" s="93"/>
      <c r="G122" s="93"/>
    </row>
    <row r="123" spans="1:7">
      <c r="A123" s="93"/>
      <c r="B123" s="93"/>
      <c r="C123" s="93"/>
      <c r="D123" s="93"/>
      <c r="E123" s="95"/>
      <c r="F123" s="93"/>
      <c r="G123" s="93"/>
    </row>
    <row r="124" spans="1:7">
      <c r="A124" s="93"/>
      <c r="B124" s="93"/>
      <c r="C124" s="93"/>
      <c r="D124" s="93"/>
      <c r="E124" s="95"/>
      <c r="F124" s="93"/>
      <c r="G124" s="93"/>
    </row>
    <row r="125" spans="1:7">
      <c r="A125" s="93"/>
      <c r="B125" s="93"/>
      <c r="C125" s="93"/>
      <c r="D125" s="93"/>
      <c r="E125" s="95"/>
      <c r="F125" s="93"/>
      <c r="G125" s="93"/>
    </row>
    <row r="126" spans="1:7">
      <c r="A126" s="93"/>
      <c r="B126" s="93"/>
      <c r="C126" s="93"/>
      <c r="D126" s="93"/>
      <c r="E126" s="95"/>
      <c r="F126" s="93"/>
      <c r="G126" s="93"/>
    </row>
    <row r="127" spans="1:7">
      <c r="A127" s="93"/>
      <c r="B127" s="93"/>
      <c r="C127" s="93"/>
      <c r="D127" s="93"/>
      <c r="E127" s="95"/>
      <c r="F127" s="93"/>
      <c r="G127" s="93"/>
    </row>
    <row r="128" spans="1:7">
      <c r="A128" s="93"/>
      <c r="B128" s="93"/>
      <c r="C128" s="93"/>
      <c r="D128" s="93"/>
      <c r="E128" s="95"/>
      <c r="F128" s="93"/>
      <c r="G128" s="93"/>
    </row>
    <row r="129" spans="1:7">
      <c r="A129" s="123"/>
      <c r="B129" s="123"/>
      <c r="C129" s="93"/>
      <c r="D129" s="93"/>
      <c r="E129" s="93"/>
      <c r="F129" s="93"/>
      <c r="G129" s="93"/>
    </row>
    <row r="130" spans="1:7">
      <c r="A130" s="95"/>
      <c r="B130" s="95"/>
      <c r="C130" s="124"/>
      <c r="D130" s="124"/>
      <c r="E130" s="125"/>
      <c r="F130" s="124"/>
      <c r="G130" s="126"/>
    </row>
    <row r="131" spans="1:7">
      <c r="A131" s="123"/>
      <c r="B131" s="123"/>
      <c r="C131" s="95"/>
      <c r="D131" s="95"/>
      <c r="E131" s="96"/>
      <c r="F131" s="95"/>
      <c r="G131" s="95"/>
    </row>
    <row r="132" spans="1:7">
      <c r="A132" s="95"/>
      <c r="B132" s="95"/>
      <c r="C132" s="95"/>
      <c r="D132" s="95"/>
      <c r="E132" s="96"/>
      <c r="F132" s="95"/>
      <c r="G132" s="95"/>
    </row>
    <row r="133" spans="1:7">
      <c r="A133" s="95"/>
      <c r="B133" s="95"/>
      <c r="C133" s="95"/>
      <c r="D133" s="95"/>
      <c r="E133" s="96"/>
      <c r="F133" s="95"/>
      <c r="G133" s="95"/>
    </row>
    <row r="134" spans="1:7">
      <c r="A134" s="95"/>
      <c r="B134" s="95"/>
      <c r="C134" s="95"/>
      <c r="D134" s="95"/>
      <c r="E134" s="96"/>
      <c r="F134" s="95"/>
      <c r="G134" s="95"/>
    </row>
    <row r="135" spans="1:7">
      <c r="A135" s="95"/>
      <c r="B135" s="95"/>
      <c r="C135" s="95"/>
      <c r="D135" s="95"/>
      <c r="E135" s="96"/>
      <c r="F135" s="95"/>
      <c r="G135" s="95"/>
    </row>
    <row r="136" spans="1:7">
      <c r="A136" s="95"/>
      <c r="B136" s="95"/>
      <c r="C136" s="95"/>
      <c r="D136" s="95"/>
      <c r="E136" s="96"/>
      <c r="F136" s="95"/>
      <c r="G136" s="95"/>
    </row>
    <row r="137" spans="1:7">
      <c r="A137" s="95"/>
      <c r="B137" s="95"/>
      <c r="C137" s="95"/>
      <c r="D137" s="95"/>
      <c r="E137" s="96"/>
      <c r="F137" s="95"/>
      <c r="G137" s="95"/>
    </row>
    <row r="138" spans="1:7">
      <c r="A138" s="95"/>
      <c r="B138" s="95"/>
      <c r="C138" s="95"/>
      <c r="D138" s="95"/>
      <c r="E138" s="96"/>
      <c r="F138" s="95"/>
      <c r="G138" s="95"/>
    </row>
    <row r="139" spans="1:7">
      <c r="A139" s="95"/>
      <c r="B139" s="95"/>
      <c r="C139" s="95"/>
      <c r="D139" s="95"/>
      <c r="E139" s="96"/>
      <c r="F139" s="95"/>
      <c r="G139" s="95"/>
    </row>
    <row r="140" spans="1:7">
      <c r="A140" s="95"/>
      <c r="B140" s="95"/>
      <c r="C140" s="95"/>
      <c r="D140" s="95"/>
      <c r="E140" s="96"/>
      <c r="F140" s="95"/>
      <c r="G140" s="95"/>
    </row>
    <row r="141" spans="1:7">
      <c r="A141" s="95"/>
      <c r="B141" s="95"/>
      <c r="C141" s="95"/>
      <c r="D141" s="95"/>
      <c r="E141" s="96"/>
      <c r="F141" s="95"/>
      <c r="G141" s="95"/>
    </row>
    <row r="142" spans="1:7">
      <c r="A142" s="95"/>
      <c r="B142" s="95"/>
      <c r="C142" s="95"/>
      <c r="D142" s="95"/>
      <c r="E142" s="96"/>
      <c r="F142" s="95"/>
      <c r="G142" s="95"/>
    </row>
    <row r="143" spans="1:7">
      <c r="A143" s="95"/>
      <c r="B143" s="95"/>
      <c r="C143" s="95"/>
      <c r="D143" s="95"/>
      <c r="E143" s="96"/>
      <c r="F143" s="95"/>
      <c r="G143" s="95"/>
    </row>
  </sheetData>
  <mergeCells count="6">
    <mergeCell ref="A76:G80"/>
    <mergeCell ref="A1:G1"/>
    <mergeCell ref="C2:G2"/>
    <mergeCell ref="C3:G3"/>
    <mergeCell ref="C4:G4"/>
    <mergeCell ref="A75:C75"/>
  </mergeCells>
  <pageMargins left="0.7" right="0.7" top="0.78740157499999996" bottom="0.78740157499999996" header="0.3" footer="0.3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2"/>
  <sheetViews>
    <sheetView topLeftCell="A43" zoomScaleNormal="100" workbookViewId="0">
      <selection activeCell="D15" sqref="D15:J15"/>
    </sheetView>
  </sheetViews>
  <sheetFormatPr defaultRowHeight="12.75"/>
  <cols>
    <col min="1" max="1" width="7.140625" style="175" customWidth="1"/>
    <col min="2" max="2" width="1.42578125" style="175" customWidth="1"/>
    <col min="3" max="4" width="4.28515625" style="175" customWidth="1"/>
    <col min="5" max="5" width="10" style="175" customWidth="1"/>
    <col min="6" max="6" width="7.85546875" style="175" customWidth="1"/>
    <col min="7" max="7" width="4.28515625" style="175" customWidth="1"/>
    <col min="8" max="8" width="66.7109375" style="175" customWidth="1"/>
    <col min="9" max="10" width="17.140625" style="175" customWidth="1"/>
    <col min="11" max="11" width="1.42578125" style="175" customWidth="1"/>
    <col min="12" max="256" width="9.140625" style="175"/>
    <col min="257" max="257" width="7.140625" style="175" customWidth="1"/>
    <col min="258" max="258" width="1.42578125" style="175" customWidth="1"/>
    <col min="259" max="260" width="4.28515625" style="175" customWidth="1"/>
    <col min="261" max="261" width="10" style="175" customWidth="1"/>
    <col min="262" max="262" width="7.85546875" style="175" customWidth="1"/>
    <col min="263" max="263" width="4.28515625" style="175" customWidth="1"/>
    <col min="264" max="264" width="66.7109375" style="175" customWidth="1"/>
    <col min="265" max="266" width="17.140625" style="175" customWidth="1"/>
    <col min="267" max="267" width="1.42578125" style="175" customWidth="1"/>
    <col min="268" max="512" width="9.140625" style="175"/>
    <col min="513" max="513" width="7.140625" style="175" customWidth="1"/>
    <col min="514" max="514" width="1.42578125" style="175" customWidth="1"/>
    <col min="515" max="516" width="4.28515625" style="175" customWidth="1"/>
    <col min="517" max="517" width="10" style="175" customWidth="1"/>
    <col min="518" max="518" width="7.85546875" style="175" customWidth="1"/>
    <col min="519" max="519" width="4.28515625" style="175" customWidth="1"/>
    <col min="520" max="520" width="66.7109375" style="175" customWidth="1"/>
    <col min="521" max="522" width="17.140625" style="175" customWidth="1"/>
    <col min="523" max="523" width="1.42578125" style="175" customWidth="1"/>
    <col min="524" max="768" width="9.140625" style="175"/>
    <col min="769" max="769" width="7.140625" style="175" customWidth="1"/>
    <col min="770" max="770" width="1.42578125" style="175" customWidth="1"/>
    <col min="771" max="772" width="4.28515625" style="175" customWidth="1"/>
    <col min="773" max="773" width="10" style="175" customWidth="1"/>
    <col min="774" max="774" width="7.85546875" style="175" customWidth="1"/>
    <col min="775" max="775" width="4.28515625" style="175" customWidth="1"/>
    <col min="776" max="776" width="66.7109375" style="175" customWidth="1"/>
    <col min="777" max="778" width="17.140625" style="175" customWidth="1"/>
    <col min="779" max="779" width="1.42578125" style="175" customWidth="1"/>
    <col min="780" max="1024" width="9.140625" style="175"/>
    <col min="1025" max="1025" width="7.140625" style="175" customWidth="1"/>
    <col min="1026" max="1026" width="1.42578125" style="175" customWidth="1"/>
    <col min="1027" max="1028" width="4.28515625" style="175" customWidth="1"/>
    <col min="1029" max="1029" width="10" style="175" customWidth="1"/>
    <col min="1030" max="1030" width="7.85546875" style="175" customWidth="1"/>
    <col min="1031" max="1031" width="4.28515625" style="175" customWidth="1"/>
    <col min="1032" max="1032" width="66.7109375" style="175" customWidth="1"/>
    <col min="1033" max="1034" width="17.140625" style="175" customWidth="1"/>
    <col min="1035" max="1035" width="1.42578125" style="175" customWidth="1"/>
    <col min="1036" max="1280" width="9.140625" style="175"/>
    <col min="1281" max="1281" width="7.140625" style="175" customWidth="1"/>
    <col min="1282" max="1282" width="1.42578125" style="175" customWidth="1"/>
    <col min="1283" max="1284" width="4.28515625" style="175" customWidth="1"/>
    <col min="1285" max="1285" width="10" style="175" customWidth="1"/>
    <col min="1286" max="1286" width="7.85546875" style="175" customWidth="1"/>
    <col min="1287" max="1287" width="4.28515625" style="175" customWidth="1"/>
    <col min="1288" max="1288" width="66.7109375" style="175" customWidth="1"/>
    <col min="1289" max="1290" width="17.140625" style="175" customWidth="1"/>
    <col min="1291" max="1291" width="1.42578125" style="175" customWidth="1"/>
    <col min="1292" max="1536" width="9.140625" style="175"/>
    <col min="1537" max="1537" width="7.140625" style="175" customWidth="1"/>
    <col min="1538" max="1538" width="1.42578125" style="175" customWidth="1"/>
    <col min="1539" max="1540" width="4.28515625" style="175" customWidth="1"/>
    <col min="1541" max="1541" width="10" style="175" customWidth="1"/>
    <col min="1542" max="1542" width="7.85546875" style="175" customWidth="1"/>
    <col min="1543" max="1543" width="4.28515625" style="175" customWidth="1"/>
    <col min="1544" max="1544" width="66.7109375" style="175" customWidth="1"/>
    <col min="1545" max="1546" width="17.140625" style="175" customWidth="1"/>
    <col min="1547" max="1547" width="1.42578125" style="175" customWidth="1"/>
    <col min="1548" max="1792" width="9.140625" style="175"/>
    <col min="1793" max="1793" width="7.140625" style="175" customWidth="1"/>
    <col min="1794" max="1794" width="1.42578125" style="175" customWidth="1"/>
    <col min="1795" max="1796" width="4.28515625" style="175" customWidth="1"/>
    <col min="1797" max="1797" width="10" style="175" customWidth="1"/>
    <col min="1798" max="1798" width="7.85546875" style="175" customWidth="1"/>
    <col min="1799" max="1799" width="4.28515625" style="175" customWidth="1"/>
    <col min="1800" max="1800" width="66.7109375" style="175" customWidth="1"/>
    <col min="1801" max="1802" width="17.140625" style="175" customWidth="1"/>
    <col min="1803" max="1803" width="1.42578125" style="175" customWidth="1"/>
    <col min="1804" max="2048" width="9.140625" style="175"/>
    <col min="2049" max="2049" width="7.140625" style="175" customWidth="1"/>
    <col min="2050" max="2050" width="1.42578125" style="175" customWidth="1"/>
    <col min="2051" max="2052" width="4.28515625" style="175" customWidth="1"/>
    <col min="2053" max="2053" width="10" style="175" customWidth="1"/>
    <col min="2054" max="2054" width="7.85546875" style="175" customWidth="1"/>
    <col min="2055" max="2055" width="4.28515625" style="175" customWidth="1"/>
    <col min="2056" max="2056" width="66.7109375" style="175" customWidth="1"/>
    <col min="2057" max="2058" width="17.140625" style="175" customWidth="1"/>
    <col min="2059" max="2059" width="1.42578125" style="175" customWidth="1"/>
    <col min="2060" max="2304" width="9.140625" style="175"/>
    <col min="2305" max="2305" width="7.140625" style="175" customWidth="1"/>
    <col min="2306" max="2306" width="1.42578125" style="175" customWidth="1"/>
    <col min="2307" max="2308" width="4.28515625" style="175" customWidth="1"/>
    <col min="2309" max="2309" width="10" style="175" customWidth="1"/>
    <col min="2310" max="2310" width="7.85546875" style="175" customWidth="1"/>
    <col min="2311" max="2311" width="4.28515625" style="175" customWidth="1"/>
    <col min="2312" max="2312" width="66.7109375" style="175" customWidth="1"/>
    <col min="2313" max="2314" width="17.140625" style="175" customWidth="1"/>
    <col min="2315" max="2315" width="1.42578125" style="175" customWidth="1"/>
    <col min="2316" max="2560" width="9.140625" style="175"/>
    <col min="2561" max="2561" width="7.140625" style="175" customWidth="1"/>
    <col min="2562" max="2562" width="1.42578125" style="175" customWidth="1"/>
    <col min="2563" max="2564" width="4.28515625" style="175" customWidth="1"/>
    <col min="2565" max="2565" width="10" style="175" customWidth="1"/>
    <col min="2566" max="2566" width="7.85546875" style="175" customWidth="1"/>
    <col min="2567" max="2567" width="4.28515625" style="175" customWidth="1"/>
    <col min="2568" max="2568" width="66.7109375" style="175" customWidth="1"/>
    <col min="2569" max="2570" width="17.140625" style="175" customWidth="1"/>
    <col min="2571" max="2571" width="1.42578125" style="175" customWidth="1"/>
    <col min="2572" max="2816" width="9.140625" style="175"/>
    <col min="2817" max="2817" width="7.140625" style="175" customWidth="1"/>
    <col min="2818" max="2818" width="1.42578125" style="175" customWidth="1"/>
    <col min="2819" max="2820" width="4.28515625" style="175" customWidth="1"/>
    <col min="2821" max="2821" width="10" style="175" customWidth="1"/>
    <col min="2822" max="2822" width="7.85546875" style="175" customWidth="1"/>
    <col min="2823" max="2823" width="4.28515625" style="175" customWidth="1"/>
    <col min="2824" max="2824" width="66.7109375" style="175" customWidth="1"/>
    <col min="2825" max="2826" width="17.140625" style="175" customWidth="1"/>
    <col min="2827" max="2827" width="1.42578125" style="175" customWidth="1"/>
    <col min="2828" max="3072" width="9.140625" style="175"/>
    <col min="3073" max="3073" width="7.140625" style="175" customWidth="1"/>
    <col min="3074" max="3074" width="1.42578125" style="175" customWidth="1"/>
    <col min="3075" max="3076" width="4.28515625" style="175" customWidth="1"/>
    <col min="3077" max="3077" width="10" style="175" customWidth="1"/>
    <col min="3078" max="3078" width="7.85546875" style="175" customWidth="1"/>
    <col min="3079" max="3079" width="4.28515625" style="175" customWidth="1"/>
    <col min="3080" max="3080" width="66.7109375" style="175" customWidth="1"/>
    <col min="3081" max="3082" width="17.140625" style="175" customWidth="1"/>
    <col min="3083" max="3083" width="1.42578125" style="175" customWidth="1"/>
    <col min="3084" max="3328" width="9.140625" style="175"/>
    <col min="3329" max="3329" width="7.140625" style="175" customWidth="1"/>
    <col min="3330" max="3330" width="1.42578125" style="175" customWidth="1"/>
    <col min="3331" max="3332" width="4.28515625" style="175" customWidth="1"/>
    <col min="3333" max="3333" width="10" style="175" customWidth="1"/>
    <col min="3334" max="3334" width="7.85546875" style="175" customWidth="1"/>
    <col min="3335" max="3335" width="4.28515625" style="175" customWidth="1"/>
    <col min="3336" max="3336" width="66.7109375" style="175" customWidth="1"/>
    <col min="3337" max="3338" width="17.140625" style="175" customWidth="1"/>
    <col min="3339" max="3339" width="1.42578125" style="175" customWidth="1"/>
    <col min="3340" max="3584" width="9.140625" style="175"/>
    <col min="3585" max="3585" width="7.140625" style="175" customWidth="1"/>
    <col min="3586" max="3586" width="1.42578125" style="175" customWidth="1"/>
    <col min="3587" max="3588" width="4.28515625" style="175" customWidth="1"/>
    <col min="3589" max="3589" width="10" style="175" customWidth="1"/>
    <col min="3590" max="3590" width="7.85546875" style="175" customWidth="1"/>
    <col min="3591" max="3591" width="4.28515625" style="175" customWidth="1"/>
    <col min="3592" max="3592" width="66.7109375" style="175" customWidth="1"/>
    <col min="3593" max="3594" width="17.140625" style="175" customWidth="1"/>
    <col min="3595" max="3595" width="1.42578125" style="175" customWidth="1"/>
    <col min="3596" max="3840" width="9.140625" style="175"/>
    <col min="3841" max="3841" width="7.140625" style="175" customWidth="1"/>
    <col min="3842" max="3842" width="1.42578125" style="175" customWidth="1"/>
    <col min="3843" max="3844" width="4.28515625" style="175" customWidth="1"/>
    <col min="3845" max="3845" width="10" style="175" customWidth="1"/>
    <col min="3846" max="3846" width="7.85546875" style="175" customWidth="1"/>
    <col min="3847" max="3847" width="4.28515625" style="175" customWidth="1"/>
    <col min="3848" max="3848" width="66.7109375" style="175" customWidth="1"/>
    <col min="3849" max="3850" width="17.140625" style="175" customWidth="1"/>
    <col min="3851" max="3851" width="1.42578125" style="175" customWidth="1"/>
    <col min="3852" max="4096" width="9.140625" style="175"/>
    <col min="4097" max="4097" width="7.140625" style="175" customWidth="1"/>
    <col min="4098" max="4098" width="1.42578125" style="175" customWidth="1"/>
    <col min="4099" max="4100" width="4.28515625" style="175" customWidth="1"/>
    <col min="4101" max="4101" width="10" style="175" customWidth="1"/>
    <col min="4102" max="4102" width="7.85546875" style="175" customWidth="1"/>
    <col min="4103" max="4103" width="4.28515625" style="175" customWidth="1"/>
    <col min="4104" max="4104" width="66.7109375" style="175" customWidth="1"/>
    <col min="4105" max="4106" width="17.140625" style="175" customWidth="1"/>
    <col min="4107" max="4107" width="1.42578125" style="175" customWidth="1"/>
    <col min="4108" max="4352" width="9.140625" style="175"/>
    <col min="4353" max="4353" width="7.140625" style="175" customWidth="1"/>
    <col min="4354" max="4354" width="1.42578125" style="175" customWidth="1"/>
    <col min="4355" max="4356" width="4.28515625" style="175" customWidth="1"/>
    <col min="4357" max="4357" width="10" style="175" customWidth="1"/>
    <col min="4358" max="4358" width="7.85546875" style="175" customWidth="1"/>
    <col min="4359" max="4359" width="4.28515625" style="175" customWidth="1"/>
    <col min="4360" max="4360" width="66.7109375" style="175" customWidth="1"/>
    <col min="4361" max="4362" width="17.140625" style="175" customWidth="1"/>
    <col min="4363" max="4363" width="1.42578125" style="175" customWidth="1"/>
    <col min="4364" max="4608" width="9.140625" style="175"/>
    <col min="4609" max="4609" width="7.140625" style="175" customWidth="1"/>
    <col min="4610" max="4610" width="1.42578125" style="175" customWidth="1"/>
    <col min="4611" max="4612" width="4.28515625" style="175" customWidth="1"/>
    <col min="4613" max="4613" width="10" style="175" customWidth="1"/>
    <col min="4614" max="4614" width="7.85546875" style="175" customWidth="1"/>
    <col min="4615" max="4615" width="4.28515625" style="175" customWidth="1"/>
    <col min="4616" max="4616" width="66.7109375" style="175" customWidth="1"/>
    <col min="4617" max="4618" width="17.140625" style="175" customWidth="1"/>
    <col min="4619" max="4619" width="1.42578125" style="175" customWidth="1"/>
    <col min="4620" max="4864" width="9.140625" style="175"/>
    <col min="4865" max="4865" width="7.140625" style="175" customWidth="1"/>
    <col min="4866" max="4866" width="1.42578125" style="175" customWidth="1"/>
    <col min="4867" max="4868" width="4.28515625" style="175" customWidth="1"/>
    <col min="4869" max="4869" width="10" style="175" customWidth="1"/>
    <col min="4870" max="4870" width="7.85546875" style="175" customWidth="1"/>
    <col min="4871" max="4871" width="4.28515625" style="175" customWidth="1"/>
    <col min="4872" max="4872" width="66.7109375" style="175" customWidth="1"/>
    <col min="4873" max="4874" width="17.140625" style="175" customWidth="1"/>
    <col min="4875" max="4875" width="1.42578125" style="175" customWidth="1"/>
    <col min="4876" max="5120" width="9.140625" style="175"/>
    <col min="5121" max="5121" width="7.140625" style="175" customWidth="1"/>
    <col min="5122" max="5122" width="1.42578125" style="175" customWidth="1"/>
    <col min="5123" max="5124" width="4.28515625" style="175" customWidth="1"/>
    <col min="5125" max="5125" width="10" style="175" customWidth="1"/>
    <col min="5126" max="5126" width="7.85546875" style="175" customWidth="1"/>
    <col min="5127" max="5127" width="4.28515625" style="175" customWidth="1"/>
    <col min="5128" max="5128" width="66.7109375" style="175" customWidth="1"/>
    <col min="5129" max="5130" width="17.140625" style="175" customWidth="1"/>
    <col min="5131" max="5131" width="1.42578125" style="175" customWidth="1"/>
    <col min="5132" max="5376" width="9.140625" style="175"/>
    <col min="5377" max="5377" width="7.140625" style="175" customWidth="1"/>
    <col min="5378" max="5378" width="1.42578125" style="175" customWidth="1"/>
    <col min="5379" max="5380" width="4.28515625" style="175" customWidth="1"/>
    <col min="5381" max="5381" width="10" style="175" customWidth="1"/>
    <col min="5382" max="5382" width="7.85546875" style="175" customWidth="1"/>
    <col min="5383" max="5383" width="4.28515625" style="175" customWidth="1"/>
    <col min="5384" max="5384" width="66.7109375" style="175" customWidth="1"/>
    <col min="5385" max="5386" width="17.140625" style="175" customWidth="1"/>
    <col min="5387" max="5387" width="1.42578125" style="175" customWidth="1"/>
    <col min="5388" max="5632" width="9.140625" style="175"/>
    <col min="5633" max="5633" width="7.140625" style="175" customWidth="1"/>
    <col min="5634" max="5634" width="1.42578125" style="175" customWidth="1"/>
    <col min="5635" max="5636" width="4.28515625" style="175" customWidth="1"/>
    <col min="5637" max="5637" width="10" style="175" customWidth="1"/>
    <col min="5638" max="5638" width="7.85546875" style="175" customWidth="1"/>
    <col min="5639" max="5639" width="4.28515625" style="175" customWidth="1"/>
    <col min="5640" max="5640" width="66.7109375" style="175" customWidth="1"/>
    <col min="5641" max="5642" width="17.140625" style="175" customWidth="1"/>
    <col min="5643" max="5643" width="1.42578125" style="175" customWidth="1"/>
    <col min="5644" max="5888" width="9.140625" style="175"/>
    <col min="5889" max="5889" width="7.140625" style="175" customWidth="1"/>
    <col min="5890" max="5890" width="1.42578125" style="175" customWidth="1"/>
    <col min="5891" max="5892" width="4.28515625" style="175" customWidth="1"/>
    <col min="5893" max="5893" width="10" style="175" customWidth="1"/>
    <col min="5894" max="5894" width="7.85546875" style="175" customWidth="1"/>
    <col min="5895" max="5895" width="4.28515625" style="175" customWidth="1"/>
    <col min="5896" max="5896" width="66.7109375" style="175" customWidth="1"/>
    <col min="5897" max="5898" width="17.140625" style="175" customWidth="1"/>
    <col min="5899" max="5899" width="1.42578125" style="175" customWidth="1"/>
    <col min="5900" max="6144" width="9.140625" style="175"/>
    <col min="6145" max="6145" width="7.140625" style="175" customWidth="1"/>
    <col min="6146" max="6146" width="1.42578125" style="175" customWidth="1"/>
    <col min="6147" max="6148" width="4.28515625" style="175" customWidth="1"/>
    <col min="6149" max="6149" width="10" style="175" customWidth="1"/>
    <col min="6150" max="6150" width="7.85546875" style="175" customWidth="1"/>
    <col min="6151" max="6151" width="4.28515625" style="175" customWidth="1"/>
    <col min="6152" max="6152" width="66.7109375" style="175" customWidth="1"/>
    <col min="6153" max="6154" width="17.140625" style="175" customWidth="1"/>
    <col min="6155" max="6155" width="1.42578125" style="175" customWidth="1"/>
    <col min="6156" max="6400" width="9.140625" style="175"/>
    <col min="6401" max="6401" width="7.140625" style="175" customWidth="1"/>
    <col min="6402" max="6402" width="1.42578125" style="175" customWidth="1"/>
    <col min="6403" max="6404" width="4.28515625" style="175" customWidth="1"/>
    <col min="6405" max="6405" width="10" style="175" customWidth="1"/>
    <col min="6406" max="6406" width="7.85546875" style="175" customWidth="1"/>
    <col min="6407" max="6407" width="4.28515625" style="175" customWidth="1"/>
    <col min="6408" max="6408" width="66.7109375" style="175" customWidth="1"/>
    <col min="6409" max="6410" width="17.140625" style="175" customWidth="1"/>
    <col min="6411" max="6411" width="1.42578125" style="175" customWidth="1"/>
    <col min="6412" max="6656" width="9.140625" style="175"/>
    <col min="6657" max="6657" width="7.140625" style="175" customWidth="1"/>
    <col min="6658" max="6658" width="1.42578125" style="175" customWidth="1"/>
    <col min="6659" max="6660" width="4.28515625" style="175" customWidth="1"/>
    <col min="6661" max="6661" width="10" style="175" customWidth="1"/>
    <col min="6662" max="6662" width="7.85546875" style="175" customWidth="1"/>
    <col min="6663" max="6663" width="4.28515625" style="175" customWidth="1"/>
    <col min="6664" max="6664" width="66.7109375" style="175" customWidth="1"/>
    <col min="6665" max="6666" width="17.140625" style="175" customWidth="1"/>
    <col min="6667" max="6667" width="1.42578125" style="175" customWidth="1"/>
    <col min="6668" max="6912" width="9.140625" style="175"/>
    <col min="6913" max="6913" width="7.140625" style="175" customWidth="1"/>
    <col min="6914" max="6914" width="1.42578125" style="175" customWidth="1"/>
    <col min="6915" max="6916" width="4.28515625" style="175" customWidth="1"/>
    <col min="6917" max="6917" width="10" style="175" customWidth="1"/>
    <col min="6918" max="6918" width="7.85546875" style="175" customWidth="1"/>
    <col min="6919" max="6919" width="4.28515625" style="175" customWidth="1"/>
    <col min="6920" max="6920" width="66.7109375" style="175" customWidth="1"/>
    <col min="6921" max="6922" width="17.140625" style="175" customWidth="1"/>
    <col min="6923" max="6923" width="1.42578125" style="175" customWidth="1"/>
    <col min="6924" max="7168" width="9.140625" style="175"/>
    <col min="7169" max="7169" width="7.140625" style="175" customWidth="1"/>
    <col min="7170" max="7170" width="1.42578125" style="175" customWidth="1"/>
    <col min="7171" max="7172" width="4.28515625" style="175" customWidth="1"/>
    <col min="7173" max="7173" width="10" style="175" customWidth="1"/>
    <col min="7174" max="7174" width="7.85546875" style="175" customWidth="1"/>
    <col min="7175" max="7175" width="4.28515625" style="175" customWidth="1"/>
    <col min="7176" max="7176" width="66.7109375" style="175" customWidth="1"/>
    <col min="7177" max="7178" width="17.140625" style="175" customWidth="1"/>
    <col min="7179" max="7179" width="1.42578125" style="175" customWidth="1"/>
    <col min="7180" max="7424" width="9.140625" style="175"/>
    <col min="7425" max="7425" width="7.140625" style="175" customWidth="1"/>
    <col min="7426" max="7426" width="1.42578125" style="175" customWidth="1"/>
    <col min="7427" max="7428" width="4.28515625" style="175" customWidth="1"/>
    <col min="7429" max="7429" width="10" style="175" customWidth="1"/>
    <col min="7430" max="7430" width="7.85546875" style="175" customWidth="1"/>
    <col min="7431" max="7431" width="4.28515625" style="175" customWidth="1"/>
    <col min="7432" max="7432" width="66.7109375" style="175" customWidth="1"/>
    <col min="7433" max="7434" width="17.140625" style="175" customWidth="1"/>
    <col min="7435" max="7435" width="1.42578125" style="175" customWidth="1"/>
    <col min="7436" max="7680" width="9.140625" style="175"/>
    <col min="7681" max="7681" width="7.140625" style="175" customWidth="1"/>
    <col min="7682" max="7682" width="1.42578125" style="175" customWidth="1"/>
    <col min="7683" max="7684" width="4.28515625" style="175" customWidth="1"/>
    <col min="7685" max="7685" width="10" style="175" customWidth="1"/>
    <col min="7686" max="7686" width="7.85546875" style="175" customWidth="1"/>
    <col min="7687" max="7687" width="4.28515625" style="175" customWidth="1"/>
    <col min="7688" max="7688" width="66.7109375" style="175" customWidth="1"/>
    <col min="7689" max="7690" width="17.140625" style="175" customWidth="1"/>
    <col min="7691" max="7691" width="1.42578125" style="175" customWidth="1"/>
    <col min="7692" max="7936" width="9.140625" style="175"/>
    <col min="7937" max="7937" width="7.140625" style="175" customWidth="1"/>
    <col min="7938" max="7938" width="1.42578125" style="175" customWidth="1"/>
    <col min="7939" max="7940" width="4.28515625" style="175" customWidth="1"/>
    <col min="7941" max="7941" width="10" style="175" customWidth="1"/>
    <col min="7942" max="7942" width="7.85546875" style="175" customWidth="1"/>
    <col min="7943" max="7943" width="4.28515625" style="175" customWidth="1"/>
    <col min="7944" max="7944" width="66.7109375" style="175" customWidth="1"/>
    <col min="7945" max="7946" width="17.140625" style="175" customWidth="1"/>
    <col min="7947" max="7947" width="1.42578125" style="175" customWidth="1"/>
    <col min="7948" max="8192" width="9.140625" style="175"/>
    <col min="8193" max="8193" width="7.140625" style="175" customWidth="1"/>
    <col min="8194" max="8194" width="1.42578125" style="175" customWidth="1"/>
    <col min="8195" max="8196" width="4.28515625" style="175" customWidth="1"/>
    <col min="8197" max="8197" width="10" style="175" customWidth="1"/>
    <col min="8198" max="8198" width="7.85546875" style="175" customWidth="1"/>
    <col min="8199" max="8199" width="4.28515625" style="175" customWidth="1"/>
    <col min="8200" max="8200" width="66.7109375" style="175" customWidth="1"/>
    <col min="8201" max="8202" width="17.140625" style="175" customWidth="1"/>
    <col min="8203" max="8203" width="1.42578125" style="175" customWidth="1"/>
    <col min="8204" max="8448" width="9.140625" style="175"/>
    <col min="8449" max="8449" width="7.140625" style="175" customWidth="1"/>
    <col min="8450" max="8450" width="1.42578125" style="175" customWidth="1"/>
    <col min="8451" max="8452" width="4.28515625" style="175" customWidth="1"/>
    <col min="8453" max="8453" width="10" style="175" customWidth="1"/>
    <col min="8454" max="8454" width="7.85546875" style="175" customWidth="1"/>
    <col min="8455" max="8455" width="4.28515625" style="175" customWidth="1"/>
    <col min="8456" max="8456" width="66.7109375" style="175" customWidth="1"/>
    <col min="8457" max="8458" width="17.140625" style="175" customWidth="1"/>
    <col min="8459" max="8459" width="1.42578125" style="175" customWidth="1"/>
    <col min="8460" max="8704" width="9.140625" style="175"/>
    <col min="8705" max="8705" width="7.140625" style="175" customWidth="1"/>
    <col min="8706" max="8706" width="1.42578125" style="175" customWidth="1"/>
    <col min="8707" max="8708" width="4.28515625" style="175" customWidth="1"/>
    <col min="8709" max="8709" width="10" style="175" customWidth="1"/>
    <col min="8710" max="8710" width="7.85546875" style="175" customWidth="1"/>
    <col min="8711" max="8711" width="4.28515625" style="175" customWidth="1"/>
    <col min="8712" max="8712" width="66.7109375" style="175" customWidth="1"/>
    <col min="8713" max="8714" width="17.140625" style="175" customWidth="1"/>
    <col min="8715" max="8715" width="1.42578125" style="175" customWidth="1"/>
    <col min="8716" max="8960" width="9.140625" style="175"/>
    <col min="8961" max="8961" width="7.140625" style="175" customWidth="1"/>
    <col min="8962" max="8962" width="1.42578125" style="175" customWidth="1"/>
    <col min="8963" max="8964" width="4.28515625" style="175" customWidth="1"/>
    <col min="8965" max="8965" width="10" style="175" customWidth="1"/>
    <col min="8966" max="8966" width="7.85546875" style="175" customWidth="1"/>
    <col min="8967" max="8967" width="4.28515625" style="175" customWidth="1"/>
    <col min="8968" max="8968" width="66.7109375" style="175" customWidth="1"/>
    <col min="8969" max="8970" width="17.140625" style="175" customWidth="1"/>
    <col min="8971" max="8971" width="1.42578125" style="175" customWidth="1"/>
    <col min="8972" max="9216" width="9.140625" style="175"/>
    <col min="9217" max="9217" width="7.140625" style="175" customWidth="1"/>
    <col min="9218" max="9218" width="1.42578125" style="175" customWidth="1"/>
    <col min="9219" max="9220" width="4.28515625" style="175" customWidth="1"/>
    <col min="9221" max="9221" width="10" style="175" customWidth="1"/>
    <col min="9222" max="9222" width="7.85546875" style="175" customWidth="1"/>
    <col min="9223" max="9223" width="4.28515625" style="175" customWidth="1"/>
    <col min="9224" max="9224" width="66.7109375" style="175" customWidth="1"/>
    <col min="9225" max="9226" width="17.140625" style="175" customWidth="1"/>
    <col min="9227" max="9227" width="1.42578125" style="175" customWidth="1"/>
    <col min="9228" max="9472" width="9.140625" style="175"/>
    <col min="9473" max="9473" width="7.140625" style="175" customWidth="1"/>
    <col min="9474" max="9474" width="1.42578125" style="175" customWidth="1"/>
    <col min="9475" max="9476" width="4.28515625" style="175" customWidth="1"/>
    <col min="9477" max="9477" width="10" style="175" customWidth="1"/>
    <col min="9478" max="9478" width="7.85546875" style="175" customWidth="1"/>
    <col min="9479" max="9479" width="4.28515625" style="175" customWidth="1"/>
    <col min="9480" max="9480" width="66.7109375" style="175" customWidth="1"/>
    <col min="9481" max="9482" width="17.140625" style="175" customWidth="1"/>
    <col min="9483" max="9483" width="1.42578125" style="175" customWidth="1"/>
    <col min="9484" max="9728" width="9.140625" style="175"/>
    <col min="9729" max="9729" width="7.140625" style="175" customWidth="1"/>
    <col min="9730" max="9730" width="1.42578125" style="175" customWidth="1"/>
    <col min="9731" max="9732" width="4.28515625" style="175" customWidth="1"/>
    <col min="9733" max="9733" width="10" style="175" customWidth="1"/>
    <col min="9734" max="9734" width="7.85546875" style="175" customWidth="1"/>
    <col min="9735" max="9735" width="4.28515625" style="175" customWidth="1"/>
    <col min="9736" max="9736" width="66.7109375" style="175" customWidth="1"/>
    <col min="9737" max="9738" width="17.140625" style="175" customWidth="1"/>
    <col min="9739" max="9739" width="1.42578125" style="175" customWidth="1"/>
    <col min="9740" max="9984" width="9.140625" style="175"/>
    <col min="9985" max="9985" width="7.140625" style="175" customWidth="1"/>
    <col min="9986" max="9986" width="1.42578125" style="175" customWidth="1"/>
    <col min="9987" max="9988" width="4.28515625" style="175" customWidth="1"/>
    <col min="9989" max="9989" width="10" style="175" customWidth="1"/>
    <col min="9990" max="9990" width="7.85546875" style="175" customWidth="1"/>
    <col min="9991" max="9991" width="4.28515625" style="175" customWidth="1"/>
    <col min="9992" max="9992" width="66.7109375" style="175" customWidth="1"/>
    <col min="9993" max="9994" width="17.140625" style="175" customWidth="1"/>
    <col min="9995" max="9995" width="1.42578125" style="175" customWidth="1"/>
    <col min="9996" max="10240" width="9.140625" style="175"/>
    <col min="10241" max="10241" width="7.140625" style="175" customWidth="1"/>
    <col min="10242" max="10242" width="1.42578125" style="175" customWidth="1"/>
    <col min="10243" max="10244" width="4.28515625" style="175" customWidth="1"/>
    <col min="10245" max="10245" width="10" style="175" customWidth="1"/>
    <col min="10246" max="10246" width="7.85546875" style="175" customWidth="1"/>
    <col min="10247" max="10247" width="4.28515625" style="175" customWidth="1"/>
    <col min="10248" max="10248" width="66.7109375" style="175" customWidth="1"/>
    <col min="10249" max="10250" width="17.140625" style="175" customWidth="1"/>
    <col min="10251" max="10251" width="1.42578125" style="175" customWidth="1"/>
    <col min="10252" max="10496" width="9.140625" style="175"/>
    <col min="10497" max="10497" width="7.140625" style="175" customWidth="1"/>
    <col min="10498" max="10498" width="1.42578125" style="175" customWidth="1"/>
    <col min="10499" max="10500" width="4.28515625" style="175" customWidth="1"/>
    <col min="10501" max="10501" width="10" style="175" customWidth="1"/>
    <col min="10502" max="10502" width="7.85546875" style="175" customWidth="1"/>
    <col min="10503" max="10503" width="4.28515625" style="175" customWidth="1"/>
    <col min="10504" max="10504" width="66.7109375" style="175" customWidth="1"/>
    <col min="10505" max="10506" width="17.140625" style="175" customWidth="1"/>
    <col min="10507" max="10507" width="1.42578125" style="175" customWidth="1"/>
    <col min="10508" max="10752" width="9.140625" style="175"/>
    <col min="10753" max="10753" width="7.140625" style="175" customWidth="1"/>
    <col min="10754" max="10754" width="1.42578125" style="175" customWidth="1"/>
    <col min="10755" max="10756" width="4.28515625" style="175" customWidth="1"/>
    <col min="10757" max="10757" width="10" style="175" customWidth="1"/>
    <col min="10758" max="10758" width="7.85546875" style="175" customWidth="1"/>
    <col min="10759" max="10759" width="4.28515625" style="175" customWidth="1"/>
    <col min="10760" max="10760" width="66.7109375" style="175" customWidth="1"/>
    <col min="10761" max="10762" width="17.140625" style="175" customWidth="1"/>
    <col min="10763" max="10763" width="1.42578125" style="175" customWidth="1"/>
    <col min="10764" max="11008" width="9.140625" style="175"/>
    <col min="11009" max="11009" width="7.140625" style="175" customWidth="1"/>
    <col min="11010" max="11010" width="1.42578125" style="175" customWidth="1"/>
    <col min="11011" max="11012" width="4.28515625" style="175" customWidth="1"/>
    <col min="11013" max="11013" width="10" style="175" customWidth="1"/>
    <col min="11014" max="11014" width="7.85546875" style="175" customWidth="1"/>
    <col min="11015" max="11015" width="4.28515625" style="175" customWidth="1"/>
    <col min="11016" max="11016" width="66.7109375" style="175" customWidth="1"/>
    <col min="11017" max="11018" width="17.140625" style="175" customWidth="1"/>
    <col min="11019" max="11019" width="1.42578125" style="175" customWidth="1"/>
    <col min="11020" max="11264" width="9.140625" style="175"/>
    <col min="11265" max="11265" width="7.140625" style="175" customWidth="1"/>
    <col min="11266" max="11266" width="1.42578125" style="175" customWidth="1"/>
    <col min="11267" max="11268" width="4.28515625" style="175" customWidth="1"/>
    <col min="11269" max="11269" width="10" style="175" customWidth="1"/>
    <col min="11270" max="11270" width="7.85546875" style="175" customWidth="1"/>
    <col min="11271" max="11271" width="4.28515625" style="175" customWidth="1"/>
    <col min="11272" max="11272" width="66.7109375" style="175" customWidth="1"/>
    <col min="11273" max="11274" width="17.140625" style="175" customWidth="1"/>
    <col min="11275" max="11275" width="1.42578125" style="175" customWidth="1"/>
    <col min="11276" max="11520" width="9.140625" style="175"/>
    <col min="11521" max="11521" width="7.140625" style="175" customWidth="1"/>
    <col min="11522" max="11522" width="1.42578125" style="175" customWidth="1"/>
    <col min="11523" max="11524" width="4.28515625" style="175" customWidth="1"/>
    <col min="11525" max="11525" width="10" style="175" customWidth="1"/>
    <col min="11526" max="11526" width="7.85546875" style="175" customWidth="1"/>
    <col min="11527" max="11527" width="4.28515625" style="175" customWidth="1"/>
    <col min="11528" max="11528" width="66.7109375" style="175" customWidth="1"/>
    <col min="11529" max="11530" width="17.140625" style="175" customWidth="1"/>
    <col min="11531" max="11531" width="1.42578125" style="175" customWidth="1"/>
    <col min="11532" max="11776" width="9.140625" style="175"/>
    <col min="11777" max="11777" width="7.140625" style="175" customWidth="1"/>
    <col min="11778" max="11778" width="1.42578125" style="175" customWidth="1"/>
    <col min="11779" max="11780" width="4.28515625" style="175" customWidth="1"/>
    <col min="11781" max="11781" width="10" style="175" customWidth="1"/>
    <col min="11782" max="11782" width="7.85546875" style="175" customWidth="1"/>
    <col min="11783" max="11783" width="4.28515625" style="175" customWidth="1"/>
    <col min="11784" max="11784" width="66.7109375" style="175" customWidth="1"/>
    <col min="11785" max="11786" width="17.140625" style="175" customWidth="1"/>
    <col min="11787" max="11787" width="1.42578125" style="175" customWidth="1"/>
    <col min="11788" max="12032" width="9.140625" style="175"/>
    <col min="12033" max="12033" width="7.140625" style="175" customWidth="1"/>
    <col min="12034" max="12034" width="1.42578125" style="175" customWidth="1"/>
    <col min="12035" max="12036" width="4.28515625" style="175" customWidth="1"/>
    <col min="12037" max="12037" width="10" style="175" customWidth="1"/>
    <col min="12038" max="12038" width="7.85546875" style="175" customWidth="1"/>
    <col min="12039" max="12039" width="4.28515625" style="175" customWidth="1"/>
    <col min="12040" max="12040" width="66.7109375" style="175" customWidth="1"/>
    <col min="12041" max="12042" width="17.140625" style="175" customWidth="1"/>
    <col min="12043" max="12043" width="1.42578125" style="175" customWidth="1"/>
    <col min="12044" max="12288" width="9.140625" style="175"/>
    <col min="12289" max="12289" width="7.140625" style="175" customWidth="1"/>
    <col min="12290" max="12290" width="1.42578125" style="175" customWidth="1"/>
    <col min="12291" max="12292" width="4.28515625" style="175" customWidth="1"/>
    <col min="12293" max="12293" width="10" style="175" customWidth="1"/>
    <col min="12294" max="12294" width="7.85546875" style="175" customWidth="1"/>
    <col min="12295" max="12295" width="4.28515625" style="175" customWidth="1"/>
    <col min="12296" max="12296" width="66.7109375" style="175" customWidth="1"/>
    <col min="12297" max="12298" width="17.140625" style="175" customWidth="1"/>
    <col min="12299" max="12299" width="1.42578125" style="175" customWidth="1"/>
    <col min="12300" max="12544" width="9.140625" style="175"/>
    <col min="12545" max="12545" width="7.140625" style="175" customWidth="1"/>
    <col min="12546" max="12546" width="1.42578125" style="175" customWidth="1"/>
    <col min="12547" max="12548" width="4.28515625" style="175" customWidth="1"/>
    <col min="12549" max="12549" width="10" style="175" customWidth="1"/>
    <col min="12550" max="12550" width="7.85546875" style="175" customWidth="1"/>
    <col min="12551" max="12551" width="4.28515625" style="175" customWidth="1"/>
    <col min="12552" max="12552" width="66.7109375" style="175" customWidth="1"/>
    <col min="12553" max="12554" width="17.140625" style="175" customWidth="1"/>
    <col min="12555" max="12555" width="1.42578125" style="175" customWidth="1"/>
    <col min="12556" max="12800" width="9.140625" style="175"/>
    <col min="12801" max="12801" width="7.140625" style="175" customWidth="1"/>
    <col min="12802" max="12802" width="1.42578125" style="175" customWidth="1"/>
    <col min="12803" max="12804" width="4.28515625" style="175" customWidth="1"/>
    <col min="12805" max="12805" width="10" style="175" customWidth="1"/>
    <col min="12806" max="12806" width="7.85546875" style="175" customWidth="1"/>
    <col min="12807" max="12807" width="4.28515625" style="175" customWidth="1"/>
    <col min="12808" max="12808" width="66.7109375" style="175" customWidth="1"/>
    <col min="12809" max="12810" width="17.140625" style="175" customWidth="1"/>
    <col min="12811" max="12811" width="1.42578125" style="175" customWidth="1"/>
    <col min="12812" max="13056" width="9.140625" style="175"/>
    <col min="13057" max="13057" width="7.140625" style="175" customWidth="1"/>
    <col min="13058" max="13058" width="1.42578125" style="175" customWidth="1"/>
    <col min="13059" max="13060" width="4.28515625" style="175" customWidth="1"/>
    <col min="13061" max="13061" width="10" style="175" customWidth="1"/>
    <col min="13062" max="13062" width="7.85546875" style="175" customWidth="1"/>
    <col min="13063" max="13063" width="4.28515625" style="175" customWidth="1"/>
    <col min="13064" max="13064" width="66.7109375" style="175" customWidth="1"/>
    <col min="13065" max="13066" width="17.140625" style="175" customWidth="1"/>
    <col min="13067" max="13067" width="1.42578125" style="175" customWidth="1"/>
    <col min="13068" max="13312" width="9.140625" style="175"/>
    <col min="13313" max="13313" width="7.140625" style="175" customWidth="1"/>
    <col min="13314" max="13314" width="1.42578125" style="175" customWidth="1"/>
    <col min="13315" max="13316" width="4.28515625" style="175" customWidth="1"/>
    <col min="13317" max="13317" width="10" style="175" customWidth="1"/>
    <col min="13318" max="13318" width="7.85546875" style="175" customWidth="1"/>
    <col min="13319" max="13319" width="4.28515625" style="175" customWidth="1"/>
    <col min="13320" max="13320" width="66.7109375" style="175" customWidth="1"/>
    <col min="13321" max="13322" width="17.140625" style="175" customWidth="1"/>
    <col min="13323" max="13323" width="1.42578125" style="175" customWidth="1"/>
    <col min="13324" max="13568" width="9.140625" style="175"/>
    <col min="13569" max="13569" width="7.140625" style="175" customWidth="1"/>
    <col min="13570" max="13570" width="1.42578125" style="175" customWidth="1"/>
    <col min="13571" max="13572" width="4.28515625" style="175" customWidth="1"/>
    <col min="13573" max="13573" width="10" style="175" customWidth="1"/>
    <col min="13574" max="13574" width="7.85546875" style="175" customWidth="1"/>
    <col min="13575" max="13575" width="4.28515625" style="175" customWidth="1"/>
    <col min="13576" max="13576" width="66.7109375" style="175" customWidth="1"/>
    <col min="13577" max="13578" width="17.140625" style="175" customWidth="1"/>
    <col min="13579" max="13579" width="1.42578125" style="175" customWidth="1"/>
    <col min="13580" max="13824" width="9.140625" style="175"/>
    <col min="13825" max="13825" width="7.140625" style="175" customWidth="1"/>
    <col min="13826" max="13826" width="1.42578125" style="175" customWidth="1"/>
    <col min="13827" max="13828" width="4.28515625" style="175" customWidth="1"/>
    <col min="13829" max="13829" width="10" style="175" customWidth="1"/>
    <col min="13830" max="13830" width="7.85546875" style="175" customWidth="1"/>
    <col min="13831" max="13831" width="4.28515625" style="175" customWidth="1"/>
    <col min="13832" max="13832" width="66.7109375" style="175" customWidth="1"/>
    <col min="13833" max="13834" width="17.140625" style="175" customWidth="1"/>
    <col min="13835" max="13835" width="1.42578125" style="175" customWidth="1"/>
    <col min="13836" max="14080" width="9.140625" style="175"/>
    <col min="14081" max="14081" width="7.140625" style="175" customWidth="1"/>
    <col min="14082" max="14082" width="1.42578125" style="175" customWidth="1"/>
    <col min="14083" max="14084" width="4.28515625" style="175" customWidth="1"/>
    <col min="14085" max="14085" width="10" style="175" customWidth="1"/>
    <col min="14086" max="14086" width="7.85546875" style="175" customWidth="1"/>
    <col min="14087" max="14087" width="4.28515625" style="175" customWidth="1"/>
    <col min="14088" max="14088" width="66.7109375" style="175" customWidth="1"/>
    <col min="14089" max="14090" width="17.140625" style="175" customWidth="1"/>
    <col min="14091" max="14091" width="1.42578125" style="175" customWidth="1"/>
    <col min="14092" max="14336" width="9.140625" style="175"/>
    <col min="14337" max="14337" width="7.140625" style="175" customWidth="1"/>
    <col min="14338" max="14338" width="1.42578125" style="175" customWidth="1"/>
    <col min="14339" max="14340" width="4.28515625" style="175" customWidth="1"/>
    <col min="14341" max="14341" width="10" style="175" customWidth="1"/>
    <col min="14342" max="14342" width="7.85546875" style="175" customWidth="1"/>
    <col min="14343" max="14343" width="4.28515625" style="175" customWidth="1"/>
    <col min="14344" max="14344" width="66.7109375" style="175" customWidth="1"/>
    <col min="14345" max="14346" width="17.140625" style="175" customWidth="1"/>
    <col min="14347" max="14347" width="1.42578125" style="175" customWidth="1"/>
    <col min="14348" max="14592" width="9.140625" style="175"/>
    <col min="14593" max="14593" width="7.140625" style="175" customWidth="1"/>
    <col min="14594" max="14594" width="1.42578125" style="175" customWidth="1"/>
    <col min="14595" max="14596" width="4.28515625" style="175" customWidth="1"/>
    <col min="14597" max="14597" width="10" style="175" customWidth="1"/>
    <col min="14598" max="14598" width="7.85546875" style="175" customWidth="1"/>
    <col min="14599" max="14599" width="4.28515625" style="175" customWidth="1"/>
    <col min="14600" max="14600" width="66.7109375" style="175" customWidth="1"/>
    <col min="14601" max="14602" width="17.140625" style="175" customWidth="1"/>
    <col min="14603" max="14603" width="1.42578125" style="175" customWidth="1"/>
    <col min="14604" max="14848" width="9.140625" style="175"/>
    <col min="14849" max="14849" width="7.140625" style="175" customWidth="1"/>
    <col min="14850" max="14850" width="1.42578125" style="175" customWidth="1"/>
    <col min="14851" max="14852" width="4.28515625" style="175" customWidth="1"/>
    <col min="14853" max="14853" width="10" style="175" customWidth="1"/>
    <col min="14854" max="14854" width="7.85546875" style="175" customWidth="1"/>
    <col min="14855" max="14855" width="4.28515625" style="175" customWidth="1"/>
    <col min="14856" max="14856" width="66.7109375" style="175" customWidth="1"/>
    <col min="14857" max="14858" width="17.140625" style="175" customWidth="1"/>
    <col min="14859" max="14859" width="1.42578125" style="175" customWidth="1"/>
    <col min="14860" max="15104" width="9.140625" style="175"/>
    <col min="15105" max="15105" width="7.140625" style="175" customWidth="1"/>
    <col min="15106" max="15106" width="1.42578125" style="175" customWidth="1"/>
    <col min="15107" max="15108" width="4.28515625" style="175" customWidth="1"/>
    <col min="15109" max="15109" width="10" style="175" customWidth="1"/>
    <col min="15110" max="15110" width="7.85546875" style="175" customWidth="1"/>
    <col min="15111" max="15111" width="4.28515625" style="175" customWidth="1"/>
    <col min="15112" max="15112" width="66.7109375" style="175" customWidth="1"/>
    <col min="15113" max="15114" width="17.140625" style="175" customWidth="1"/>
    <col min="15115" max="15115" width="1.42578125" style="175" customWidth="1"/>
    <col min="15116" max="15360" width="9.140625" style="175"/>
    <col min="15361" max="15361" width="7.140625" style="175" customWidth="1"/>
    <col min="15362" max="15362" width="1.42578125" style="175" customWidth="1"/>
    <col min="15363" max="15364" width="4.28515625" style="175" customWidth="1"/>
    <col min="15365" max="15365" width="10" style="175" customWidth="1"/>
    <col min="15366" max="15366" width="7.85546875" style="175" customWidth="1"/>
    <col min="15367" max="15367" width="4.28515625" style="175" customWidth="1"/>
    <col min="15368" max="15368" width="66.7109375" style="175" customWidth="1"/>
    <col min="15369" max="15370" width="17.140625" style="175" customWidth="1"/>
    <col min="15371" max="15371" width="1.42578125" style="175" customWidth="1"/>
    <col min="15372" max="15616" width="9.140625" style="175"/>
    <col min="15617" max="15617" width="7.140625" style="175" customWidth="1"/>
    <col min="15618" max="15618" width="1.42578125" style="175" customWidth="1"/>
    <col min="15619" max="15620" width="4.28515625" style="175" customWidth="1"/>
    <col min="15621" max="15621" width="10" style="175" customWidth="1"/>
    <col min="15622" max="15622" width="7.85546875" style="175" customWidth="1"/>
    <col min="15623" max="15623" width="4.28515625" style="175" customWidth="1"/>
    <col min="15624" max="15624" width="66.7109375" style="175" customWidth="1"/>
    <col min="15625" max="15626" width="17.140625" style="175" customWidth="1"/>
    <col min="15627" max="15627" width="1.42578125" style="175" customWidth="1"/>
    <col min="15628" max="15872" width="9.140625" style="175"/>
    <col min="15873" max="15873" width="7.140625" style="175" customWidth="1"/>
    <col min="15874" max="15874" width="1.42578125" style="175" customWidth="1"/>
    <col min="15875" max="15876" width="4.28515625" style="175" customWidth="1"/>
    <col min="15877" max="15877" width="10" style="175" customWidth="1"/>
    <col min="15878" max="15878" width="7.85546875" style="175" customWidth="1"/>
    <col min="15879" max="15879" width="4.28515625" style="175" customWidth="1"/>
    <col min="15880" max="15880" width="66.7109375" style="175" customWidth="1"/>
    <col min="15881" max="15882" width="17.140625" style="175" customWidth="1"/>
    <col min="15883" max="15883" width="1.42578125" style="175" customWidth="1"/>
    <col min="15884" max="16128" width="9.140625" style="175"/>
    <col min="16129" max="16129" width="7.140625" style="175" customWidth="1"/>
    <col min="16130" max="16130" width="1.42578125" style="175" customWidth="1"/>
    <col min="16131" max="16132" width="4.28515625" style="175" customWidth="1"/>
    <col min="16133" max="16133" width="10" style="175" customWidth="1"/>
    <col min="16134" max="16134" width="7.85546875" style="175" customWidth="1"/>
    <col min="16135" max="16135" width="4.28515625" style="175" customWidth="1"/>
    <col min="16136" max="16136" width="66.7109375" style="175" customWidth="1"/>
    <col min="16137" max="16138" width="17.140625" style="175" customWidth="1"/>
    <col min="16139" max="16139" width="1.42578125" style="175" customWidth="1"/>
    <col min="16140" max="16384" width="9.140625" style="175"/>
  </cols>
  <sheetData>
    <row r="1" spans="2:11" ht="37.5" customHeight="1"/>
    <row r="2" spans="2:11" ht="7.5" customHeight="1"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2:11" s="181" customFormat="1" ht="45" customHeight="1">
      <c r="B3" s="179"/>
      <c r="C3" s="646" t="s">
        <v>567</v>
      </c>
      <c r="D3" s="646"/>
      <c r="E3" s="646"/>
      <c r="F3" s="646"/>
      <c r="G3" s="646"/>
      <c r="H3" s="646"/>
      <c r="I3" s="646"/>
      <c r="J3" s="646"/>
      <c r="K3" s="180"/>
    </row>
    <row r="4" spans="2:11" ht="25.5" customHeight="1">
      <c r="B4" s="182"/>
      <c r="C4" s="647" t="s">
        <v>568</v>
      </c>
      <c r="D4" s="647"/>
      <c r="E4" s="647"/>
      <c r="F4" s="647"/>
      <c r="G4" s="647"/>
      <c r="H4" s="647"/>
      <c r="I4" s="647"/>
      <c r="J4" s="647"/>
      <c r="K4" s="183"/>
    </row>
    <row r="5" spans="2:11" ht="5.25" customHeight="1">
      <c r="B5" s="182"/>
      <c r="C5" s="184"/>
      <c r="D5" s="184"/>
      <c r="E5" s="184"/>
      <c r="F5" s="184"/>
      <c r="G5" s="184"/>
      <c r="H5" s="184"/>
      <c r="I5" s="184"/>
      <c r="J5" s="184"/>
      <c r="K5" s="183"/>
    </row>
    <row r="6" spans="2:11" ht="15" customHeight="1">
      <c r="B6" s="182"/>
      <c r="C6" s="645" t="s">
        <v>569</v>
      </c>
      <c r="D6" s="645"/>
      <c r="E6" s="645"/>
      <c r="F6" s="645"/>
      <c r="G6" s="645"/>
      <c r="H6" s="645"/>
      <c r="I6" s="645"/>
      <c r="J6" s="645"/>
      <c r="K6" s="183"/>
    </row>
    <row r="7" spans="2:11" ht="15" customHeight="1">
      <c r="B7" s="185"/>
      <c r="C7" s="645" t="s">
        <v>570</v>
      </c>
      <c r="D7" s="645"/>
      <c r="E7" s="645"/>
      <c r="F7" s="645"/>
      <c r="G7" s="645"/>
      <c r="H7" s="645"/>
      <c r="I7" s="645"/>
      <c r="J7" s="645"/>
      <c r="K7" s="183"/>
    </row>
    <row r="8" spans="2:11" ht="12.75" customHeight="1">
      <c r="B8" s="185"/>
      <c r="C8" s="186"/>
      <c r="D8" s="186"/>
      <c r="E8" s="186"/>
      <c r="F8" s="186"/>
      <c r="G8" s="186"/>
      <c r="H8" s="186"/>
      <c r="I8" s="186"/>
      <c r="J8" s="186"/>
      <c r="K8" s="183"/>
    </row>
    <row r="9" spans="2:11" ht="15" customHeight="1">
      <c r="B9" s="185"/>
      <c r="C9" s="645" t="s">
        <v>571</v>
      </c>
      <c r="D9" s="645"/>
      <c r="E9" s="645"/>
      <c r="F9" s="645"/>
      <c r="G9" s="645"/>
      <c r="H9" s="645"/>
      <c r="I9" s="645"/>
      <c r="J9" s="645"/>
      <c r="K9" s="183"/>
    </row>
    <row r="10" spans="2:11" ht="15" customHeight="1">
      <c r="B10" s="185"/>
      <c r="C10" s="186"/>
      <c r="D10" s="645" t="s">
        <v>572</v>
      </c>
      <c r="E10" s="645"/>
      <c r="F10" s="645"/>
      <c r="G10" s="645"/>
      <c r="H10" s="645"/>
      <c r="I10" s="645"/>
      <c r="J10" s="645"/>
      <c r="K10" s="183"/>
    </row>
    <row r="11" spans="2:11" ht="15" customHeight="1">
      <c r="B11" s="185"/>
      <c r="C11" s="187"/>
      <c r="D11" s="645" t="s">
        <v>573</v>
      </c>
      <c r="E11" s="645"/>
      <c r="F11" s="645"/>
      <c r="G11" s="645"/>
      <c r="H11" s="645"/>
      <c r="I11" s="645"/>
      <c r="J11" s="645"/>
      <c r="K11" s="183"/>
    </row>
    <row r="12" spans="2:11" ht="12.75" customHeight="1">
      <c r="B12" s="185"/>
      <c r="C12" s="187"/>
      <c r="D12" s="187"/>
      <c r="E12" s="187"/>
      <c r="F12" s="187"/>
      <c r="G12" s="187"/>
      <c r="H12" s="187"/>
      <c r="I12" s="187"/>
      <c r="J12" s="187"/>
      <c r="K12" s="183"/>
    </row>
    <row r="13" spans="2:11" ht="15" customHeight="1">
      <c r="B13" s="185"/>
      <c r="C13" s="187"/>
      <c r="D13" s="645" t="s">
        <v>574</v>
      </c>
      <c r="E13" s="645"/>
      <c r="F13" s="645"/>
      <c r="G13" s="645"/>
      <c r="H13" s="645"/>
      <c r="I13" s="645"/>
      <c r="J13" s="645"/>
      <c r="K13" s="183"/>
    </row>
    <row r="14" spans="2:11" ht="15" customHeight="1">
      <c r="B14" s="185"/>
      <c r="C14" s="187"/>
      <c r="D14" s="645" t="s">
        <v>575</v>
      </c>
      <c r="E14" s="645"/>
      <c r="F14" s="645"/>
      <c r="G14" s="645"/>
      <c r="H14" s="645"/>
      <c r="I14" s="645"/>
      <c r="J14" s="645"/>
      <c r="K14" s="183"/>
    </row>
    <row r="15" spans="2:11" ht="15" customHeight="1">
      <c r="B15" s="185"/>
      <c r="C15" s="187"/>
      <c r="D15" s="645" t="s">
        <v>576</v>
      </c>
      <c r="E15" s="645"/>
      <c r="F15" s="645"/>
      <c r="G15" s="645"/>
      <c r="H15" s="645"/>
      <c r="I15" s="645"/>
      <c r="J15" s="645"/>
      <c r="K15" s="183"/>
    </row>
    <row r="16" spans="2:11" ht="15" customHeight="1">
      <c r="B16" s="185"/>
      <c r="C16" s="187"/>
      <c r="D16" s="187"/>
      <c r="E16" s="188" t="s">
        <v>83</v>
      </c>
      <c r="F16" s="645" t="s">
        <v>577</v>
      </c>
      <c r="G16" s="645"/>
      <c r="H16" s="645"/>
      <c r="I16" s="645"/>
      <c r="J16" s="645"/>
      <c r="K16" s="183"/>
    </row>
    <row r="17" spans="2:11" ht="15" customHeight="1">
      <c r="B17" s="185"/>
      <c r="C17" s="187"/>
      <c r="D17" s="187"/>
      <c r="E17" s="188" t="s">
        <v>578</v>
      </c>
      <c r="F17" s="645" t="s">
        <v>579</v>
      </c>
      <c r="G17" s="645"/>
      <c r="H17" s="645"/>
      <c r="I17" s="645"/>
      <c r="J17" s="645"/>
      <c r="K17" s="183"/>
    </row>
    <row r="18" spans="2:11" ht="15" customHeight="1">
      <c r="B18" s="185"/>
      <c r="C18" s="187"/>
      <c r="D18" s="187"/>
      <c r="E18" s="188" t="s">
        <v>580</v>
      </c>
      <c r="F18" s="645" t="s">
        <v>581</v>
      </c>
      <c r="G18" s="645"/>
      <c r="H18" s="645"/>
      <c r="I18" s="645"/>
      <c r="J18" s="645"/>
      <c r="K18" s="183"/>
    </row>
    <row r="19" spans="2:11" ht="15" customHeight="1">
      <c r="B19" s="185"/>
      <c r="C19" s="187"/>
      <c r="D19" s="187"/>
      <c r="E19" s="188" t="s">
        <v>582</v>
      </c>
      <c r="F19" s="645" t="s">
        <v>583</v>
      </c>
      <c r="G19" s="645"/>
      <c r="H19" s="645"/>
      <c r="I19" s="645"/>
      <c r="J19" s="645"/>
      <c r="K19" s="183"/>
    </row>
    <row r="20" spans="2:11" ht="15" customHeight="1">
      <c r="B20" s="185"/>
      <c r="C20" s="187"/>
      <c r="D20" s="187"/>
      <c r="E20" s="188" t="s">
        <v>584</v>
      </c>
      <c r="F20" s="645" t="s">
        <v>77</v>
      </c>
      <c r="G20" s="645"/>
      <c r="H20" s="645"/>
      <c r="I20" s="645"/>
      <c r="J20" s="645"/>
      <c r="K20" s="183"/>
    </row>
    <row r="21" spans="2:11" ht="15" customHeight="1">
      <c r="B21" s="185"/>
      <c r="C21" s="187"/>
      <c r="D21" s="187"/>
      <c r="E21" s="188" t="s">
        <v>585</v>
      </c>
      <c r="F21" s="645" t="s">
        <v>586</v>
      </c>
      <c r="G21" s="645"/>
      <c r="H21" s="645"/>
      <c r="I21" s="645"/>
      <c r="J21" s="645"/>
      <c r="K21" s="183"/>
    </row>
    <row r="22" spans="2:11" ht="12.75" customHeight="1">
      <c r="B22" s="185"/>
      <c r="C22" s="187"/>
      <c r="D22" s="187"/>
      <c r="E22" s="187"/>
      <c r="F22" s="187"/>
      <c r="G22" s="187"/>
      <c r="H22" s="187"/>
      <c r="I22" s="187"/>
      <c r="J22" s="187"/>
      <c r="K22" s="183"/>
    </row>
    <row r="23" spans="2:11" ht="15" customHeight="1">
      <c r="B23" s="185"/>
      <c r="C23" s="645" t="s">
        <v>587</v>
      </c>
      <c r="D23" s="645"/>
      <c r="E23" s="645"/>
      <c r="F23" s="645"/>
      <c r="G23" s="645"/>
      <c r="H23" s="645"/>
      <c r="I23" s="645"/>
      <c r="J23" s="645"/>
      <c r="K23" s="183"/>
    </row>
    <row r="24" spans="2:11" ht="15" customHeight="1">
      <c r="B24" s="185"/>
      <c r="C24" s="645" t="s">
        <v>588</v>
      </c>
      <c r="D24" s="645"/>
      <c r="E24" s="645"/>
      <c r="F24" s="645"/>
      <c r="G24" s="645"/>
      <c r="H24" s="645"/>
      <c r="I24" s="645"/>
      <c r="J24" s="645"/>
      <c r="K24" s="183"/>
    </row>
    <row r="25" spans="2:11" ht="15" customHeight="1">
      <c r="B25" s="185"/>
      <c r="C25" s="186"/>
      <c r="D25" s="645" t="s">
        <v>589</v>
      </c>
      <c r="E25" s="645"/>
      <c r="F25" s="645"/>
      <c r="G25" s="645"/>
      <c r="H25" s="645"/>
      <c r="I25" s="645"/>
      <c r="J25" s="645"/>
      <c r="K25" s="183"/>
    </row>
    <row r="26" spans="2:11" ht="15" customHeight="1">
      <c r="B26" s="185"/>
      <c r="C26" s="187"/>
      <c r="D26" s="645" t="s">
        <v>590</v>
      </c>
      <c r="E26" s="645"/>
      <c r="F26" s="645"/>
      <c r="G26" s="645"/>
      <c r="H26" s="645"/>
      <c r="I26" s="645"/>
      <c r="J26" s="645"/>
      <c r="K26" s="183"/>
    </row>
    <row r="27" spans="2:11" ht="12.75" customHeight="1">
      <c r="B27" s="185"/>
      <c r="C27" s="187"/>
      <c r="D27" s="187"/>
      <c r="E27" s="187"/>
      <c r="F27" s="187"/>
      <c r="G27" s="187"/>
      <c r="H27" s="187"/>
      <c r="I27" s="187"/>
      <c r="J27" s="187"/>
      <c r="K27" s="183"/>
    </row>
    <row r="28" spans="2:11" ht="15" customHeight="1">
      <c r="B28" s="185"/>
      <c r="C28" s="187"/>
      <c r="D28" s="645" t="s">
        <v>591</v>
      </c>
      <c r="E28" s="645"/>
      <c r="F28" s="645"/>
      <c r="G28" s="645"/>
      <c r="H28" s="645"/>
      <c r="I28" s="645"/>
      <c r="J28" s="645"/>
      <c r="K28" s="183"/>
    </row>
    <row r="29" spans="2:11" ht="15" customHeight="1">
      <c r="B29" s="185"/>
      <c r="C29" s="187"/>
      <c r="D29" s="645" t="s">
        <v>592</v>
      </c>
      <c r="E29" s="645"/>
      <c r="F29" s="645"/>
      <c r="G29" s="645"/>
      <c r="H29" s="645"/>
      <c r="I29" s="645"/>
      <c r="J29" s="645"/>
      <c r="K29" s="183"/>
    </row>
    <row r="30" spans="2:11" ht="12.75" customHeight="1">
      <c r="B30" s="185"/>
      <c r="C30" s="187"/>
      <c r="D30" s="187"/>
      <c r="E30" s="187"/>
      <c r="F30" s="187"/>
      <c r="G30" s="187"/>
      <c r="H30" s="187"/>
      <c r="I30" s="187"/>
      <c r="J30" s="187"/>
      <c r="K30" s="183"/>
    </row>
    <row r="31" spans="2:11" ht="15" customHeight="1">
      <c r="B31" s="185"/>
      <c r="C31" s="187"/>
      <c r="D31" s="645" t="s">
        <v>593</v>
      </c>
      <c r="E31" s="645"/>
      <c r="F31" s="645"/>
      <c r="G31" s="645"/>
      <c r="H31" s="645"/>
      <c r="I31" s="645"/>
      <c r="J31" s="645"/>
      <c r="K31" s="183"/>
    </row>
    <row r="32" spans="2:11" ht="15" customHeight="1">
      <c r="B32" s="185"/>
      <c r="C32" s="187"/>
      <c r="D32" s="645" t="s">
        <v>594</v>
      </c>
      <c r="E32" s="645"/>
      <c r="F32" s="645"/>
      <c r="G32" s="645"/>
      <c r="H32" s="645"/>
      <c r="I32" s="645"/>
      <c r="J32" s="645"/>
      <c r="K32" s="183"/>
    </row>
    <row r="33" spans="2:11" ht="15" customHeight="1">
      <c r="B33" s="185"/>
      <c r="C33" s="187"/>
      <c r="D33" s="645" t="s">
        <v>595</v>
      </c>
      <c r="E33" s="645"/>
      <c r="F33" s="645"/>
      <c r="G33" s="645"/>
      <c r="H33" s="645"/>
      <c r="I33" s="645"/>
      <c r="J33" s="645"/>
      <c r="K33" s="183"/>
    </row>
    <row r="34" spans="2:11" ht="15" customHeight="1">
      <c r="B34" s="185"/>
      <c r="C34" s="187"/>
      <c r="D34" s="186"/>
      <c r="E34" s="189" t="s">
        <v>596</v>
      </c>
      <c r="F34" s="186"/>
      <c r="G34" s="645" t="s">
        <v>597</v>
      </c>
      <c r="H34" s="645"/>
      <c r="I34" s="645"/>
      <c r="J34" s="645"/>
      <c r="K34" s="183"/>
    </row>
    <row r="35" spans="2:11" ht="30.75" customHeight="1">
      <c r="B35" s="185"/>
      <c r="C35" s="187"/>
      <c r="D35" s="186"/>
      <c r="E35" s="189" t="s">
        <v>598</v>
      </c>
      <c r="F35" s="186"/>
      <c r="G35" s="645" t="s">
        <v>599</v>
      </c>
      <c r="H35" s="645"/>
      <c r="I35" s="645"/>
      <c r="J35" s="645"/>
      <c r="K35" s="183"/>
    </row>
    <row r="36" spans="2:11" ht="15" customHeight="1">
      <c r="B36" s="185"/>
      <c r="C36" s="187"/>
      <c r="D36" s="186"/>
      <c r="E36" s="189" t="s">
        <v>600</v>
      </c>
      <c r="F36" s="186"/>
      <c r="G36" s="645" t="s">
        <v>601</v>
      </c>
      <c r="H36" s="645"/>
      <c r="I36" s="645"/>
      <c r="J36" s="645"/>
      <c r="K36" s="183"/>
    </row>
    <row r="37" spans="2:11" ht="15" customHeight="1">
      <c r="B37" s="185"/>
      <c r="C37" s="187"/>
      <c r="D37" s="186"/>
      <c r="E37" s="189" t="s">
        <v>602</v>
      </c>
      <c r="F37" s="186"/>
      <c r="G37" s="645" t="s">
        <v>603</v>
      </c>
      <c r="H37" s="645"/>
      <c r="I37" s="645"/>
      <c r="J37" s="645"/>
      <c r="K37" s="183"/>
    </row>
    <row r="38" spans="2:11" ht="15" customHeight="1">
      <c r="B38" s="185"/>
      <c r="C38" s="187"/>
      <c r="D38" s="186"/>
      <c r="E38" s="189" t="s">
        <v>89</v>
      </c>
      <c r="F38" s="186"/>
      <c r="G38" s="645" t="s">
        <v>604</v>
      </c>
      <c r="H38" s="645"/>
      <c r="I38" s="645"/>
      <c r="J38" s="645"/>
      <c r="K38" s="183"/>
    </row>
    <row r="39" spans="2:11" ht="15" customHeight="1">
      <c r="B39" s="185"/>
      <c r="C39" s="187"/>
      <c r="D39" s="186"/>
      <c r="E39" s="189" t="s">
        <v>90</v>
      </c>
      <c r="F39" s="186"/>
      <c r="G39" s="645" t="s">
        <v>605</v>
      </c>
      <c r="H39" s="645"/>
      <c r="I39" s="645"/>
      <c r="J39" s="645"/>
      <c r="K39" s="183"/>
    </row>
    <row r="40" spans="2:11" ht="15" customHeight="1">
      <c r="B40" s="185"/>
      <c r="C40" s="187"/>
      <c r="D40" s="186"/>
      <c r="E40" s="189" t="s">
        <v>606</v>
      </c>
      <c r="F40" s="186"/>
      <c r="G40" s="645" t="s">
        <v>607</v>
      </c>
      <c r="H40" s="645"/>
      <c r="I40" s="645"/>
      <c r="J40" s="645"/>
      <c r="K40" s="183"/>
    </row>
    <row r="41" spans="2:11" ht="15" customHeight="1">
      <c r="B41" s="185"/>
      <c r="C41" s="187"/>
      <c r="D41" s="186"/>
      <c r="E41" s="189"/>
      <c r="F41" s="186"/>
      <c r="G41" s="645" t="s">
        <v>608</v>
      </c>
      <c r="H41" s="645"/>
      <c r="I41" s="645"/>
      <c r="J41" s="645"/>
      <c r="K41" s="183"/>
    </row>
    <row r="42" spans="2:11" ht="15" customHeight="1">
      <c r="B42" s="185"/>
      <c r="C42" s="187"/>
      <c r="D42" s="186"/>
      <c r="E42" s="189" t="s">
        <v>609</v>
      </c>
      <c r="F42" s="186"/>
      <c r="G42" s="645" t="s">
        <v>610</v>
      </c>
      <c r="H42" s="645"/>
      <c r="I42" s="645"/>
      <c r="J42" s="645"/>
      <c r="K42" s="183"/>
    </row>
    <row r="43" spans="2:11" ht="15" customHeight="1">
      <c r="B43" s="185"/>
      <c r="C43" s="187"/>
      <c r="D43" s="186"/>
      <c r="E43" s="189" t="s">
        <v>611</v>
      </c>
      <c r="F43" s="186"/>
      <c r="G43" s="645" t="s">
        <v>612</v>
      </c>
      <c r="H43" s="645"/>
      <c r="I43" s="645"/>
      <c r="J43" s="645"/>
      <c r="K43" s="183"/>
    </row>
    <row r="44" spans="2:11" ht="12.75" customHeight="1">
      <c r="B44" s="185"/>
      <c r="C44" s="187"/>
      <c r="D44" s="186"/>
      <c r="E44" s="186"/>
      <c r="F44" s="186"/>
      <c r="G44" s="186"/>
      <c r="H44" s="186"/>
      <c r="I44" s="186"/>
      <c r="J44" s="186"/>
      <c r="K44" s="183"/>
    </row>
    <row r="45" spans="2:11" ht="15" customHeight="1">
      <c r="B45" s="185"/>
      <c r="C45" s="187"/>
      <c r="D45" s="645" t="s">
        <v>613</v>
      </c>
      <c r="E45" s="645"/>
      <c r="F45" s="645"/>
      <c r="G45" s="645"/>
      <c r="H45" s="645"/>
      <c r="I45" s="645"/>
      <c r="J45" s="645"/>
      <c r="K45" s="183"/>
    </row>
    <row r="46" spans="2:11" ht="15" customHeight="1">
      <c r="B46" s="185"/>
      <c r="C46" s="187"/>
      <c r="D46" s="187"/>
      <c r="E46" s="645" t="s">
        <v>614</v>
      </c>
      <c r="F46" s="645"/>
      <c r="G46" s="645"/>
      <c r="H46" s="645"/>
      <c r="I46" s="645"/>
      <c r="J46" s="645"/>
      <c r="K46" s="183"/>
    </row>
    <row r="47" spans="2:11" ht="15" customHeight="1">
      <c r="B47" s="185"/>
      <c r="C47" s="187"/>
      <c r="D47" s="187"/>
      <c r="E47" s="645" t="s">
        <v>615</v>
      </c>
      <c r="F47" s="645"/>
      <c r="G47" s="645"/>
      <c r="H47" s="645"/>
      <c r="I47" s="645"/>
      <c r="J47" s="645"/>
      <c r="K47" s="183"/>
    </row>
    <row r="48" spans="2:11" ht="15" customHeight="1">
      <c r="B48" s="185"/>
      <c r="C48" s="187"/>
      <c r="D48" s="187"/>
      <c r="E48" s="645" t="s">
        <v>616</v>
      </c>
      <c r="F48" s="645"/>
      <c r="G48" s="645"/>
      <c r="H48" s="645"/>
      <c r="I48" s="645"/>
      <c r="J48" s="645"/>
      <c r="K48" s="183"/>
    </row>
    <row r="49" spans="2:11" ht="15" customHeight="1">
      <c r="B49" s="185"/>
      <c r="C49" s="187"/>
      <c r="D49" s="645" t="s">
        <v>617</v>
      </c>
      <c r="E49" s="645"/>
      <c r="F49" s="645"/>
      <c r="G49" s="645"/>
      <c r="H49" s="645"/>
      <c r="I49" s="645"/>
      <c r="J49" s="645"/>
      <c r="K49" s="183"/>
    </row>
    <row r="50" spans="2:11" ht="25.5" customHeight="1">
      <c r="B50" s="182"/>
      <c r="C50" s="647" t="s">
        <v>618</v>
      </c>
      <c r="D50" s="647"/>
      <c r="E50" s="647"/>
      <c r="F50" s="647"/>
      <c r="G50" s="647"/>
      <c r="H50" s="647"/>
      <c r="I50" s="647"/>
      <c r="J50" s="647"/>
      <c r="K50" s="183"/>
    </row>
    <row r="51" spans="2:11" ht="5.25" customHeight="1">
      <c r="B51" s="182"/>
      <c r="C51" s="184"/>
      <c r="D51" s="184"/>
      <c r="E51" s="184"/>
      <c r="F51" s="184"/>
      <c r="G51" s="184"/>
      <c r="H51" s="184"/>
      <c r="I51" s="184"/>
      <c r="J51" s="184"/>
      <c r="K51" s="183"/>
    </row>
    <row r="52" spans="2:11" ht="15" customHeight="1">
      <c r="B52" s="182"/>
      <c r="C52" s="645" t="s">
        <v>619</v>
      </c>
      <c r="D52" s="645"/>
      <c r="E52" s="645"/>
      <c r="F52" s="645"/>
      <c r="G52" s="645"/>
      <c r="H52" s="645"/>
      <c r="I52" s="645"/>
      <c r="J52" s="645"/>
      <c r="K52" s="183"/>
    </row>
    <row r="53" spans="2:11" ht="15" customHeight="1">
      <c r="B53" s="182"/>
      <c r="C53" s="645" t="s">
        <v>620</v>
      </c>
      <c r="D53" s="645"/>
      <c r="E53" s="645"/>
      <c r="F53" s="645"/>
      <c r="G53" s="645"/>
      <c r="H53" s="645"/>
      <c r="I53" s="645"/>
      <c r="J53" s="645"/>
      <c r="K53" s="183"/>
    </row>
    <row r="54" spans="2:11" ht="12.75" customHeight="1">
      <c r="B54" s="182"/>
      <c r="C54" s="186"/>
      <c r="D54" s="186"/>
      <c r="E54" s="186"/>
      <c r="F54" s="186"/>
      <c r="G54" s="186"/>
      <c r="H54" s="186"/>
      <c r="I54" s="186"/>
      <c r="J54" s="186"/>
      <c r="K54" s="183"/>
    </row>
    <row r="55" spans="2:11" ht="15" customHeight="1">
      <c r="B55" s="182"/>
      <c r="C55" s="645" t="s">
        <v>621</v>
      </c>
      <c r="D55" s="645"/>
      <c r="E55" s="645"/>
      <c r="F55" s="645"/>
      <c r="G55" s="645"/>
      <c r="H55" s="645"/>
      <c r="I55" s="645"/>
      <c r="J55" s="645"/>
      <c r="K55" s="183"/>
    </row>
    <row r="56" spans="2:11" ht="15" customHeight="1">
      <c r="B56" s="182"/>
      <c r="C56" s="187"/>
      <c r="D56" s="645" t="s">
        <v>622</v>
      </c>
      <c r="E56" s="645"/>
      <c r="F56" s="645"/>
      <c r="G56" s="645"/>
      <c r="H56" s="645"/>
      <c r="I56" s="645"/>
      <c r="J56" s="645"/>
      <c r="K56" s="183"/>
    </row>
    <row r="57" spans="2:11" ht="15" customHeight="1">
      <c r="B57" s="182"/>
      <c r="C57" s="187"/>
      <c r="D57" s="645" t="s">
        <v>623</v>
      </c>
      <c r="E57" s="645"/>
      <c r="F57" s="645"/>
      <c r="G57" s="645"/>
      <c r="H57" s="645"/>
      <c r="I57" s="645"/>
      <c r="J57" s="645"/>
      <c r="K57" s="183"/>
    </row>
    <row r="58" spans="2:11" ht="15" customHeight="1">
      <c r="B58" s="182"/>
      <c r="C58" s="187"/>
      <c r="D58" s="645" t="s">
        <v>624</v>
      </c>
      <c r="E58" s="645"/>
      <c r="F58" s="645"/>
      <c r="G58" s="645"/>
      <c r="H58" s="645"/>
      <c r="I58" s="645"/>
      <c r="J58" s="645"/>
      <c r="K58" s="183"/>
    </row>
    <row r="59" spans="2:11" ht="15" customHeight="1">
      <c r="B59" s="182"/>
      <c r="C59" s="187"/>
      <c r="D59" s="645" t="s">
        <v>625</v>
      </c>
      <c r="E59" s="645"/>
      <c r="F59" s="645"/>
      <c r="G59" s="645"/>
      <c r="H59" s="645"/>
      <c r="I59" s="645"/>
      <c r="J59" s="645"/>
      <c r="K59" s="183"/>
    </row>
    <row r="60" spans="2:11" ht="15" customHeight="1">
      <c r="B60" s="182"/>
      <c r="C60" s="187"/>
      <c r="D60" s="649" t="s">
        <v>626</v>
      </c>
      <c r="E60" s="649"/>
      <c r="F60" s="649"/>
      <c r="G60" s="649"/>
      <c r="H60" s="649"/>
      <c r="I60" s="649"/>
      <c r="J60" s="649"/>
      <c r="K60" s="183"/>
    </row>
    <row r="61" spans="2:11" ht="15" customHeight="1">
      <c r="B61" s="182"/>
      <c r="C61" s="187"/>
      <c r="D61" s="645" t="s">
        <v>627</v>
      </c>
      <c r="E61" s="645"/>
      <c r="F61" s="645"/>
      <c r="G61" s="645"/>
      <c r="H61" s="645"/>
      <c r="I61" s="645"/>
      <c r="J61" s="645"/>
      <c r="K61" s="183"/>
    </row>
    <row r="62" spans="2:11" ht="12.75" customHeight="1">
      <c r="B62" s="182"/>
      <c r="C62" s="187"/>
      <c r="D62" s="187"/>
      <c r="E62" s="190"/>
      <c r="F62" s="187"/>
      <c r="G62" s="187"/>
      <c r="H62" s="187"/>
      <c r="I62" s="187"/>
      <c r="J62" s="187"/>
      <c r="K62" s="183"/>
    </row>
    <row r="63" spans="2:11" ht="15" customHeight="1">
      <c r="B63" s="182"/>
      <c r="C63" s="187"/>
      <c r="D63" s="645" t="s">
        <v>628</v>
      </c>
      <c r="E63" s="645"/>
      <c r="F63" s="645"/>
      <c r="G63" s="645"/>
      <c r="H63" s="645"/>
      <c r="I63" s="645"/>
      <c r="J63" s="645"/>
      <c r="K63" s="183"/>
    </row>
    <row r="64" spans="2:11" ht="15" customHeight="1">
      <c r="B64" s="182"/>
      <c r="C64" s="187"/>
      <c r="D64" s="649" t="s">
        <v>629</v>
      </c>
      <c r="E64" s="649"/>
      <c r="F64" s="649"/>
      <c r="G64" s="649"/>
      <c r="H64" s="649"/>
      <c r="I64" s="649"/>
      <c r="J64" s="649"/>
      <c r="K64" s="183"/>
    </row>
    <row r="65" spans="2:11" ht="15" customHeight="1">
      <c r="B65" s="182"/>
      <c r="C65" s="187"/>
      <c r="D65" s="645" t="s">
        <v>630</v>
      </c>
      <c r="E65" s="645"/>
      <c r="F65" s="645"/>
      <c r="G65" s="645"/>
      <c r="H65" s="645"/>
      <c r="I65" s="645"/>
      <c r="J65" s="645"/>
      <c r="K65" s="183"/>
    </row>
    <row r="66" spans="2:11" ht="15" customHeight="1">
      <c r="B66" s="182"/>
      <c r="C66" s="187"/>
      <c r="D66" s="645" t="s">
        <v>631</v>
      </c>
      <c r="E66" s="645"/>
      <c r="F66" s="645"/>
      <c r="G66" s="645"/>
      <c r="H66" s="645"/>
      <c r="I66" s="645"/>
      <c r="J66" s="645"/>
      <c r="K66" s="183"/>
    </row>
    <row r="67" spans="2:11" ht="15" customHeight="1">
      <c r="B67" s="182"/>
      <c r="C67" s="187"/>
      <c r="D67" s="645" t="s">
        <v>632</v>
      </c>
      <c r="E67" s="645"/>
      <c r="F67" s="645"/>
      <c r="G67" s="645"/>
      <c r="H67" s="645"/>
      <c r="I67" s="645"/>
      <c r="J67" s="645"/>
      <c r="K67" s="183"/>
    </row>
    <row r="68" spans="2:11" ht="15" customHeight="1">
      <c r="B68" s="182"/>
      <c r="C68" s="187"/>
      <c r="D68" s="645" t="s">
        <v>633</v>
      </c>
      <c r="E68" s="645"/>
      <c r="F68" s="645"/>
      <c r="G68" s="645"/>
      <c r="H68" s="645"/>
      <c r="I68" s="645"/>
      <c r="J68" s="645"/>
      <c r="K68" s="183"/>
    </row>
    <row r="69" spans="2:11" ht="12.75" customHeight="1">
      <c r="B69" s="191"/>
      <c r="C69" s="192"/>
      <c r="D69" s="192"/>
      <c r="E69" s="192"/>
      <c r="F69" s="192"/>
      <c r="G69" s="192"/>
      <c r="H69" s="192"/>
      <c r="I69" s="192"/>
      <c r="J69" s="192"/>
      <c r="K69" s="193"/>
    </row>
    <row r="70" spans="2:11" ht="18.75" customHeight="1">
      <c r="B70" s="194"/>
      <c r="C70" s="194"/>
      <c r="D70" s="194"/>
      <c r="E70" s="194"/>
      <c r="F70" s="194"/>
      <c r="G70" s="194"/>
      <c r="H70" s="194"/>
      <c r="I70" s="194"/>
      <c r="J70" s="194"/>
      <c r="K70" s="194"/>
    </row>
    <row r="71" spans="2:11" ht="18.75" customHeight="1">
      <c r="B71" s="194"/>
      <c r="C71" s="194"/>
      <c r="D71" s="194"/>
      <c r="E71" s="194"/>
      <c r="F71" s="194"/>
      <c r="G71" s="194"/>
      <c r="H71" s="194"/>
      <c r="I71" s="194"/>
      <c r="J71" s="194"/>
      <c r="K71" s="194"/>
    </row>
    <row r="72" spans="2:11" ht="7.5" customHeight="1">
      <c r="B72" s="195"/>
      <c r="C72" s="196"/>
      <c r="D72" s="196"/>
      <c r="E72" s="196"/>
      <c r="F72" s="196"/>
      <c r="G72" s="196"/>
      <c r="H72" s="196"/>
      <c r="I72" s="196"/>
      <c r="J72" s="196"/>
      <c r="K72" s="197"/>
    </row>
    <row r="73" spans="2:11" ht="45" customHeight="1">
      <c r="B73" s="198"/>
      <c r="C73" s="648" t="s">
        <v>634</v>
      </c>
      <c r="D73" s="648"/>
      <c r="E73" s="648"/>
      <c r="F73" s="648"/>
      <c r="G73" s="648"/>
      <c r="H73" s="648"/>
      <c r="I73" s="648"/>
      <c r="J73" s="648"/>
      <c r="K73" s="199"/>
    </row>
    <row r="74" spans="2:11" ht="17.25" customHeight="1">
      <c r="B74" s="198"/>
      <c r="C74" s="200" t="s">
        <v>5</v>
      </c>
      <c r="D74" s="200"/>
      <c r="E74" s="200"/>
      <c r="F74" s="200" t="s">
        <v>635</v>
      </c>
      <c r="G74" s="201"/>
      <c r="H74" s="200" t="s">
        <v>602</v>
      </c>
      <c r="I74" s="200" t="s">
        <v>636</v>
      </c>
      <c r="J74" s="200" t="s">
        <v>637</v>
      </c>
      <c r="K74" s="199"/>
    </row>
    <row r="75" spans="2:11" ht="17.25" customHeight="1">
      <c r="B75" s="198"/>
      <c r="C75" s="202" t="s">
        <v>638</v>
      </c>
      <c r="D75" s="202"/>
      <c r="E75" s="202"/>
      <c r="F75" s="203" t="s">
        <v>639</v>
      </c>
      <c r="G75" s="204"/>
      <c r="H75" s="202"/>
      <c r="I75" s="202"/>
      <c r="J75" s="202" t="s">
        <v>640</v>
      </c>
      <c r="K75" s="199"/>
    </row>
    <row r="76" spans="2:11" ht="5.25" customHeight="1">
      <c r="B76" s="198"/>
      <c r="C76" s="205"/>
      <c r="D76" s="205"/>
      <c r="E76" s="205"/>
      <c r="F76" s="205"/>
      <c r="G76" s="189"/>
      <c r="H76" s="205"/>
      <c r="I76" s="205"/>
      <c r="J76" s="205"/>
      <c r="K76" s="199"/>
    </row>
    <row r="77" spans="2:11" ht="15" customHeight="1">
      <c r="B77" s="198"/>
      <c r="C77" s="189" t="s">
        <v>600</v>
      </c>
      <c r="D77" s="205"/>
      <c r="E77" s="205"/>
      <c r="F77" s="206" t="s">
        <v>641</v>
      </c>
      <c r="G77" s="189"/>
      <c r="H77" s="189" t="s">
        <v>642</v>
      </c>
      <c r="I77" s="189" t="s">
        <v>643</v>
      </c>
      <c r="J77" s="189">
        <v>20</v>
      </c>
      <c r="K77" s="199"/>
    </row>
    <row r="78" spans="2:11" ht="15" customHeight="1">
      <c r="B78" s="198"/>
      <c r="C78" s="189" t="s">
        <v>38</v>
      </c>
      <c r="D78" s="189"/>
      <c r="E78" s="189"/>
      <c r="F78" s="206" t="s">
        <v>641</v>
      </c>
      <c r="G78" s="189"/>
      <c r="H78" s="189" t="s">
        <v>644</v>
      </c>
      <c r="I78" s="189" t="s">
        <v>643</v>
      </c>
      <c r="J78" s="189">
        <v>120</v>
      </c>
      <c r="K78" s="199"/>
    </row>
    <row r="79" spans="2:11" ht="15" customHeight="1">
      <c r="B79" s="207"/>
      <c r="C79" s="189" t="s">
        <v>645</v>
      </c>
      <c r="D79" s="189"/>
      <c r="E79" s="189"/>
      <c r="F79" s="206" t="s">
        <v>646</v>
      </c>
      <c r="G79" s="189"/>
      <c r="H79" s="189" t="s">
        <v>647</v>
      </c>
      <c r="I79" s="189" t="s">
        <v>643</v>
      </c>
      <c r="J79" s="189">
        <v>50</v>
      </c>
      <c r="K79" s="199"/>
    </row>
    <row r="80" spans="2:11" ht="15" customHeight="1">
      <c r="B80" s="207"/>
      <c r="C80" s="189" t="s">
        <v>648</v>
      </c>
      <c r="D80" s="189"/>
      <c r="E80" s="189"/>
      <c r="F80" s="206" t="s">
        <v>641</v>
      </c>
      <c r="G80" s="189"/>
      <c r="H80" s="189" t="s">
        <v>649</v>
      </c>
      <c r="I80" s="189" t="s">
        <v>650</v>
      </c>
      <c r="J80" s="189"/>
      <c r="K80" s="199"/>
    </row>
    <row r="81" spans="2:11" ht="15" customHeight="1">
      <c r="B81" s="207"/>
      <c r="C81" s="189" t="s">
        <v>651</v>
      </c>
      <c r="D81" s="189"/>
      <c r="E81" s="189"/>
      <c r="F81" s="206" t="s">
        <v>646</v>
      </c>
      <c r="G81" s="189"/>
      <c r="H81" s="189" t="s">
        <v>652</v>
      </c>
      <c r="I81" s="189" t="s">
        <v>643</v>
      </c>
      <c r="J81" s="189">
        <v>15</v>
      </c>
      <c r="K81" s="199"/>
    </row>
    <row r="82" spans="2:11" ht="15" customHeight="1">
      <c r="B82" s="207"/>
      <c r="C82" s="189" t="s">
        <v>653</v>
      </c>
      <c r="D82" s="189"/>
      <c r="E82" s="189"/>
      <c r="F82" s="206" t="s">
        <v>646</v>
      </c>
      <c r="G82" s="189"/>
      <c r="H82" s="189" t="s">
        <v>654</v>
      </c>
      <c r="I82" s="189" t="s">
        <v>643</v>
      </c>
      <c r="J82" s="189">
        <v>15</v>
      </c>
      <c r="K82" s="199"/>
    </row>
    <row r="83" spans="2:11" ht="15" customHeight="1">
      <c r="B83" s="207"/>
      <c r="C83" s="189" t="s">
        <v>655</v>
      </c>
      <c r="D83" s="189"/>
      <c r="E83" s="189"/>
      <c r="F83" s="206" t="s">
        <v>646</v>
      </c>
      <c r="G83" s="189"/>
      <c r="H83" s="189" t="s">
        <v>656</v>
      </c>
      <c r="I83" s="189" t="s">
        <v>643</v>
      </c>
      <c r="J83" s="189">
        <v>20</v>
      </c>
      <c r="K83" s="199"/>
    </row>
    <row r="84" spans="2:11" ht="15" customHeight="1">
      <c r="B84" s="207"/>
      <c r="C84" s="189" t="s">
        <v>657</v>
      </c>
      <c r="D84" s="189"/>
      <c r="E84" s="189"/>
      <c r="F84" s="206" t="s">
        <v>646</v>
      </c>
      <c r="G84" s="189"/>
      <c r="H84" s="189" t="s">
        <v>658</v>
      </c>
      <c r="I84" s="189" t="s">
        <v>643</v>
      </c>
      <c r="J84" s="189">
        <v>20</v>
      </c>
      <c r="K84" s="199"/>
    </row>
    <row r="85" spans="2:11" ht="15" customHeight="1">
      <c r="B85" s="207"/>
      <c r="C85" s="189" t="s">
        <v>659</v>
      </c>
      <c r="D85" s="189"/>
      <c r="E85" s="189"/>
      <c r="F85" s="206" t="s">
        <v>646</v>
      </c>
      <c r="G85" s="189"/>
      <c r="H85" s="189" t="s">
        <v>660</v>
      </c>
      <c r="I85" s="189" t="s">
        <v>643</v>
      </c>
      <c r="J85" s="189">
        <v>50</v>
      </c>
      <c r="K85" s="199"/>
    </row>
    <row r="86" spans="2:11" ht="15" customHeight="1">
      <c r="B86" s="207"/>
      <c r="C86" s="189" t="s">
        <v>661</v>
      </c>
      <c r="D86" s="189"/>
      <c r="E86" s="189"/>
      <c r="F86" s="206" t="s">
        <v>646</v>
      </c>
      <c r="G86" s="189"/>
      <c r="H86" s="189" t="s">
        <v>662</v>
      </c>
      <c r="I86" s="189" t="s">
        <v>643</v>
      </c>
      <c r="J86" s="189">
        <v>20</v>
      </c>
      <c r="K86" s="199"/>
    </row>
    <row r="87" spans="2:11" ht="15" customHeight="1">
      <c r="B87" s="207"/>
      <c r="C87" s="189" t="s">
        <v>663</v>
      </c>
      <c r="D87" s="189"/>
      <c r="E87" s="189"/>
      <c r="F87" s="206" t="s">
        <v>646</v>
      </c>
      <c r="G87" s="189"/>
      <c r="H87" s="189" t="s">
        <v>664</v>
      </c>
      <c r="I87" s="189" t="s">
        <v>643</v>
      </c>
      <c r="J87" s="189">
        <v>20</v>
      </c>
      <c r="K87" s="199"/>
    </row>
    <row r="88" spans="2:11" ht="15" customHeight="1">
      <c r="B88" s="207"/>
      <c r="C88" s="189" t="s">
        <v>665</v>
      </c>
      <c r="D88" s="189"/>
      <c r="E88" s="189"/>
      <c r="F88" s="206" t="s">
        <v>646</v>
      </c>
      <c r="G88" s="189"/>
      <c r="H88" s="189" t="s">
        <v>666</v>
      </c>
      <c r="I88" s="189" t="s">
        <v>643</v>
      </c>
      <c r="J88" s="189">
        <v>50</v>
      </c>
      <c r="K88" s="199"/>
    </row>
    <row r="89" spans="2:11" ht="15" customHeight="1">
      <c r="B89" s="207"/>
      <c r="C89" s="189" t="s">
        <v>667</v>
      </c>
      <c r="D89" s="189"/>
      <c r="E89" s="189"/>
      <c r="F89" s="206" t="s">
        <v>646</v>
      </c>
      <c r="G89" s="189"/>
      <c r="H89" s="189" t="s">
        <v>667</v>
      </c>
      <c r="I89" s="189" t="s">
        <v>643</v>
      </c>
      <c r="J89" s="189">
        <v>50</v>
      </c>
      <c r="K89" s="199"/>
    </row>
    <row r="90" spans="2:11" ht="15" customHeight="1">
      <c r="B90" s="207"/>
      <c r="C90" s="189" t="s">
        <v>668</v>
      </c>
      <c r="D90" s="189"/>
      <c r="E90" s="189"/>
      <c r="F90" s="206" t="s">
        <v>646</v>
      </c>
      <c r="G90" s="189"/>
      <c r="H90" s="189" t="s">
        <v>669</v>
      </c>
      <c r="I90" s="189" t="s">
        <v>643</v>
      </c>
      <c r="J90" s="189">
        <v>255</v>
      </c>
      <c r="K90" s="199"/>
    </row>
    <row r="91" spans="2:11" ht="15" customHeight="1">
      <c r="B91" s="207"/>
      <c r="C91" s="189" t="s">
        <v>670</v>
      </c>
      <c r="D91" s="189"/>
      <c r="E91" s="189"/>
      <c r="F91" s="206" t="s">
        <v>641</v>
      </c>
      <c r="G91" s="189"/>
      <c r="H91" s="189" t="s">
        <v>671</v>
      </c>
      <c r="I91" s="189" t="s">
        <v>672</v>
      </c>
      <c r="J91" s="189"/>
      <c r="K91" s="199"/>
    </row>
    <row r="92" spans="2:11" ht="15" customHeight="1">
      <c r="B92" s="207"/>
      <c r="C92" s="189" t="s">
        <v>673</v>
      </c>
      <c r="D92" s="189"/>
      <c r="E92" s="189"/>
      <c r="F92" s="206" t="s">
        <v>641</v>
      </c>
      <c r="G92" s="189"/>
      <c r="H92" s="189" t="s">
        <v>674</v>
      </c>
      <c r="I92" s="189" t="s">
        <v>675</v>
      </c>
      <c r="J92" s="189"/>
      <c r="K92" s="199"/>
    </row>
    <row r="93" spans="2:11" ht="15" customHeight="1">
      <c r="B93" s="207"/>
      <c r="C93" s="189" t="s">
        <v>676</v>
      </c>
      <c r="D93" s="189"/>
      <c r="E93" s="189"/>
      <c r="F93" s="206" t="s">
        <v>641</v>
      </c>
      <c r="G93" s="189"/>
      <c r="H93" s="189" t="s">
        <v>676</v>
      </c>
      <c r="I93" s="189" t="s">
        <v>675</v>
      </c>
      <c r="J93" s="189"/>
      <c r="K93" s="199"/>
    </row>
    <row r="94" spans="2:11" ht="15" customHeight="1">
      <c r="B94" s="207"/>
      <c r="C94" s="189" t="s">
        <v>677</v>
      </c>
      <c r="D94" s="189"/>
      <c r="E94" s="189"/>
      <c r="F94" s="206" t="s">
        <v>641</v>
      </c>
      <c r="G94" s="189"/>
      <c r="H94" s="189" t="s">
        <v>678</v>
      </c>
      <c r="I94" s="189" t="s">
        <v>675</v>
      </c>
      <c r="J94" s="189"/>
      <c r="K94" s="199"/>
    </row>
    <row r="95" spans="2:11" ht="15" customHeight="1">
      <c r="B95" s="207"/>
      <c r="C95" s="189" t="s">
        <v>95</v>
      </c>
      <c r="D95" s="189"/>
      <c r="E95" s="189"/>
      <c r="F95" s="206" t="s">
        <v>641</v>
      </c>
      <c r="G95" s="189"/>
      <c r="H95" s="189" t="s">
        <v>679</v>
      </c>
      <c r="I95" s="189" t="s">
        <v>675</v>
      </c>
      <c r="J95" s="189"/>
      <c r="K95" s="199"/>
    </row>
    <row r="96" spans="2:11" ht="15" customHeight="1">
      <c r="B96" s="208"/>
      <c r="C96" s="209"/>
      <c r="D96" s="209"/>
      <c r="E96" s="209"/>
      <c r="F96" s="209"/>
      <c r="G96" s="209"/>
      <c r="H96" s="209"/>
      <c r="I96" s="209"/>
      <c r="J96" s="209"/>
      <c r="K96" s="210"/>
    </row>
    <row r="97" spans="2:11" ht="18.75" customHeight="1">
      <c r="B97" s="211"/>
      <c r="C97" s="212"/>
      <c r="D97" s="212"/>
      <c r="E97" s="212"/>
      <c r="F97" s="212"/>
      <c r="G97" s="212"/>
      <c r="H97" s="212"/>
      <c r="I97" s="212"/>
      <c r="J97" s="212"/>
      <c r="K97" s="211"/>
    </row>
    <row r="98" spans="2:11" ht="18.75" customHeight="1">
      <c r="B98" s="194"/>
      <c r="C98" s="194"/>
      <c r="D98" s="194"/>
      <c r="E98" s="194"/>
      <c r="F98" s="194"/>
      <c r="G98" s="194"/>
      <c r="H98" s="194"/>
      <c r="I98" s="194"/>
      <c r="J98" s="194"/>
      <c r="K98" s="194"/>
    </row>
    <row r="99" spans="2:11" ht="7.5" customHeight="1">
      <c r="B99" s="195"/>
      <c r="C99" s="196"/>
      <c r="D99" s="196"/>
      <c r="E99" s="196"/>
      <c r="F99" s="196"/>
      <c r="G99" s="196"/>
      <c r="H99" s="196"/>
      <c r="I99" s="196"/>
      <c r="J99" s="196"/>
      <c r="K99" s="197"/>
    </row>
    <row r="100" spans="2:11" ht="45" customHeight="1">
      <c r="B100" s="198"/>
      <c r="C100" s="648" t="s">
        <v>680</v>
      </c>
      <c r="D100" s="648"/>
      <c r="E100" s="648"/>
      <c r="F100" s="648"/>
      <c r="G100" s="648"/>
      <c r="H100" s="648"/>
      <c r="I100" s="648"/>
      <c r="J100" s="648"/>
      <c r="K100" s="199"/>
    </row>
    <row r="101" spans="2:11" ht="17.25" customHeight="1">
      <c r="B101" s="198"/>
      <c r="C101" s="200" t="s">
        <v>5</v>
      </c>
      <c r="D101" s="200"/>
      <c r="E101" s="200"/>
      <c r="F101" s="200" t="s">
        <v>635</v>
      </c>
      <c r="G101" s="201"/>
      <c r="H101" s="200" t="s">
        <v>602</v>
      </c>
      <c r="I101" s="200" t="s">
        <v>636</v>
      </c>
      <c r="J101" s="200" t="s">
        <v>637</v>
      </c>
      <c r="K101" s="199"/>
    </row>
    <row r="102" spans="2:11" ht="17.25" customHeight="1">
      <c r="B102" s="198"/>
      <c r="C102" s="202" t="s">
        <v>638</v>
      </c>
      <c r="D102" s="202"/>
      <c r="E102" s="202"/>
      <c r="F102" s="203" t="s">
        <v>639</v>
      </c>
      <c r="G102" s="204"/>
      <c r="H102" s="202"/>
      <c r="I102" s="202"/>
      <c r="J102" s="202" t="s">
        <v>640</v>
      </c>
      <c r="K102" s="199"/>
    </row>
    <row r="103" spans="2:11" ht="5.25" customHeight="1">
      <c r="B103" s="198"/>
      <c r="C103" s="200"/>
      <c r="D103" s="200"/>
      <c r="E103" s="200"/>
      <c r="F103" s="200"/>
      <c r="G103" s="201"/>
      <c r="H103" s="200"/>
      <c r="I103" s="200"/>
      <c r="J103" s="200"/>
      <c r="K103" s="199"/>
    </row>
    <row r="104" spans="2:11" ht="15" customHeight="1">
      <c r="B104" s="198"/>
      <c r="C104" s="189" t="s">
        <v>600</v>
      </c>
      <c r="D104" s="205"/>
      <c r="E104" s="205"/>
      <c r="F104" s="206" t="s">
        <v>641</v>
      </c>
      <c r="G104" s="201"/>
      <c r="H104" s="189" t="s">
        <v>681</v>
      </c>
      <c r="I104" s="189" t="s">
        <v>643</v>
      </c>
      <c r="J104" s="189">
        <v>20</v>
      </c>
      <c r="K104" s="199"/>
    </row>
    <row r="105" spans="2:11" ht="15" customHeight="1">
      <c r="B105" s="198"/>
      <c r="C105" s="189" t="s">
        <v>38</v>
      </c>
      <c r="D105" s="189"/>
      <c r="E105" s="189"/>
      <c r="F105" s="206" t="s">
        <v>641</v>
      </c>
      <c r="G105" s="189"/>
      <c r="H105" s="189" t="s">
        <v>681</v>
      </c>
      <c r="I105" s="189" t="s">
        <v>643</v>
      </c>
      <c r="J105" s="189">
        <v>120</v>
      </c>
      <c r="K105" s="199"/>
    </row>
    <row r="106" spans="2:11" ht="15" customHeight="1">
      <c r="B106" s="207"/>
      <c r="C106" s="189" t="s">
        <v>645</v>
      </c>
      <c r="D106" s="189"/>
      <c r="E106" s="189"/>
      <c r="F106" s="206" t="s">
        <v>646</v>
      </c>
      <c r="G106" s="189"/>
      <c r="H106" s="189" t="s">
        <v>681</v>
      </c>
      <c r="I106" s="189" t="s">
        <v>643</v>
      </c>
      <c r="J106" s="189">
        <v>50</v>
      </c>
      <c r="K106" s="199"/>
    </row>
    <row r="107" spans="2:11" ht="15" customHeight="1">
      <c r="B107" s="207"/>
      <c r="C107" s="189" t="s">
        <v>648</v>
      </c>
      <c r="D107" s="189"/>
      <c r="E107" s="189"/>
      <c r="F107" s="206" t="s">
        <v>641</v>
      </c>
      <c r="G107" s="189"/>
      <c r="H107" s="189" t="s">
        <v>681</v>
      </c>
      <c r="I107" s="189" t="s">
        <v>650</v>
      </c>
      <c r="J107" s="189"/>
      <c r="K107" s="199"/>
    </row>
    <row r="108" spans="2:11" ht="15" customHeight="1">
      <c r="B108" s="207"/>
      <c r="C108" s="189" t="s">
        <v>659</v>
      </c>
      <c r="D108" s="189"/>
      <c r="E108" s="189"/>
      <c r="F108" s="206" t="s">
        <v>646</v>
      </c>
      <c r="G108" s="189"/>
      <c r="H108" s="189" t="s">
        <v>681</v>
      </c>
      <c r="I108" s="189" t="s">
        <v>643</v>
      </c>
      <c r="J108" s="189">
        <v>50</v>
      </c>
      <c r="K108" s="199"/>
    </row>
    <row r="109" spans="2:11" ht="15" customHeight="1">
      <c r="B109" s="207"/>
      <c r="C109" s="189" t="s">
        <v>667</v>
      </c>
      <c r="D109" s="189"/>
      <c r="E109" s="189"/>
      <c r="F109" s="206" t="s">
        <v>646</v>
      </c>
      <c r="G109" s="189"/>
      <c r="H109" s="189" t="s">
        <v>681</v>
      </c>
      <c r="I109" s="189" t="s">
        <v>643</v>
      </c>
      <c r="J109" s="189">
        <v>50</v>
      </c>
      <c r="K109" s="199"/>
    </row>
    <row r="110" spans="2:11" ht="15" customHeight="1">
      <c r="B110" s="207"/>
      <c r="C110" s="189" t="s">
        <v>665</v>
      </c>
      <c r="D110" s="189"/>
      <c r="E110" s="189"/>
      <c r="F110" s="206" t="s">
        <v>646</v>
      </c>
      <c r="G110" s="189"/>
      <c r="H110" s="189" t="s">
        <v>681</v>
      </c>
      <c r="I110" s="189" t="s">
        <v>643</v>
      </c>
      <c r="J110" s="189">
        <v>50</v>
      </c>
      <c r="K110" s="199"/>
    </row>
    <row r="111" spans="2:11" ht="15" customHeight="1">
      <c r="B111" s="207"/>
      <c r="C111" s="189" t="s">
        <v>600</v>
      </c>
      <c r="D111" s="189"/>
      <c r="E111" s="189"/>
      <c r="F111" s="206" t="s">
        <v>641</v>
      </c>
      <c r="G111" s="189"/>
      <c r="H111" s="189" t="s">
        <v>682</v>
      </c>
      <c r="I111" s="189" t="s">
        <v>643</v>
      </c>
      <c r="J111" s="189">
        <v>20</v>
      </c>
      <c r="K111" s="199"/>
    </row>
    <row r="112" spans="2:11" ht="15" customHeight="1">
      <c r="B112" s="207"/>
      <c r="C112" s="189" t="s">
        <v>683</v>
      </c>
      <c r="D112" s="189"/>
      <c r="E112" s="189"/>
      <c r="F112" s="206" t="s">
        <v>641</v>
      </c>
      <c r="G112" s="189"/>
      <c r="H112" s="189" t="s">
        <v>684</v>
      </c>
      <c r="I112" s="189" t="s">
        <v>643</v>
      </c>
      <c r="J112" s="189">
        <v>120</v>
      </c>
      <c r="K112" s="199"/>
    </row>
    <row r="113" spans="2:11" ht="15" customHeight="1">
      <c r="B113" s="207"/>
      <c r="C113" s="189" t="s">
        <v>677</v>
      </c>
      <c r="D113" s="189"/>
      <c r="E113" s="189"/>
      <c r="F113" s="206" t="s">
        <v>641</v>
      </c>
      <c r="G113" s="189"/>
      <c r="H113" s="189" t="s">
        <v>685</v>
      </c>
      <c r="I113" s="189" t="s">
        <v>675</v>
      </c>
      <c r="J113" s="189"/>
      <c r="K113" s="199"/>
    </row>
    <row r="114" spans="2:11" ht="15" customHeight="1">
      <c r="B114" s="207"/>
      <c r="C114" s="189" t="s">
        <v>95</v>
      </c>
      <c r="D114" s="189"/>
      <c r="E114" s="189"/>
      <c r="F114" s="206" t="s">
        <v>641</v>
      </c>
      <c r="G114" s="189"/>
      <c r="H114" s="189" t="s">
        <v>686</v>
      </c>
      <c r="I114" s="189" t="s">
        <v>675</v>
      </c>
      <c r="J114" s="189"/>
      <c r="K114" s="199"/>
    </row>
    <row r="115" spans="2:11" ht="15" customHeight="1">
      <c r="B115" s="207"/>
      <c r="C115" s="189" t="s">
        <v>636</v>
      </c>
      <c r="D115" s="189"/>
      <c r="E115" s="189"/>
      <c r="F115" s="206" t="s">
        <v>641</v>
      </c>
      <c r="G115" s="189"/>
      <c r="H115" s="189" t="s">
        <v>687</v>
      </c>
      <c r="I115" s="189" t="s">
        <v>688</v>
      </c>
      <c r="J115" s="189"/>
      <c r="K115" s="199"/>
    </row>
    <row r="116" spans="2:11" ht="15" customHeight="1">
      <c r="B116" s="208"/>
      <c r="C116" s="213"/>
      <c r="D116" s="213"/>
      <c r="E116" s="213"/>
      <c r="F116" s="213"/>
      <c r="G116" s="213"/>
      <c r="H116" s="213"/>
      <c r="I116" s="213"/>
      <c r="J116" s="213"/>
      <c r="K116" s="210"/>
    </row>
    <row r="117" spans="2:11" ht="18.75" customHeight="1">
      <c r="B117" s="214"/>
      <c r="C117" s="186"/>
      <c r="D117" s="186"/>
      <c r="E117" s="186"/>
      <c r="F117" s="215"/>
      <c r="G117" s="186"/>
      <c r="H117" s="186"/>
      <c r="I117" s="186"/>
      <c r="J117" s="186"/>
      <c r="K117" s="214"/>
    </row>
    <row r="118" spans="2:11" ht="18.75" customHeight="1"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</row>
    <row r="119" spans="2:11" ht="7.5" customHeight="1">
      <c r="B119" s="216"/>
      <c r="C119" s="217"/>
      <c r="D119" s="217"/>
      <c r="E119" s="217"/>
      <c r="F119" s="217"/>
      <c r="G119" s="217"/>
      <c r="H119" s="217"/>
      <c r="I119" s="217"/>
      <c r="J119" s="217"/>
      <c r="K119" s="218"/>
    </row>
    <row r="120" spans="2:11" ht="45" customHeight="1">
      <c r="B120" s="219"/>
      <c r="C120" s="646" t="s">
        <v>689</v>
      </c>
      <c r="D120" s="646"/>
      <c r="E120" s="646"/>
      <c r="F120" s="646"/>
      <c r="G120" s="646"/>
      <c r="H120" s="646"/>
      <c r="I120" s="646"/>
      <c r="J120" s="646"/>
      <c r="K120" s="220"/>
    </row>
    <row r="121" spans="2:11" ht="17.25" customHeight="1">
      <c r="B121" s="221"/>
      <c r="C121" s="200" t="s">
        <v>5</v>
      </c>
      <c r="D121" s="200"/>
      <c r="E121" s="200"/>
      <c r="F121" s="200" t="s">
        <v>635</v>
      </c>
      <c r="G121" s="201"/>
      <c r="H121" s="200" t="s">
        <v>602</v>
      </c>
      <c r="I121" s="200" t="s">
        <v>636</v>
      </c>
      <c r="J121" s="200" t="s">
        <v>637</v>
      </c>
      <c r="K121" s="222"/>
    </row>
    <row r="122" spans="2:11" ht="17.25" customHeight="1">
      <c r="B122" s="221"/>
      <c r="C122" s="202" t="s">
        <v>638</v>
      </c>
      <c r="D122" s="202"/>
      <c r="E122" s="202"/>
      <c r="F122" s="203" t="s">
        <v>639</v>
      </c>
      <c r="G122" s="204"/>
      <c r="H122" s="202"/>
      <c r="I122" s="202"/>
      <c r="J122" s="202" t="s">
        <v>640</v>
      </c>
      <c r="K122" s="222"/>
    </row>
    <row r="123" spans="2:11" ht="5.25" customHeight="1">
      <c r="B123" s="223"/>
      <c r="C123" s="205"/>
      <c r="D123" s="205"/>
      <c r="E123" s="205"/>
      <c r="F123" s="205"/>
      <c r="G123" s="189"/>
      <c r="H123" s="205"/>
      <c r="I123" s="205"/>
      <c r="J123" s="205"/>
      <c r="K123" s="224"/>
    </row>
    <row r="124" spans="2:11" ht="15" customHeight="1">
      <c r="B124" s="223"/>
      <c r="C124" s="189" t="s">
        <v>38</v>
      </c>
      <c r="D124" s="205"/>
      <c r="E124" s="205"/>
      <c r="F124" s="206" t="s">
        <v>641</v>
      </c>
      <c r="G124" s="189"/>
      <c r="H124" s="189" t="s">
        <v>681</v>
      </c>
      <c r="I124" s="189" t="s">
        <v>643</v>
      </c>
      <c r="J124" s="189">
        <v>120</v>
      </c>
      <c r="K124" s="225"/>
    </row>
    <row r="125" spans="2:11" ht="15" customHeight="1">
      <c r="B125" s="223"/>
      <c r="C125" s="189" t="s">
        <v>690</v>
      </c>
      <c r="D125" s="189"/>
      <c r="E125" s="189"/>
      <c r="F125" s="206" t="s">
        <v>641</v>
      </c>
      <c r="G125" s="189"/>
      <c r="H125" s="189" t="s">
        <v>691</v>
      </c>
      <c r="I125" s="189" t="s">
        <v>643</v>
      </c>
      <c r="J125" s="189" t="s">
        <v>692</v>
      </c>
      <c r="K125" s="225"/>
    </row>
    <row r="126" spans="2:11" ht="15" customHeight="1">
      <c r="B126" s="223"/>
      <c r="C126" s="189" t="s">
        <v>585</v>
      </c>
      <c r="D126" s="189"/>
      <c r="E126" s="189"/>
      <c r="F126" s="206" t="s">
        <v>641</v>
      </c>
      <c r="G126" s="189"/>
      <c r="H126" s="189" t="s">
        <v>693</v>
      </c>
      <c r="I126" s="189" t="s">
        <v>643</v>
      </c>
      <c r="J126" s="189" t="s">
        <v>692</v>
      </c>
      <c r="K126" s="225"/>
    </row>
    <row r="127" spans="2:11" ht="15" customHeight="1">
      <c r="B127" s="223"/>
      <c r="C127" s="189" t="s">
        <v>651</v>
      </c>
      <c r="D127" s="189"/>
      <c r="E127" s="189"/>
      <c r="F127" s="206" t="s">
        <v>646</v>
      </c>
      <c r="G127" s="189"/>
      <c r="H127" s="189" t="s">
        <v>652</v>
      </c>
      <c r="I127" s="189" t="s">
        <v>643</v>
      </c>
      <c r="J127" s="189">
        <v>15</v>
      </c>
      <c r="K127" s="225"/>
    </row>
    <row r="128" spans="2:11" ht="15" customHeight="1">
      <c r="B128" s="223"/>
      <c r="C128" s="189" t="s">
        <v>653</v>
      </c>
      <c r="D128" s="189"/>
      <c r="E128" s="189"/>
      <c r="F128" s="206" t="s">
        <v>646</v>
      </c>
      <c r="G128" s="189"/>
      <c r="H128" s="189" t="s">
        <v>654</v>
      </c>
      <c r="I128" s="189" t="s">
        <v>643</v>
      </c>
      <c r="J128" s="189">
        <v>15</v>
      </c>
      <c r="K128" s="225"/>
    </row>
    <row r="129" spans="2:11" ht="15" customHeight="1">
      <c r="B129" s="223"/>
      <c r="C129" s="189" t="s">
        <v>655</v>
      </c>
      <c r="D129" s="189"/>
      <c r="E129" s="189"/>
      <c r="F129" s="206" t="s">
        <v>646</v>
      </c>
      <c r="G129" s="189"/>
      <c r="H129" s="189" t="s">
        <v>656</v>
      </c>
      <c r="I129" s="189" t="s">
        <v>643</v>
      </c>
      <c r="J129" s="189">
        <v>20</v>
      </c>
      <c r="K129" s="225"/>
    </row>
    <row r="130" spans="2:11" ht="15" customHeight="1">
      <c r="B130" s="223"/>
      <c r="C130" s="189" t="s">
        <v>657</v>
      </c>
      <c r="D130" s="189"/>
      <c r="E130" s="189"/>
      <c r="F130" s="206" t="s">
        <v>646</v>
      </c>
      <c r="G130" s="189"/>
      <c r="H130" s="189" t="s">
        <v>658</v>
      </c>
      <c r="I130" s="189" t="s">
        <v>643</v>
      </c>
      <c r="J130" s="189">
        <v>20</v>
      </c>
      <c r="K130" s="225"/>
    </row>
    <row r="131" spans="2:11" ht="15" customHeight="1">
      <c r="B131" s="223"/>
      <c r="C131" s="189" t="s">
        <v>645</v>
      </c>
      <c r="D131" s="189"/>
      <c r="E131" s="189"/>
      <c r="F131" s="206" t="s">
        <v>646</v>
      </c>
      <c r="G131" s="189"/>
      <c r="H131" s="189" t="s">
        <v>681</v>
      </c>
      <c r="I131" s="189" t="s">
        <v>643</v>
      </c>
      <c r="J131" s="189">
        <v>50</v>
      </c>
      <c r="K131" s="225"/>
    </row>
    <row r="132" spans="2:11" ht="15" customHeight="1">
      <c r="B132" s="223"/>
      <c r="C132" s="189" t="s">
        <v>659</v>
      </c>
      <c r="D132" s="189"/>
      <c r="E132" s="189"/>
      <c r="F132" s="206" t="s">
        <v>646</v>
      </c>
      <c r="G132" s="189"/>
      <c r="H132" s="189" t="s">
        <v>681</v>
      </c>
      <c r="I132" s="189" t="s">
        <v>643</v>
      </c>
      <c r="J132" s="189">
        <v>50</v>
      </c>
      <c r="K132" s="225"/>
    </row>
    <row r="133" spans="2:11" ht="15" customHeight="1">
      <c r="B133" s="223"/>
      <c r="C133" s="189" t="s">
        <v>665</v>
      </c>
      <c r="D133" s="189"/>
      <c r="E133" s="189"/>
      <c r="F133" s="206" t="s">
        <v>646</v>
      </c>
      <c r="G133" s="189"/>
      <c r="H133" s="189" t="s">
        <v>681</v>
      </c>
      <c r="I133" s="189" t="s">
        <v>643</v>
      </c>
      <c r="J133" s="189">
        <v>50</v>
      </c>
      <c r="K133" s="225"/>
    </row>
    <row r="134" spans="2:11" ht="15" customHeight="1">
      <c r="B134" s="223"/>
      <c r="C134" s="189" t="s">
        <v>667</v>
      </c>
      <c r="D134" s="189"/>
      <c r="E134" s="189"/>
      <c r="F134" s="206" t="s">
        <v>646</v>
      </c>
      <c r="G134" s="189"/>
      <c r="H134" s="189" t="s">
        <v>681</v>
      </c>
      <c r="I134" s="189" t="s">
        <v>643</v>
      </c>
      <c r="J134" s="189">
        <v>50</v>
      </c>
      <c r="K134" s="225"/>
    </row>
    <row r="135" spans="2:11" ht="15" customHeight="1">
      <c r="B135" s="223"/>
      <c r="C135" s="189" t="s">
        <v>668</v>
      </c>
      <c r="D135" s="189"/>
      <c r="E135" s="189"/>
      <c r="F135" s="206" t="s">
        <v>646</v>
      </c>
      <c r="G135" s="189"/>
      <c r="H135" s="189" t="s">
        <v>694</v>
      </c>
      <c r="I135" s="189" t="s">
        <v>643</v>
      </c>
      <c r="J135" s="189">
        <v>255</v>
      </c>
      <c r="K135" s="225"/>
    </row>
    <row r="136" spans="2:11" ht="15" customHeight="1">
      <c r="B136" s="223"/>
      <c r="C136" s="189" t="s">
        <v>670</v>
      </c>
      <c r="D136" s="189"/>
      <c r="E136" s="189"/>
      <c r="F136" s="206" t="s">
        <v>641</v>
      </c>
      <c r="G136" s="189"/>
      <c r="H136" s="189" t="s">
        <v>695</v>
      </c>
      <c r="I136" s="189" t="s">
        <v>672</v>
      </c>
      <c r="J136" s="189"/>
      <c r="K136" s="225"/>
    </row>
    <row r="137" spans="2:11" ht="15" customHeight="1">
      <c r="B137" s="223"/>
      <c r="C137" s="189" t="s">
        <v>673</v>
      </c>
      <c r="D137" s="189"/>
      <c r="E137" s="189"/>
      <c r="F137" s="206" t="s">
        <v>641</v>
      </c>
      <c r="G137" s="189"/>
      <c r="H137" s="189" t="s">
        <v>696</v>
      </c>
      <c r="I137" s="189" t="s">
        <v>675</v>
      </c>
      <c r="J137" s="189"/>
      <c r="K137" s="225"/>
    </row>
    <row r="138" spans="2:11" ht="15" customHeight="1">
      <c r="B138" s="223"/>
      <c r="C138" s="189" t="s">
        <v>676</v>
      </c>
      <c r="D138" s="189"/>
      <c r="E138" s="189"/>
      <c r="F138" s="206" t="s">
        <v>641</v>
      </c>
      <c r="G138" s="189"/>
      <c r="H138" s="189" t="s">
        <v>676</v>
      </c>
      <c r="I138" s="189" t="s">
        <v>675</v>
      </c>
      <c r="J138" s="189"/>
      <c r="K138" s="225"/>
    </row>
    <row r="139" spans="2:11" ht="15" customHeight="1">
      <c r="B139" s="223"/>
      <c r="C139" s="189" t="s">
        <v>677</v>
      </c>
      <c r="D139" s="189"/>
      <c r="E139" s="189"/>
      <c r="F139" s="206" t="s">
        <v>641</v>
      </c>
      <c r="G139" s="189"/>
      <c r="H139" s="189" t="s">
        <v>697</v>
      </c>
      <c r="I139" s="189" t="s">
        <v>675</v>
      </c>
      <c r="J139" s="189"/>
      <c r="K139" s="225"/>
    </row>
    <row r="140" spans="2:11" ht="15" customHeight="1">
      <c r="B140" s="223"/>
      <c r="C140" s="189" t="s">
        <v>698</v>
      </c>
      <c r="D140" s="189"/>
      <c r="E140" s="189"/>
      <c r="F140" s="206" t="s">
        <v>641</v>
      </c>
      <c r="G140" s="189"/>
      <c r="H140" s="189" t="s">
        <v>699</v>
      </c>
      <c r="I140" s="189" t="s">
        <v>675</v>
      </c>
      <c r="J140" s="189"/>
      <c r="K140" s="225"/>
    </row>
    <row r="141" spans="2:11" ht="15" customHeight="1">
      <c r="B141" s="226"/>
      <c r="C141" s="227"/>
      <c r="D141" s="227"/>
      <c r="E141" s="227"/>
      <c r="F141" s="227"/>
      <c r="G141" s="227"/>
      <c r="H141" s="227"/>
      <c r="I141" s="227"/>
      <c r="J141" s="227"/>
      <c r="K141" s="228"/>
    </row>
    <row r="142" spans="2:11" ht="18.75" customHeight="1">
      <c r="B142" s="186"/>
      <c r="C142" s="186"/>
      <c r="D142" s="186"/>
      <c r="E142" s="186"/>
      <c r="F142" s="215"/>
      <c r="G142" s="186"/>
      <c r="H142" s="186"/>
      <c r="I142" s="186"/>
      <c r="J142" s="186"/>
      <c r="K142" s="186"/>
    </row>
    <row r="143" spans="2:11" ht="18.75" customHeight="1"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</row>
    <row r="144" spans="2:11" ht="7.5" customHeight="1">
      <c r="B144" s="195"/>
      <c r="C144" s="196"/>
      <c r="D144" s="196"/>
      <c r="E144" s="196"/>
      <c r="F144" s="196"/>
      <c r="G144" s="196"/>
      <c r="H144" s="196"/>
      <c r="I144" s="196"/>
      <c r="J144" s="196"/>
      <c r="K144" s="197"/>
    </row>
    <row r="145" spans="2:11" ht="45" customHeight="1">
      <c r="B145" s="198"/>
      <c r="C145" s="648" t="s">
        <v>700</v>
      </c>
      <c r="D145" s="648"/>
      <c r="E145" s="648"/>
      <c r="F145" s="648"/>
      <c r="G145" s="648"/>
      <c r="H145" s="648"/>
      <c r="I145" s="648"/>
      <c r="J145" s="648"/>
      <c r="K145" s="199"/>
    </row>
    <row r="146" spans="2:11" ht="17.25" customHeight="1">
      <c r="B146" s="198"/>
      <c r="C146" s="200" t="s">
        <v>5</v>
      </c>
      <c r="D146" s="200"/>
      <c r="E146" s="200"/>
      <c r="F146" s="200" t="s">
        <v>635</v>
      </c>
      <c r="G146" s="201"/>
      <c r="H146" s="200" t="s">
        <v>602</v>
      </c>
      <c r="I146" s="200" t="s">
        <v>636</v>
      </c>
      <c r="J146" s="200" t="s">
        <v>637</v>
      </c>
      <c r="K146" s="199"/>
    </row>
    <row r="147" spans="2:11" ht="17.25" customHeight="1">
      <c r="B147" s="198"/>
      <c r="C147" s="202" t="s">
        <v>638</v>
      </c>
      <c r="D147" s="202"/>
      <c r="E147" s="202"/>
      <c r="F147" s="203" t="s">
        <v>639</v>
      </c>
      <c r="G147" s="204"/>
      <c r="H147" s="202"/>
      <c r="I147" s="202"/>
      <c r="J147" s="202" t="s">
        <v>640</v>
      </c>
      <c r="K147" s="199"/>
    </row>
    <row r="148" spans="2:11" ht="5.25" customHeight="1">
      <c r="B148" s="207"/>
      <c r="C148" s="205"/>
      <c r="D148" s="205"/>
      <c r="E148" s="205"/>
      <c r="F148" s="205"/>
      <c r="G148" s="189"/>
      <c r="H148" s="205"/>
      <c r="I148" s="205"/>
      <c r="J148" s="205"/>
      <c r="K148" s="225"/>
    </row>
    <row r="149" spans="2:11" ht="15" customHeight="1">
      <c r="B149" s="207"/>
      <c r="C149" s="229" t="s">
        <v>38</v>
      </c>
      <c r="D149" s="189"/>
      <c r="E149" s="189"/>
      <c r="F149" s="230" t="s">
        <v>641</v>
      </c>
      <c r="G149" s="189"/>
      <c r="H149" s="229" t="s">
        <v>681</v>
      </c>
      <c r="I149" s="229" t="s">
        <v>643</v>
      </c>
      <c r="J149" s="229">
        <v>120</v>
      </c>
      <c r="K149" s="225"/>
    </row>
    <row r="150" spans="2:11" ht="15" customHeight="1">
      <c r="B150" s="207"/>
      <c r="C150" s="229" t="s">
        <v>690</v>
      </c>
      <c r="D150" s="189"/>
      <c r="E150" s="189"/>
      <c r="F150" s="230" t="s">
        <v>641</v>
      </c>
      <c r="G150" s="189"/>
      <c r="H150" s="229" t="s">
        <v>701</v>
      </c>
      <c r="I150" s="229" t="s">
        <v>643</v>
      </c>
      <c r="J150" s="229" t="s">
        <v>692</v>
      </c>
      <c r="K150" s="225"/>
    </row>
    <row r="151" spans="2:11" ht="15" customHeight="1">
      <c r="B151" s="207"/>
      <c r="C151" s="229" t="s">
        <v>585</v>
      </c>
      <c r="D151" s="189"/>
      <c r="E151" s="189"/>
      <c r="F151" s="230" t="s">
        <v>641</v>
      </c>
      <c r="G151" s="189"/>
      <c r="H151" s="229" t="s">
        <v>702</v>
      </c>
      <c r="I151" s="229" t="s">
        <v>643</v>
      </c>
      <c r="J151" s="229" t="s">
        <v>692</v>
      </c>
      <c r="K151" s="225"/>
    </row>
    <row r="152" spans="2:11" ht="15" customHeight="1">
      <c r="B152" s="207"/>
      <c r="C152" s="229" t="s">
        <v>645</v>
      </c>
      <c r="D152" s="189"/>
      <c r="E152" s="189"/>
      <c r="F152" s="230" t="s">
        <v>646</v>
      </c>
      <c r="G152" s="189"/>
      <c r="H152" s="229" t="s">
        <v>681</v>
      </c>
      <c r="I152" s="229" t="s">
        <v>643</v>
      </c>
      <c r="J152" s="229">
        <v>50</v>
      </c>
      <c r="K152" s="225"/>
    </row>
    <row r="153" spans="2:11" ht="15" customHeight="1">
      <c r="B153" s="207"/>
      <c r="C153" s="229" t="s">
        <v>648</v>
      </c>
      <c r="D153" s="189"/>
      <c r="E153" s="189"/>
      <c r="F153" s="230" t="s">
        <v>641</v>
      </c>
      <c r="G153" s="189"/>
      <c r="H153" s="229" t="s">
        <v>681</v>
      </c>
      <c r="I153" s="229" t="s">
        <v>650</v>
      </c>
      <c r="J153" s="229"/>
      <c r="K153" s="225"/>
    </row>
    <row r="154" spans="2:11" ht="15" customHeight="1">
      <c r="B154" s="207"/>
      <c r="C154" s="229" t="s">
        <v>659</v>
      </c>
      <c r="D154" s="189"/>
      <c r="E154" s="189"/>
      <c r="F154" s="230" t="s">
        <v>646</v>
      </c>
      <c r="G154" s="189"/>
      <c r="H154" s="229" t="s">
        <v>681</v>
      </c>
      <c r="I154" s="229" t="s">
        <v>643</v>
      </c>
      <c r="J154" s="229">
        <v>50</v>
      </c>
      <c r="K154" s="225"/>
    </row>
    <row r="155" spans="2:11" ht="15" customHeight="1">
      <c r="B155" s="207"/>
      <c r="C155" s="229" t="s">
        <v>667</v>
      </c>
      <c r="D155" s="189"/>
      <c r="E155" s="189"/>
      <c r="F155" s="230" t="s">
        <v>646</v>
      </c>
      <c r="G155" s="189"/>
      <c r="H155" s="229" t="s">
        <v>681</v>
      </c>
      <c r="I155" s="229" t="s">
        <v>643</v>
      </c>
      <c r="J155" s="229">
        <v>50</v>
      </c>
      <c r="K155" s="225"/>
    </row>
    <row r="156" spans="2:11" ht="15" customHeight="1">
      <c r="B156" s="207"/>
      <c r="C156" s="229" t="s">
        <v>665</v>
      </c>
      <c r="D156" s="189"/>
      <c r="E156" s="189"/>
      <c r="F156" s="230" t="s">
        <v>646</v>
      </c>
      <c r="G156" s="189"/>
      <c r="H156" s="229" t="s">
        <v>681</v>
      </c>
      <c r="I156" s="229" t="s">
        <v>643</v>
      </c>
      <c r="J156" s="229">
        <v>50</v>
      </c>
      <c r="K156" s="225"/>
    </row>
    <row r="157" spans="2:11" ht="15" customHeight="1">
      <c r="B157" s="207"/>
      <c r="C157" s="229" t="s">
        <v>703</v>
      </c>
      <c r="D157" s="189"/>
      <c r="E157" s="189"/>
      <c r="F157" s="230" t="s">
        <v>641</v>
      </c>
      <c r="G157" s="189"/>
      <c r="H157" s="229" t="s">
        <v>704</v>
      </c>
      <c r="I157" s="229" t="s">
        <v>643</v>
      </c>
      <c r="J157" s="229" t="s">
        <v>705</v>
      </c>
      <c r="K157" s="225"/>
    </row>
    <row r="158" spans="2:11" ht="15" customHeight="1">
      <c r="B158" s="207"/>
      <c r="C158" s="229" t="s">
        <v>1</v>
      </c>
      <c r="D158" s="189"/>
      <c r="E158" s="189"/>
      <c r="F158" s="230" t="s">
        <v>641</v>
      </c>
      <c r="G158" s="189"/>
      <c r="H158" s="229" t="s">
        <v>706</v>
      </c>
      <c r="I158" s="229" t="s">
        <v>675</v>
      </c>
      <c r="J158" s="229"/>
      <c r="K158" s="225"/>
    </row>
    <row r="159" spans="2:11" ht="15" customHeight="1">
      <c r="B159" s="231"/>
      <c r="C159" s="213"/>
      <c r="D159" s="213"/>
      <c r="E159" s="213"/>
      <c r="F159" s="213"/>
      <c r="G159" s="213"/>
      <c r="H159" s="213"/>
      <c r="I159" s="213"/>
      <c r="J159" s="213"/>
      <c r="K159" s="232"/>
    </row>
    <row r="160" spans="2:11" ht="18.75" customHeight="1">
      <c r="B160" s="186"/>
      <c r="C160" s="189"/>
      <c r="D160" s="189"/>
      <c r="E160" s="189"/>
      <c r="F160" s="206"/>
      <c r="G160" s="189"/>
      <c r="H160" s="189"/>
      <c r="I160" s="189"/>
      <c r="J160" s="189"/>
      <c r="K160" s="186"/>
    </row>
    <row r="161" spans="2:11" ht="18.75" customHeight="1">
      <c r="B161" s="194"/>
      <c r="C161" s="194"/>
      <c r="D161" s="194"/>
      <c r="E161" s="194"/>
      <c r="F161" s="194"/>
      <c r="G161" s="194"/>
      <c r="H161" s="194"/>
      <c r="I161" s="194"/>
      <c r="J161" s="194"/>
      <c r="K161" s="194"/>
    </row>
    <row r="162" spans="2:11" ht="7.5" customHeight="1">
      <c r="B162" s="176"/>
      <c r="C162" s="177"/>
      <c r="D162" s="177"/>
      <c r="E162" s="177"/>
      <c r="F162" s="177"/>
      <c r="G162" s="177"/>
      <c r="H162" s="177"/>
      <c r="I162" s="177"/>
      <c r="J162" s="177"/>
      <c r="K162" s="178"/>
    </row>
    <row r="163" spans="2:11" ht="45" customHeight="1">
      <c r="B163" s="179"/>
      <c r="C163" s="646" t="s">
        <v>707</v>
      </c>
      <c r="D163" s="646"/>
      <c r="E163" s="646"/>
      <c r="F163" s="646"/>
      <c r="G163" s="646"/>
      <c r="H163" s="646"/>
      <c r="I163" s="646"/>
      <c r="J163" s="646"/>
      <c r="K163" s="180"/>
    </row>
    <row r="164" spans="2:11" ht="17.25" customHeight="1">
      <c r="B164" s="179"/>
      <c r="C164" s="200" t="s">
        <v>5</v>
      </c>
      <c r="D164" s="200"/>
      <c r="E164" s="200"/>
      <c r="F164" s="200" t="s">
        <v>635</v>
      </c>
      <c r="G164" s="233"/>
      <c r="H164" s="234" t="s">
        <v>602</v>
      </c>
      <c r="I164" s="234" t="s">
        <v>636</v>
      </c>
      <c r="J164" s="200" t="s">
        <v>637</v>
      </c>
      <c r="K164" s="180"/>
    </row>
    <row r="165" spans="2:11" ht="17.25" customHeight="1">
      <c r="B165" s="182"/>
      <c r="C165" s="202" t="s">
        <v>638</v>
      </c>
      <c r="D165" s="202"/>
      <c r="E165" s="202"/>
      <c r="F165" s="203" t="s">
        <v>639</v>
      </c>
      <c r="G165" s="235"/>
      <c r="H165" s="236"/>
      <c r="I165" s="236"/>
      <c r="J165" s="202" t="s">
        <v>640</v>
      </c>
      <c r="K165" s="183"/>
    </row>
    <row r="166" spans="2:11" ht="5.25" customHeight="1">
      <c r="B166" s="207"/>
      <c r="C166" s="205"/>
      <c r="D166" s="205"/>
      <c r="E166" s="205"/>
      <c r="F166" s="205"/>
      <c r="G166" s="189"/>
      <c r="H166" s="205"/>
      <c r="I166" s="205"/>
      <c r="J166" s="205"/>
      <c r="K166" s="225"/>
    </row>
    <row r="167" spans="2:11" ht="15" customHeight="1">
      <c r="B167" s="207"/>
      <c r="C167" s="189" t="s">
        <v>38</v>
      </c>
      <c r="D167" s="189"/>
      <c r="E167" s="189"/>
      <c r="F167" s="206" t="s">
        <v>641</v>
      </c>
      <c r="G167" s="189"/>
      <c r="H167" s="189" t="s">
        <v>681</v>
      </c>
      <c r="I167" s="189" t="s">
        <v>643</v>
      </c>
      <c r="J167" s="189">
        <v>120</v>
      </c>
      <c r="K167" s="225"/>
    </row>
    <row r="168" spans="2:11" ht="15" customHeight="1">
      <c r="B168" s="207"/>
      <c r="C168" s="189" t="s">
        <v>690</v>
      </c>
      <c r="D168" s="189"/>
      <c r="E168" s="189"/>
      <c r="F168" s="206" t="s">
        <v>641</v>
      </c>
      <c r="G168" s="189"/>
      <c r="H168" s="189" t="s">
        <v>691</v>
      </c>
      <c r="I168" s="189" t="s">
        <v>643</v>
      </c>
      <c r="J168" s="189" t="s">
        <v>692</v>
      </c>
      <c r="K168" s="225"/>
    </row>
    <row r="169" spans="2:11" ht="15" customHeight="1">
      <c r="B169" s="207"/>
      <c r="C169" s="189" t="s">
        <v>585</v>
      </c>
      <c r="D169" s="189"/>
      <c r="E169" s="189"/>
      <c r="F169" s="206" t="s">
        <v>641</v>
      </c>
      <c r="G169" s="189"/>
      <c r="H169" s="189" t="s">
        <v>708</v>
      </c>
      <c r="I169" s="189" t="s">
        <v>643</v>
      </c>
      <c r="J169" s="189" t="s">
        <v>692</v>
      </c>
      <c r="K169" s="225"/>
    </row>
    <row r="170" spans="2:11" ht="15" customHeight="1">
      <c r="B170" s="207"/>
      <c r="C170" s="189" t="s">
        <v>645</v>
      </c>
      <c r="D170" s="189"/>
      <c r="E170" s="189"/>
      <c r="F170" s="206" t="s">
        <v>646</v>
      </c>
      <c r="G170" s="189"/>
      <c r="H170" s="189" t="s">
        <v>708</v>
      </c>
      <c r="I170" s="189" t="s">
        <v>643</v>
      </c>
      <c r="J170" s="189">
        <v>50</v>
      </c>
      <c r="K170" s="225"/>
    </row>
    <row r="171" spans="2:11" ht="15" customHeight="1">
      <c r="B171" s="207"/>
      <c r="C171" s="189" t="s">
        <v>648</v>
      </c>
      <c r="D171" s="189"/>
      <c r="E171" s="189"/>
      <c r="F171" s="206" t="s">
        <v>641</v>
      </c>
      <c r="G171" s="189"/>
      <c r="H171" s="189" t="s">
        <v>708</v>
      </c>
      <c r="I171" s="189" t="s">
        <v>650</v>
      </c>
      <c r="J171" s="189"/>
      <c r="K171" s="225"/>
    </row>
    <row r="172" spans="2:11" ht="15" customHeight="1">
      <c r="B172" s="207"/>
      <c r="C172" s="189" t="s">
        <v>659</v>
      </c>
      <c r="D172" s="189"/>
      <c r="E172" s="189"/>
      <c r="F172" s="206" t="s">
        <v>646</v>
      </c>
      <c r="G172" s="189"/>
      <c r="H172" s="189" t="s">
        <v>708</v>
      </c>
      <c r="I172" s="189" t="s">
        <v>643</v>
      </c>
      <c r="J172" s="189">
        <v>50</v>
      </c>
      <c r="K172" s="225"/>
    </row>
    <row r="173" spans="2:11" ht="15" customHeight="1">
      <c r="B173" s="207"/>
      <c r="C173" s="189" t="s">
        <v>667</v>
      </c>
      <c r="D173" s="189"/>
      <c r="E173" s="189"/>
      <c r="F173" s="206" t="s">
        <v>646</v>
      </c>
      <c r="G173" s="189"/>
      <c r="H173" s="189" t="s">
        <v>708</v>
      </c>
      <c r="I173" s="189" t="s">
        <v>643</v>
      </c>
      <c r="J173" s="189">
        <v>50</v>
      </c>
      <c r="K173" s="225"/>
    </row>
    <row r="174" spans="2:11" ht="15" customHeight="1">
      <c r="B174" s="207"/>
      <c r="C174" s="189" t="s">
        <v>665</v>
      </c>
      <c r="D174" s="189"/>
      <c r="E174" s="189"/>
      <c r="F174" s="206" t="s">
        <v>646</v>
      </c>
      <c r="G174" s="189"/>
      <c r="H174" s="189" t="s">
        <v>708</v>
      </c>
      <c r="I174" s="189" t="s">
        <v>643</v>
      </c>
      <c r="J174" s="189">
        <v>50</v>
      </c>
      <c r="K174" s="225"/>
    </row>
    <row r="175" spans="2:11" ht="15" customHeight="1">
      <c r="B175" s="207"/>
      <c r="C175" s="189" t="s">
        <v>596</v>
      </c>
      <c r="D175" s="189"/>
      <c r="E175" s="189"/>
      <c r="F175" s="206" t="s">
        <v>641</v>
      </c>
      <c r="G175" s="189"/>
      <c r="H175" s="189" t="s">
        <v>709</v>
      </c>
      <c r="I175" s="189" t="s">
        <v>710</v>
      </c>
      <c r="J175" s="189"/>
      <c r="K175" s="225"/>
    </row>
    <row r="176" spans="2:11" ht="15" customHeight="1">
      <c r="B176" s="207"/>
      <c r="C176" s="189" t="s">
        <v>636</v>
      </c>
      <c r="D176" s="189"/>
      <c r="E176" s="189"/>
      <c r="F176" s="206" t="s">
        <v>641</v>
      </c>
      <c r="G176" s="189"/>
      <c r="H176" s="189" t="s">
        <v>711</v>
      </c>
      <c r="I176" s="189" t="s">
        <v>712</v>
      </c>
      <c r="J176" s="189">
        <v>1</v>
      </c>
      <c r="K176" s="225"/>
    </row>
    <row r="177" spans="2:11" ht="15" customHeight="1">
      <c r="B177" s="207"/>
      <c r="C177" s="189" t="s">
        <v>600</v>
      </c>
      <c r="D177" s="189"/>
      <c r="E177" s="189"/>
      <c r="F177" s="206" t="s">
        <v>641</v>
      </c>
      <c r="G177" s="189"/>
      <c r="H177" s="189" t="s">
        <v>713</v>
      </c>
      <c r="I177" s="189" t="s">
        <v>643</v>
      </c>
      <c r="J177" s="189">
        <v>20</v>
      </c>
      <c r="K177" s="225"/>
    </row>
    <row r="178" spans="2:11" ht="15" customHeight="1">
      <c r="B178" s="207"/>
      <c r="C178" s="189" t="s">
        <v>602</v>
      </c>
      <c r="D178" s="189"/>
      <c r="E178" s="189"/>
      <c r="F178" s="206" t="s">
        <v>641</v>
      </c>
      <c r="G178" s="189"/>
      <c r="H178" s="189" t="s">
        <v>714</v>
      </c>
      <c r="I178" s="189" t="s">
        <v>643</v>
      </c>
      <c r="J178" s="189">
        <v>255</v>
      </c>
      <c r="K178" s="225"/>
    </row>
    <row r="179" spans="2:11" ht="15" customHeight="1">
      <c r="B179" s="207"/>
      <c r="C179" s="189" t="s">
        <v>89</v>
      </c>
      <c r="D179" s="189"/>
      <c r="E179" s="189"/>
      <c r="F179" s="206" t="s">
        <v>641</v>
      </c>
      <c r="G179" s="189"/>
      <c r="H179" s="189" t="s">
        <v>604</v>
      </c>
      <c r="I179" s="189" t="s">
        <v>643</v>
      </c>
      <c r="J179" s="189">
        <v>10</v>
      </c>
      <c r="K179" s="225"/>
    </row>
    <row r="180" spans="2:11" ht="15" customHeight="1">
      <c r="B180" s="207"/>
      <c r="C180" s="189" t="s">
        <v>90</v>
      </c>
      <c r="D180" s="189"/>
      <c r="E180" s="189"/>
      <c r="F180" s="206" t="s">
        <v>641</v>
      </c>
      <c r="G180" s="189"/>
      <c r="H180" s="189" t="s">
        <v>715</v>
      </c>
      <c r="I180" s="189" t="s">
        <v>675</v>
      </c>
      <c r="J180" s="189"/>
      <c r="K180" s="225"/>
    </row>
    <row r="181" spans="2:11" ht="15" customHeight="1">
      <c r="B181" s="207"/>
      <c r="C181" s="189" t="s">
        <v>716</v>
      </c>
      <c r="D181" s="189"/>
      <c r="E181" s="189"/>
      <c r="F181" s="206" t="s">
        <v>641</v>
      </c>
      <c r="G181" s="189"/>
      <c r="H181" s="189" t="s">
        <v>717</v>
      </c>
      <c r="I181" s="189" t="s">
        <v>675</v>
      </c>
      <c r="J181" s="189"/>
      <c r="K181" s="225"/>
    </row>
    <row r="182" spans="2:11" ht="15" customHeight="1">
      <c r="B182" s="207"/>
      <c r="C182" s="189" t="s">
        <v>1</v>
      </c>
      <c r="D182" s="189"/>
      <c r="E182" s="189"/>
      <c r="F182" s="206" t="s">
        <v>641</v>
      </c>
      <c r="G182" s="189"/>
      <c r="H182" s="189" t="s">
        <v>718</v>
      </c>
      <c r="I182" s="189" t="s">
        <v>675</v>
      </c>
      <c r="J182" s="189"/>
      <c r="K182" s="225"/>
    </row>
    <row r="183" spans="2:11" ht="15" customHeight="1">
      <c r="B183" s="207"/>
      <c r="C183" s="189" t="s">
        <v>611</v>
      </c>
      <c r="D183" s="189"/>
      <c r="E183" s="189"/>
      <c r="F183" s="206" t="s">
        <v>646</v>
      </c>
      <c r="G183" s="189"/>
      <c r="H183" s="189" t="s">
        <v>719</v>
      </c>
      <c r="I183" s="189" t="s">
        <v>643</v>
      </c>
      <c r="J183" s="189">
        <v>50</v>
      </c>
      <c r="K183" s="225"/>
    </row>
    <row r="184" spans="2:11" ht="15" customHeight="1">
      <c r="B184" s="207"/>
      <c r="C184" s="189" t="s">
        <v>720</v>
      </c>
      <c r="D184" s="189"/>
      <c r="E184" s="189"/>
      <c r="F184" s="206" t="s">
        <v>646</v>
      </c>
      <c r="G184" s="189"/>
      <c r="H184" s="189" t="s">
        <v>721</v>
      </c>
      <c r="I184" s="189" t="s">
        <v>722</v>
      </c>
      <c r="J184" s="189"/>
      <c r="K184" s="225"/>
    </row>
    <row r="185" spans="2:11" ht="15" customHeight="1">
      <c r="B185" s="207"/>
      <c r="C185" s="189" t="s">
        <v>723</v>
      </c>
      <c r="D185" s="189"/>
      <c r="E185" s="189"/>
      <c r="F185" s="206" t="s">
        <v>646</v>
      </c>
      <c r="G185" s="189"/>
      <c r="H185" s="189" t="s">
        <v>724</v>
      </c>
      <c r="I185" s="189" t="s">
        <v>722</v>
      </c>
      <c r="J185" s="189"/>
      <c r="K185" s="225"/>
    </row>
    <row r="186" spans="2:11" ht="15" customHeight="1">
      <c r="B186" s="207"/>
      <c r="C186" s="189" t="s">
        <v>725</v>
      </c>
      <c r="D186" s="189"/>
      <c r="E186" s="189"/>
      <c r="F186" s="206" t="s">
        <v>646</v>
      </c>
      <c r="G186" s="189"/>
      <c r="H186" s="189" t="s">
        <v>726</v>
      </c>
      <c r="I186" s="189" t="s">
        <v>722</v>
      </c>
      <c r="J186" s="189"/>
      <c r="K186" s="225"/>
    </row>
    <row r="187" spans="2:11" ht="15" customHeight="1">
      <c r="B187" s="207"/>
      <c r="C187" s="175" t="s">
        <v>727</v>
      </c>
      <c r="D187" s="189"/>
      <c r="E187" s="189"/>
      <c r="F187" s="206" t="s">
        <v>646</v>
      </c>
      <c r="G187" s="189"/>
      <c r="H187" s="189" t="s">
        <v>728</v>
      </c>
      <c r="I187" s="189" t="s">
        <v>729</v>
      </c>
      <c r="J187" s="237" t="s">
        <v>730</v>
      </c>
      <c r="K187" s="225"/>
    </row>
    <row r="188" spans="2:11" ht="15" customHeight="1">
      <c r="B188" s="231"/>
      <c r="C188" s="238"/>
      <c r="D188" s="213"/>
      <c r="E188" s="213"/>
      <c r="F188" s="213"/>
      <c r="G188" s="213"/>
      <c r="H188" s="213"/>
      <c r="I188" s="213"/>
      <c r="J188" s="213"/>
      <c r="K188" s="232"/>
    </row>
    <row r="189" spans="2:11" ht="18.75" customHeight="1">
      <c r="B189" s="239"/>
      <c r="C189" s="240"/>
      <c r="D189" s="240"/>
      <c r="E189" s="240"/>
      <c r="F189" s="241"/>
      <c r="G189" s="189"/>
      <c r="H189" s="189"/>
      <c r="I189" s="189"/>
      <c r="J189" s="189"/>
      <c r="K189" s="186"/>
    </row>
    <row r="190" spans="2:11" ht="18.75" customHeight="1">
      <c r="B190" s="186"/>
      <c r="C190" s="189"/>
      <c r="D190" s="189"/>
      <c r="E190" s="189"/>
      <c r="F190" s="206"/>
      <c r="G190" s="189"/>
      <c r="H190" s="189"/>
      <c r="I190" s="189"/>
      <c r="J190" s="189"/>
      <c r="K190" s="186"/>
    </row>
    <row r="191" spans="2:11" ht="18.75" customHeight="1">
      <c r="B191" s="194"/>
      <c r="C191" s="194"/>
      <c r="D191" s="194"/>
      <c r="E191" s="194"/>
      <c r="F191" s="194"/>
      <c r="G191" s="194"/>
      <c r="H191" s="194"/>
      <c r="I191" s="194"/>
      <c r="J191" s="194"/>
      <c r="K191" s="194"/>
    </row>
    <row r="192" spans="2:11" ht="13.5">
      <c r="B192" s="176"/>
      <c r="C192" s="177"/>
      <c r="D192" s="177"/>
      <c r="E192" s="177"/>
      <c r="F192" s="177"/>
      <c r="G192" s="177"/>
      <c r="H192" s="177"/>
      <c r="I192" s="177"/>
      <c r="J192" s="177"/>
      <c r="K192" s="178"/>
    </row>
    <row r="193" spans="2:11" ht="21">
      <c r="B193" s="179"/>
      <c r="C193" s="646" t="s">
        <v>731</v>
      </c>
      <c r="D193" s="646"/>
      <c r="E193" s="646"/>
      <c r="F193" s="646"/>
      <c r="G193" s="646"/>
      <c r="H193" s="646"/>
      <c r="I193" s="646"/>
      <c r="J193" s="646"/>
      <c r="K193" s="180"/>
    </row>
    <row r="194" spans="2:11" ht="25.5" customHeight="1">
      <c r="B194" s="179"/>
      <c r="C194" s="242" t="s">
        <v>732</v>
      </c>
      <c r="D194" s="242"/>
      <c r="E194" s="242"/>
      <c r="F194" s="242" t="s">
        <v>733</v>
      </c>
      <c r="G194" s="243"/>
      <c r="H194" s="651" t="s">
        <v>734</v>
      </c>
      <c r="I194" s="651"/>
      <c r="J194" s="651"/>
      <c r="K194" s="180"/>
    </row>
    <row r="195" spans="2:11" ht="5.25" customHeight="1">
      <c r="B195" s="207"/>
      <c r="C195" s="205"/>
      <c r="D195" s="205"/>
      <c r="E195" s="205"/>
      <c r="F195" s="205"/>
      <c r="G195" s="189"/>
      <c r="H195" s="205"/>
      <c r="I195" s="205"/>
      <c r="J195" s="205"/>
      <c r="K195" s="225"/>
    </row>
    <row r="196" spans="2:11" ht="15" customHeight="1">
      <c r="B196" s="207"/>
      <c r="C196" s="189" t="s">
        <v>735</v>
      </c>
      <c r="D196" s="189"/>
      <c r="E196" s="189"/>
      <c r="F196" s="206" t="s">
        <v>736</v>
      </c>
      <c r="G196" s="189"/>
      <c r="H196" s="652" t="s">
        <v>737</v>
      </c>
      <c r="I196" s="652"/>
      <c r="J196" s="652"/>
      <c r="K196" s="225"/>
    </row>
    <row r="197" spans="2:11" ht="15" customHeight="1">
      <c r="B197" s="207"/>
      <c r="C197" s="211"/>
      <c r="D197" s="189"/>
      <c r="E197" s="189"/>
      <c r="F197" s="206" t="s">
        <v>738</v>
      </c>
      <c r="G197" s="189"/>
      <c r="H197" s="652" t="s">
        <v>739</v>
      </c>
      <c r="I197" s="652"/>
      <c r="J197" s="652"/>
      <c r="K197" s="225"/>
    </row>
    <row r="198" spans="2:11" ht="15" customHeight="1">
      <c r="B198" s="207"/>
      <c r="C198" s="211"/>
      <c r="D198" s="189"/>
      <c r="E198" s="189"/>
      <c r="F198" s="206" t="s">
        <v>740</v>
      </c>
      <c r="G198" s="189"/>
      <c r="H198" s="652" t="s">
        <v>741</v>
      </c>
      <c r="I198" s="652"/>
      <c r="J198" s="652"/>
      <c r="K198" s="225"/>
    </row>
    <row r="199" spans="2:11" ht="15" customHeight="1">
      <c r="B199" s="207"/>
      <c r="C199" s="189"/>
      <c r="D199" s="189"/>
      <c r="E199" s="189"/>
      <c r="F199" s="206" t="s">
        <v>742</v>
      </c>
      <c r="G199" s="189"/>
      <c r="H199" s="652" t="s">
        <v>743</v>
      </c>
      <c r="I199" s="652"/>
      <c r="J199" s="652"/>
      <c r="K199" s="225"/>
    </row>
    <row r="200" spans="2:11" ht="15" customHeight="1">
      <c r="B200" s="207"/>
      <c r="C200" s="189"/>
      <c r="D200" s="189"/>
      <c r="E200" s="189"/>
      <c r="F200" s="206" t="s">
        <v>744</v>
      </c>
      <c r="G200" s="189"/>
      <c r="H200" s="652" t="s">
        <v>745</v>
      </c>
      <c r="I200" s="652"/>
      <c r="J200" s="652"/>
      <c r="K200" s="225"/>
    </row>
    <row r="201" spans="2:11" ht="15" customHeight="1">
      <c r="B201" s="207"/>
      <c r="C201" s="189"/>
      <c r="D201" s="189"/>
      <c r="E201" s="189"/>
      <c r="F201" s="206"/>
      <c r="G201" s="189"/>
      <c r="H201" s="189"/>
      <c r="I201" s="189"/>
      <c r="J201" s="189"/>
      <c r="K201" s="225"/>
    </row>
    <row r="202" spans="2:11" ht="15" customHeight="1">
      <c r="B202" s="207"/>
      <c r="C202" s="189" t="s">
        <v>688</v>
      </c>
      <c r="D202" s="189"/>
      <c r="E202" s="189"/>
      <c r="F202" s="206" t="s">
        <v>83</v>
      </c>
      <c r="G202" s="189"/>
      <c r="H202" s="652" t="s">
        <v>746</v>
      </c>
      <c r="I202" s="652"/>
      <c r="J202" s="652"/>
      <c r="K202" s="225"/>
    </row>
    <row r="203" spans="2:11" ht="15" customHeight="1">
      <c r="B203" s="207"/>
      <c r="C203" s="211"/>
      <c r="D203" s="189"/>
      <c r="E203" s="189"/>
      <c r="F203" s="206" t="s">
        <v>580</v>
      </c>
      <c r="G203" s="189"/>
      <c r="H203" s="652" t="s">
        <v>581</v>
      </c>
      <c r="I203" s="652"/>
      <c r="J203" s="652"/>
      <c r="K203" s="225"/>
    </row>
    <row r="204" spans="2:11" ht="15" customHeight="1">
      <c r="B204" s="207"/>
      <c r="C204" s="189"/>
      <c r="D204" s="189"/>
      <c r="E204" s="189"/>
      <c r="F204" s="206" t="s">
        <v>578</v>
      </c>
      <c r="G204" s="189"/>
      <c r="H204" s="652" t="s">
        <v>747</v>
      </c>
      <c r="I204" s="652"/>
      <c r="J204" s="652"/>
      <c r="K204" s="225"/>
    </row>
    <row r="205" spans="2:11" ht="15" customHeight="1">
      <c r="B205" s="244"/>
      <c r="C205" s="211"/>
      <c r="D205" s="211"/>
      <c r="E205" s="211"/>
      <c r="F205" s="206" t="s">
        <v>582</v>
      </c>
      <c r="G205" s="194"/>
      <c r="H205" s="650" t="s">
        <v>583</v>
      </c>
      <c r="I205" s="650"/>
      <c r="J205" s="650"/>
      <c r="K205" s="245"/>
    </row>
    <row r="206" spans="2:11" ht="15" customHeight="1">
      <c r="B206" s="244"/>
      <c r="C206" s="211"/>
      <c r="D206" s="211"/>
      <c r="E206" s="211"/>
      <c r="F206" s="206" t="s">
        <v>584</v>
      </c>
      <c r="G206" s="194"/>
      <c r="H206" s="650" t="s">
        <v>26</v>
      </c>
      <c r="I206" s="650"/>
      <c r="J206" s="650"/>
      <c r="K206" s="245"/>
    </row>
    <row r="207" spans="2:11" ht="15" customHeight="1">
      <c r="B207" s="244"/>
      <c r="C207" s="211"/>
      <c r="D207" s="211"/>
      <c r="E207" s="211"/>
      <c r="F207" s="246"/>
      <c r="G207" s="194"/>
      <c r="H207" s="247"/>
      <c r="I207" s="247"/>
      <c r="J207" s="247"/>
      <c r="K207" s="245"/>
    </row>
    <row r="208" spans="2:11" ht="15" customHeight="1">
      <c r="B208" s="244"/>
      <c r="C208" s="189" t="s">
        <v>712</v>
      </c>
      <c r="D208" s="211"/>
      <c r="E208" s="211"/>
      <c r="F208" s="206">
        <v>1</v>
      </c>
      <c r="G208" s="194"/>
      <c r="H208" s="650" t="s">
        <v>748</v>
      </c>
      <c r="I208" s="650"/>
      <c r="J208" s="650"/>
      <c r="K208" s="245"/>
    </row>
    <row r="209" spans="2:11" ht="15" customHeight="1">
      <c r="B209" s="244"/>
      <c r="C209" s="211"/>
      <c r="D209" s="211"/>
      <c r="E209" s="211"/>
      <c r="F209" s="206">
        <v>2</v>
      </c>
      <c r="G209" s="194"/>
      <c r="H209" s="650" t="s">
        <v>749</v>
      </c>
      <c r="I209" s="650"/>
      <c r="J209" s="650"/>
      <c r="K209" s="245"/>
    </row>
    <row r="210" spans="2:11" ht="15" customHeight="1">
      <c r="B210" s="244"/>
      <c r="C210" s="211"/>
      <c r="D210" s="211"/>
      <c r="E210" s="211"/>
      <c r="F210" s="206">
        <v>3</v>
      </c>
      <c r="G210" s="194"/>
      <c r="H210" s="650" t="s">
        <v>750</v>
      </c>
      <c r="I210" s="650"/>
      <c r="J210" s="650"/>
      <c r="K210" s="245"/>
    </row>
    <row r="211" spans="2:11" ht="15" customHeight="1">
      <c r="B211" s="244"/>
      <c r="C211" s="211"/>
      <c r="D211" s="211"/>
      <c r="E211" s="211"/>
      <c r="F211" s="206">
        <v>4</v>
      </c>
      <c r="G211" s="194"/>
      <c r="H211" s="650" t="s">
        <v>751</v>
      </c>
      <c r="I211" s="650"/>
      <c r="J211" s="650"/>
      <c r="K211" s="245"/>
    </row>
    <row r="212" spans="2:11" ht="12.75" customHeight="1">
      <c r="B212" s="248"/>
      <c r="C212" s="249"/>
      <c r="D212" s="249"/>
      <c r="E212" s="249"/>
      <c r="F212" s="249"/>
      <c r="G212" s="249"/>
      <c r="H212" s="249"/>
      <c r="I212" s="249"/>
      <c r="J212" s="249"/>
      <c r="K212" s="250"/>
    </row>
  </sheetData>
  <mergeCells count="77">
    <mergeCell ref="H206:J206"/>
    <mergeCell ref="H208:J208"/>
    <mergeCell ref="H209:J209"/>
    <mergeCell ref="H210:J210"/>
    <mergeCell ref="H211:J211"/>
    <mergeCell ref="H205:J205"/>
    <mergeCell ref="C163:J163"/>
    <mergeCell ref="C193:J193"/>
    <mergeCell ref="H194:J194"/>
    <mergeCell ref="H196:J196"/>
    <mergeCell ref="H197:J197"/>
    <mergeCell ref="H198:J198"/>
    <mergeCell ref="H199:J199"/>
    <mergeCell ref="H200:J200"/>
    <mergeCell ref="H202:J202"/>
    <mergeCell ref="H203:J203"/>
    <mergeCell ref="H204:J204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7" right="0.7" top="0.78740157499999996" bottom="0.78740157499999996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4213A578708D41B0A252DFF8105342" ma:contentTypeVersion="14" ma:contentTypeDescription="Vytvoří nový dokument" ma:contentTypeScope="" ma:versionID="b6597949e0711b25c2d6ef855be965ce">
  <xsd:schema xmlns:xsd="http://www.w3.org/2001/XMLSchema" xmlns:xs="http://www.w3.org/2001/XMLSchema" xmlns:p="http://schemas.microsoft.com/office/2006/metadata/properties" xmlns:ns2="7771175a-bfdd-404d-affc-c6eb0789474a" xmlns:ns3="eaec7354-81c3-4c47-aefd-d68466b8b91c" targetNamespace="http://schemas.microsoft.com/office/2006/metadata/properties" ma:root="true" ma:fieldsID="39659322857ba663545bf29584c6aac9" ns2:_="" ns3:_="">
    <xsd:import namespace="7771175a-bfdd-404d-affc-c6eb0789474a"/>
    <xsd:import namespace="eaec7354-81c3-4c47-aefd-d68466b8b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1175a-bfdd-404d-affc-c6eb07894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f12438b5-0135-477b-bd4f-abbe4f782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c7354-81c3-4c47-aefd-d68466b8b91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296baa9-14ed-4012-98ba-b86efbf05aee}" ma:internalName="TaxCatchAll" ma:showField="CatchAllData" ma:web="eaec7354-81c3-4c47-aefd-d68466b8b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4CDB0-8518-42B5-96F7-24DB6ABCB99C}"/>
</file>

<file path=customXml/itemProps2.xml><?xml version="1.0" encoding="utf-8"?>
<ds:datastoreItem xmlns:ds="http://schemas.openxmlformats.org/officeDocument/2006/customXml" ds:itemID="{D2FEB95A-15E4-484F-BC6B-49A0FBE4B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52</vt:i4>
      </vt:variant>
    </vt:vector>
  </HeadingPairs>
  <TitlesOfParts>
    <vt:vector size="63" baseType="lpstr">
      <vt:lpstr>Stavba</vt:lpstr>
      <vt:lpstr>VzorPolozky</vt:lpstr>
      <vt:lpstr>rekapitulace</vt:lpstr>
      <vt:lpstr>stavební část SO01</vt:lpstr>
      <vt:lpstr>ZTI SO01</vt:lpstr>
      <vt:lpstr>vytápění SO01</vt:lpstr>
      <vt:lpstr>silnoproud SO01</vt:lpstr>
      <vt:lpstr>slaboproud SO01</vt:lpstr>
      <vt:lpstr>likvidace starého vybavení</vt:lpstr>
      <vt:lpstr>VRN</vt:lpstr>
      <vt:lpstr>pokyny pro výplň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'stavební část SO01'!Názvy_tisku</vt:lpstr>
      <vt:lpstr>oadresa</vt:lpstr>
      <vt:lpstr>Stavba!Objednatel</vt:lpstr>
      <vt:lpstr>Stavba!Objekt</vt:lpstr>
      <vt:lpstr>'likvidace starého vybavení'!Oblast_tisku</vt:lpstr>
      <vt:lpstr>Stavba!Oblast_tisku</vt:lpstr>
      <vt:lpstr>'stavební část SO01'!Oblast_tisku</vt:lpstr>
      <vt:lpstr>VRN!Oblast_tisku</vt:lpstr>
      <vt:lpstr>'vytápění SO01'!Oblast_tisku</vt:lpstr>
      <vt:lpstr>'ZTI SO01'!Oblast_tisku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uživatel</cp:lastModifiedBy>
  <cp:lastPrinted>2019-03-19T12:27:02Z</cp:lastPrinted>
  <dcterms:created xsi:type="dcterms:W3CDTF">2009-04-08T07:15:50Z</dcterms:created>
  <dcterms:modified xsi:type="dcterms:W3CDTF">2024-04-18T11:02:38Z</dcterms:modified>
</cp:coreProperties>
</file>